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dadProject\using\"/>
    </mc:Choice>
  </mc:AlternateContent>
  <bookViews>
    <workbookView xWindow="0" yWindow="0" windowWidth="19200" windowHeight="10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6" i="1"/>
  <c r="D36" i="1"/>
  <c r="C37" i="1"/>
  <c r="D37" i="1"/>
  <c r="E8" i="1" l="1"/>
  <c r="D8" i="1"/>
  <c r="C8" i="1"/>
  <c r="D28" i="1"/>
  <c r="C28" i="1"/>
  <c r="E29" i="1"/>
  <c r="D29" i="1"/>
  <c r="C29" i="1"/>
  <c r="D30" i="1"/>
  <c r="C30" i="1"/>
  <c r="D71" i="1"/>
  <c r="C71" i="1"/>
  <c r="D80" i="1"/>
  <c r="C80" i="1"/>
  <c r="E51" i="1"/>
  <c r="D51" i="1"/>
  <c r="C51" i="1"/>
  <c r="D52" i="1"/>
  <c r="C52" i="1"/>
  <c r="C81" i="1"/>
  <c r="D79" i="1"/>
  <c r="C79" i="1"/>
  <c r="D77" i="1"/>
  <c r="C77" i="1"/>
  <c r="D76" i="1"/>
  <c r="C76" i="1"/>
  <c r="C74" i="1"/>
  <c r="E75" i="1"/>
  <c r="D75" i="1"/>
  <c r="C75" i="1"/>
  <c r="D73" i="1"/>
  <c r="C73" i="1"/>
  <c r="E72" i="1"/>
  <c r="D72" i="1"/>
  <c r="C72" i="1"/>
  <c r="C69" i="1"/>
  <c r="E67" i="1"/>
  <c r="D67" i="1"/>
  <c r="C67" i="1"/>
  <c r="E60" i="1"/>
  <c r="D60" i="1"/>
  <c r="C60" i="1"/>
  <c r="E59" i="1"/>
  <c r="C59" i="1"/>
  <c r="D58" i="1"/>
  <c r="C58" i="1"/>
  <c r="C56" i="1"/>
  <c r="C54" i="1"/>
  <c r="D53" i="1"/>
  <c r="C53" i="1"/>
  <c r="C50" i="1"/>
  <c r="D49" i="1"/>
  <c r="C49" i="1"/>
  <c r="C47" i="1"/>
  <c r="D46" i="1"/>
  <c r="C46" i="1"/>
  <c r="C45" i="1"/>
  <c r="C44" i="1"/>
  <c r="C43" i="1"/>
  <c r="D42" i="1"/>
  <c r="C42" i="1"/>
  <c r="D41" i="1"/>
  <c r="C41" i="1"/>
  <c r="D40" i="1"/>
  <c r="C40" i="1"/>
  <c r="D38" i="1"/>
  <c r="C38" i="1"/>
  <c r="D34" i="1"/>
  <c r="C34" i="1"/>
  <c r="C33" i="1"/>
  <c r="D32" i="1"/>
  <c r="C32" i="1"/>
  <c r="D31" i="1"/>
  <c r="C31" i="1"/>
  <c r="D25" i="1"/>
  <c r="C25" i="1"/>
  <c r="E24" i="1"/>
  <c r="D24" i="1"/>
  <c r="C24" i="1"/>
  <c r="D23" i="1"/>
  <c r="C23" i="1"/>
  <c r="D22" i="1"/>
  <c r="C22" i="1"/>
  <c r="D21" i="1"/>
  <c r="C21" i="1"/>
  <c r="C19" i="1"/>
  <c r="C18" i="1"/>
  <c r="D17" i="1"/>
  <c r="C17" i="1"/>
  <c r="C16" i="1"/>
  <c r="C15" i="1"/>
  <c r="D12" i="1"/>
  <c r="C12" i="1"/>
  <c r="E11" i="1"/>
  <c r="D11" i="1"/>
  <c r="C11" i="1"/>
  <c r="C13" i="1"/>
  <c r="D10" i="1"/>
  <c r="C10" i="1"/>
  <c r="D9" i="1"/>
  <c r="C9" i="1"/>
  <c r="E7" i="1"/>
  <c r="D7" i="1"/>
  <c r="C7" i="1"/>
  <c r="E6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<sst xmlns="http://schemas.openxmlformats.org/spreadsheetml/2006/main" count="84" uniqueCount="83">
  <si>
    <t>รายชื่อ</t>
  </si>
  <si>
    <t>ค่าแรง</t>
  </si>
  <si>
    <t>ทำ</t>
  </si>
  <si>
    <t>ot</t>
  </si>
  <si>
    <t>เบิก</t>
  </si>
  <si>
    <t>นาย   นุวัต</t>
  </si>
  <si>
    <t>นาง   โพด</t>
  </si>
  <si>
    <t>นาย  อมร</t>
  </si>
  <si>
    <t>นาง  ปอ</t>
  </si>
  <si>
    <t>นาย  น้อย</t>
  </si>
  <si>
    <t>นาง  นงค์</t>
  </si>
  <si>
    <t>นาย  มกรา</t>
  </si>
  <si>
    <t>นาง พลอย</t>
  </si>
  <si>
    <t>นาย  วรรณา</t>
  </si>
  <si>
    <t>นาย  ยอด</t>
  </si>
  <si>
    <t>นาย  ปอย</t>
  </si>
  <si>
    <t>นาย อาด</t>
  </si>
  <si>
    <t>นาง  ปู</t>
  </si>
  <si>
    <t>นาย  ตูน</t>
  </si>
  <si>
    <t>นาง  ตา</t>
  </si>
  <si>
    <t>นาย  ปูด</t>
  </si>
  <si>
    <t>นาง  แอน</t>
  </si>
  <si>
    <t>นาย   บุญสี</t>
  </si>
  <si>
    <t>นาย   เร</t>
  </si>
  <si>
    <t>นาย  จ่อย   ราน</t>
  </si>
  <si>
    <t>นาย  แก่น</t>
  </si>
  <si>
    <t>นาง  ยอย</t>
  </si>
  <si>
    <t>นาย    เพชร</t>
  </si>
  <si>
    <t>นาย  ทร</t>
  </si>
  <si>
    <t>นาง   เฮือง</t>
  </si>
  <si>
    <t>นาย  จ่อย</t>
  </si>
  <si>
    <t>นาง  ต๋อง</t>
  </si>
  <si>
    <t>นาย สาย</t>
  </si>
  <si>
    <t>นาย  บุญเรือง</t>
  </si>
  <si>
    <t>นาง   แร่</t>
  </si>
  <si>
    <t>นาย ร่อง</t>
  </si>
  <si>
    <t>นาง  ปื้อ</t>
  </si>
  <si>
    <t>นาย  นิคม</t>
  </si>
  <si>
    <t>นาง  อัมพร</t>
  </si>
  <si>
    <t>นาย  ราน</t>
  </si>
  <si>
    <t>นาย ใหญ่</t>
  </si>
  <si>
    <t>นาย  เปา ลาว</t>
  </si>
  <si>
    <t>นาย  ลักษ์</t>
  </si>
  <si>
    <t>นาย  อาทิตย์</t>
  </si>
  <si>
    <t>นาง  น้อย</t>
  </si>
  <si>
    <t>นาย ชิน</t>
  </si>
  <si>
    <t>นาย   พร</t>
  </si>
  <si>
    <t>ดา</t>
  </si>
  <si>
    <t>นาย  เมียบ</t>
  </si>
  <si>
    <t>นาย โล้น</t>
  </si>
  <si>
    <t>นาย  หำน้อย</t>
  </si>
  <si>
    <t>นาย  วิน</t>
  </si>
  <si>
    <t>นาย ปี</t>
  </si>
  <si>
    <t>นาง พรเขียว</t>
  </si>
  <si>
    <t>นาย นนท์ กำ</t>
  </si>
  <si>
    <t>ยาน</t>
  </si>
  <si>
    <t>นาย  ยันต์</t>
  </si>
  <si>
    <t>นาย  ปู</t>
  </si>
  <si>
    <t>นาย ซี</t>
  </si>
  <si>
    <t>นาย  ติ่ง</t>
  </si>
  <si>
    <t>นาง  สี</t>
  </si>
  <si>
    <t>นาง  ยาณี</t>
  </si>
  <si>
    <t>นาง   ลี</t>
  </si>
  <si>
    <t>นาง  ติ๊ก</t>
  </si>
  <si>
    <t>นาง  มอม</t>
  </si>
  <si>
    <t>นาง    หวาน</t>
  </si>
  <si>
    <t>นาย    โบ</t>
  </si>
  <si>
    <t>นาง  จิน</t>
  </si>
  <si>
    <t>นาย  สุก</t>
  </si>
  <si>
    <t>นาง  โจ</t>
  </si>
  <si>
    <t>นาย  น้อย  ทองดี</t>
  </si>
  <si>
    <t>นาง  นารี</t>
  </si>
  <si>
    <t>นาย  เอ</t>
  </si>
  <si>
    <t>นาย   หล้า</t>
  </si>
  <si>
    <t>นาย   ป้อม</t>
  </si>
  <si>
    <t>นาง  รอน</t>
  </si>
  <si>
    <t>5,6,7,8,2</t>
  </si>
  <si>
    <t>นาย  ยู้</t>
  </si>
  <si>
    <t>นาย   จันทร์</t>
  </si>
  <si>
    <t>นาย   เมียบ</t>
  </si>
  <si>
    <t>นาง  วิง</t>
  </si>
  <si>
    <t>นาย   ศูนย์</t>
  </si>
  <si>
    <t>นาย  นนท์นงค์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</si>
</sst>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8"/>
      <color theme="1"/>
      <name val="Calibri"/>
      <family val="2"/>
      <charset val="222"/>
      <scheme val="minor"/>
    </font>
    <font>
      <sz val="12"/>
      <name val="Arial"/>
      <family val="2"/>
    </font>
    <font>
      <sz val="12"/>
      <color theme="1"/>
      <name val="Calibri"/>
      <family val="2"/>
      <charset val="22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" fontId="1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" fontId="1" fillId="0" borderId="0" xfId="0" applyNumberFormat="1" applyFont="1" applyFill="1" applyBorder="1" applyAlignment="1">
      <alignment horizontal="right"/>
    </xf>
    <xf numFmtId="0" fontId="3" fillId="0" borderId="0" xfId="0" applyFont="1" applyBorder="1"/>
    <xf numFmtId="0" fontId="1" fillId="2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42"/>
  <sheetViews>
    <sheetView tabSelected="1" workbookViewId="0">
      <selection activeCell="G4" sqref="G4"/>
    </sheetView>
  </sheetViews>
  <sheetFormatPr defaultRowHeight="15.75"/>
  <cols>
    <col min="1" max="1" width="19.5" style="7" customWidth="1"/>
    <col min="2" max="2" width="8.6640625" style="7" customWidth="1"/>
    <col min="3" max="3" width="8" style="7" customWidth="1"/>
    <col min="4" max="4" width="6.5" style="6" customWidth="1"/>
    <col min="5" max="5" width="9.83203125" style="7" bestFit="1" customWidth="1"/>
    <col min="6" max="7" width="9.33203125" style="8"/>
    <col min="8" max="8" width="11.5" style="7" customWidth="1"/>
    <col min="9" max="9" width="13.83203125" style="7" customWidth="1"/>
    <col min="10" max="16384" width="9.33203125" style="8"/>
  </cols>
  <sheetData>
    <row r="1" spans="1:9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</row>
    <row r="2" spans="1:9" ht="15">
      <c r="A2" s="4" t="s">
        <v>5</v>
      </c>
      <c r="B2" s="4">
        <v>650</v>
      </c>
      <c r="C2" s="4">
        <f>14+14</f>
        <v>28</v>
      </c>
      <c r="D2" s="3">
        <f>10+25</f>
        <v>35</v>
      </c>
      <c r="E2" s="4">
        <v>0</v>
      </c>
      <c r="H2" s="5"/>
      <c r="I2" s="3"/>
    </row>
    <row r="3" spans="1:9" ht="15">
      <c r="A3" s="4" t="s">
        <v>6</v>
      </c>
      <c r="B3" s="4">
        <v>290</v>
      </c>
      <c r="C3" s="4">
        <f>15+15</f>
        <v>30</v>
      </c>
      <c r="D3" s="3">
        <f>27+42</f>
        <v>69</v>
      </c>
      <c r="E3" s="4">
        <v>0</v>
      </c>
      <c r="H3" s="5"/>
      <c r="I3" s="4"/>
    </row>
    <row r="4" spans="1:9" ht="15">
      <c r="A4" s="4" t="s">
        <v>7</v>
      </c>
      <c r="B4" s="4">
        <v>400</v>
      </c>
      <c r="C4" s="4">
        <f>15+14</f>
        <v>29</v>
      </c>
      <c r="D4" s="3">
        <f>13+20</f>
        <v>33</v>
      </c>
      <c r="E4" s="4">
        <v>7000</v>
      </c>
      <c r="H4" s="5"/>
      <c r="I4" s="4"/>
    </row>
    <row r="5" spans="1:9" ht="15">
      <c r="A5" s="4" t="s">
        <v>8</v>
      </c>
      <c r="B5" s="4">
        <v>290</v>
      </c>
      <c r="C5" s="4">
        <f>13.5+10.5</f>
        <v>24</v>
      </c>
      <c r="D5" s="3">
        <f>12+8</f>
        <v>20</v>
      </c>
      <c r="E5" s="4">
        <v>0</v>
      </c>
      <c r="H5" s="5"/>
      <c r="I5" s="4"/>
    </row>
    <row r="6" spans="1:9">
      <c r="A6" s="4" t="s">
        <v>9</v>
      </c>
      <c r="B6" s="4">
        <v>400</v>
      </c>
      <c r="C6" s="4">
        <f>14+14</f>
        <v>28</v>
      </c>
      <c r="D6" s="3">
        <f>7+30</f>
        <v>37</v>
      </c>
      <c r="E6" s="4">
        <f>4000+5000</f>
        <v>9000</v>
      </c>
    </row>
    <row r="7" spans="1:9" ht="15">
      <c r="A7" s="4" t="s">
        <v>10</v>
      </c>
      <c r="B7" s="4">
        <v>290</v>
      </c>
      <c r="C7" s="4">
        <f>3.5+11.5</f>
        <v>15</v>
      </c>
      <c r="D7" s="3">
        <f>3+14</f>
        <v>17</v>
      </c>
      <c r="E7" s="4">
        <f>3000</f>
        <v>3000</v>
      </c>
      <c r="H7" s="5"/>
      <c r="I7" s="3"/>
    </row>
    <row r="8" spans="1:9" ht="15">
      <c r="A8" s="4" t="s">
        <v>82</v>
      </c>
      <c r="B8" s="4">
        <v>340</v>
      </c>
      <c r="C8" s="4">
        <f>14+14</f>
        <v>28</v>
      </c>
      <c r="D8" s="3">
        <f>36+29</f>
        <v>65</v>
      </c>
      <c r="E8" s="4">
        <f>3500</f>
        <v>3500</v>
      </c>
      <c r="H8" s="5"/>
      <c r="I8" s="4"/>
    </row>
    <row r="9" spans="1:9" ht="15">
      <c r="A9" s="4" t="s">
        <v>11</v>
      </c>
      <c r="B9" s="4">
        <v>345</v>
      </c>
      <c r="C9" s="4">
        <f>14+12</f>
        <v>26</v>
      </c>
      <c r="D9" s="3">
        <f>15+7</f>
        <v>22</v>
      </c>
      <c r="E9" s="4">
        <v>2000</v>
      </c>
      <c r="H9" s="5"/>
      <c r="I9" s="4"/>
    </row>
    <row r="10" spans="1:9" ht="15">
      <c r="A10" s="4" t="s">
        <v>12</v>
      </c>
      <c r="B10" s="4">
        <v>290</v>
      </c>
      <c r="C10" s="4">
        <f>15+13.5</f>
        <v>28.5</v>
      </c>
      <c r="D10" s="3">
        <f>21+25</f>
        <v>46</v>
      </c>
      <c r="E10" s="4">
        <v>300</v>
      </c>
      <c r="H10" s="9"/>
      <c r="I10" s="4"/>
    </row>
    <row r="11" spans="1:9" ht="15">
      <c r="A11" s="4" t="s">
        <v>13</v>
      </c>
      <c r="B11" s="4">
        <v>340</v>
      </c>
      <c r="C11" s="4">
        <f>13.5+11.5</f>
        <v>25</v>
      </c>
      <c r="D11" s="3">
        <f>17+5</f>
        <v>22</v>
      </c>
      <c r="E11" s="4">
        <f>500</f>
        <v>500</v>
      </c>
      <c r="H11" s="5"/>
      <c r="I11" s="4"/>
    </row>
    <row r="12" spans="1:9" ht="15">
      <c r="A12" s="4" t="s">
        <v>61</v>
      </c>
      <c r="B12" s="4">
        <v>290</v>
      </c>
      <c r="C12" s="4">
        <f>1.5+4.5</f>
        <v>6</v>
      </c>
      <c r="D12" s="3">
        <f>7</f>
        <v>7</v>
      </c>
      <c r="E12" s="4">
        <v>2000</v>
      </c>
      <c r="H12" s="5"/>
      <c r="I12" s="4"/>
    </row>
    <row r="13" spans="1:9" ht="15">
      <c r="A13" s="4" t="s">
        <v>14</v>
      </c>
      <c r="B13" s="4">
        <v>340</v>
      </c>
      <c r="C13" s="4">
        <f>8+10</f>
        <v>18</v>
      </c>
      <c r="D13" s="3">
        <v>9</v>
      </c>
      <c r="E13" s="4">
        <v>0</v>
      </c>
      <c r="H13" s="5"/>
      <c r="I13" s="4"/>
    </row>
    <row r="14" spans="1:9" ht="15">
      <c r="A14" s="4" t="s">
        <v>60</v>
      </c>
      <c r="B14" s="4">
        <v>290</v>
      </c>
      <c r="C14" s="4">
        <v>4.5</v>
      </c>
      <c r="D14" s="3">
        <v>7</v>
      </c>
      <c r="E14" s="4">
        <v>0</v>
      </c>
      <c r="H14" s="5"/>
      <c r="I14" s="4"/>
    </row>
    <row r="15" spans="1:9" ht="15">
      <c r="A15" s="4" t="s">
        <v>15</v>
      </c>
      <c r="B15" s="4">
        <v>360</v>
      </c>
      <c r="C15" s="4">
        <f>9.5+12.5</f>
        <v>22</v>
      </c>
      <c r="D15" s="3">
        <v>7</v>
      </c>
      <c r="E15" s="4">
        <v>0</v>
      </c>
      <c r="H15" s="8"/>
      <c r="I15" s="8"/>
    </row>
    <row r="16" spans="1:9" ht="15">
      <c r="A16" s="4" t="s">
        <v>62</v>
      </c>
      <c r="B16" s="4">
        <v>290</v>
      </c>
      <c r="C16" s="4">
        <f>2.5+1.5</f>
        <v>4</v>
      </c>
      <c r="D16" s="3">
        <v>0</v>
      </c>
      <c r="E16" s="4">
        <v>0</v>
      </c>
      <c r="H16" s="8"/>
      <c r="I16" s="8"/>
    </row>
    <row r="17" spans="1:9" ht="15">
      <c r="A17" s="4" t="s">
        <v>16</v>
      </c>
      <c r="B17" s="4">
        <v>360</v>
      </c>
      <c r="C17" s="4">
        <f>2.5+7.5</f>
        <v>10</v>
      </c>
      <c r="D17" s="3">
        <f>2+13</f>
        <v>15</v>
      </c>
      <c r="E17" s="4">
        <v>2500</v>
      </c>
      <c r="H17" s="8"/>
      <c r="I17" s="8"/>
    </row>
    <row r="18" spans="1:9" ht="15">
      <c r="A18" s="4" t="s">
        <v>17</v>
      </c>
      <c r="B18" s="4">
        <v>300</v>
      </c>
      <c r="C18" s="4">
        <f>11</f>
        <v>11</v>
      </c>
      <c r="D18" s="3">
        <v>17</v>
      </c>
      <c r="E18" s="4">
        <v>2000</v>
      </c>
      <c r="H18" s="8"/>
      <c r="I18" s="8"/>
    </row>
    <row r="19" spans="1:9" ht="15">
      <c r="A19" s="4" t="s">
        <v>18</v>
      </c>
      <c r="B19" s="4">
        <v>360</v>
      </c>
      <c r="C19" s="4">
        <f>3+6</f>
        <v>9</v>
      </c>
      <c r="D19" s="3">
        <v>1</v>
      </c>
      <c r="E19" s="4">
        <v>5000</v>
      </c>
      <c r="H19" s="8"/>
      <c r="I19" s="8"/>
    </row>
    <row r="20" spans="1:9" ht="15" hidden="1">
      <c r="A20" s="4" t="s">
        <v>19</v>
      </c>
      <c r="B20" s="4">
        <v>300</v>
      </c>
      <c r="C20" s="4">
        <v>2.5</v>
      </c>
      <c r="D20" s="3">
        <v>0</v>
      </c>
      <c r="E20" s="4">
        <v>0</v>
      </c>
      <c r="H20" s="8"/>
      <c r="I20" s="8"/>
    </row>
    <row r="21" spans="1:9" ht="15">
      <c r="A21" s="4" t="s">
        <v>20</v>
      </c>
      <c r="B21" s="4">
        <v>345</v>
      </c>
      <c r="C21" s="4">
        <f>14.5+14</f>
        <v>28.5</v>
      </c>
      <c r="D21" s="3">
        <f>31+34</f>
        <v>65</v>
      </c>
      <c r="E21" s="4">
        <v>2200</v>
      </c>
      <c r="H21" s="8"/>
      <c r="I21" s="8"/>
    </row>
    <row r="22" spans="1:9" ht="15">
      <c r="A22" s="4" t="s">
        <v>21</v>
      </c>
      <c r="B22" s="4">
        <v>290</v>
      </c>
      <c r="C22" s="4">
        <f>14+13</f>
        <v>27</v>
      </c>
      <c r="D22" s="3">
        <f>32+17</f>
        <v>49</v>
      </c>
      <c r="E22" s="4">
        <v>0</v>
      </c>
      <c r="H22" s="8"/>
      <c r="I22" s="8"/>
    </row>
    <row r="23" spans="1:9" ht="15">
      <c r="A23" s="4" t="s">
        <v>22</v>
      </c>
      <c r="B23" s="4">
        <v>340</v>
      </c>
      <c r="C23" s="4">
        <f>5+1</f>
        <v>6</v>
      </c>
      <c r="D23" s="3">
        <f>1</f>
        <v>1</v>
      </c>
      <c r="E23" s="4">
        <v>21000</v>
      </c>
      <c r="H23" s="8"/>
      <c r="I23" s="8"/>
    </row>
    <row r="24" spans="1:9" ht="15">
      <c r="A24" s="4" t="s">
        <v>23</v>
      </c>
      <c r="B24" s="4">
        <v>340</v>
      </c>
      <c r="C24" s="4">
        <f>14+13.5</f>
        <v>27.5</v>
      </c>
      <c r="D24" s="3">
        <f>11+17</f>
        <v>28</v>
      </c>
      <c r="E24" s="4">
        <f>190+4000+100+2000</f>
        <v>6290</v>
      </c>
      <c r="H24" s="8"/>
      <c r="I24" s="8"/>
    </row>
    <row r="25" spans="1:9" ht="15">
      <c r="A25" s="4" t="s">
        <v>24</v>
      </c>
      <c r="B25" s="4">
        <v>340</v>
      </c>
      <c r="C25" s="4">
        <f>14+14</f>
        <v>28</v>
      </c>
      <c r="D25" s="3">
        <f>11+13</f>
        <v>24</v>
      </c>
      <c r="E25" s="4">
        <v>7600</v>
      </c>
      <c r="H25" s="8"/>
      <c r="I25" s="8"/>
    </row>
    <row r="26" spans="1:9" ht="15" hidden="1">
      <c r="A26" s="4"/>
      <c r="B26" s="4"/>
      <c r="C26" s="4"/>
      <c r="D26" s="3"/>
      <c r="E26" s="10" t="s">
        <v>76</v>
      </c>
      <c r="H26" s="8"/>
      <c r="I26" s="8"/>
    </row>
    <row r="27" spans="1:9" ht="15" hidden="1">
      <c r="A27" s="4"/>
      <c r="B27" s="4"/>
      <c r="C27" s="4"/>
      <c r="D27" s="3"/>
      <c r="E27" s="4"/>
      <c r="H27" s="8"/>
      <c r="I27" s="8"/>
    </row>
    <row r="28" spans="1:9" ht="15">
      <c r="A28" s="4" t="s">
        <v>25</v>
      </c>
      <c r="B28" s="4">
        <v>370</v>
      </c>
      <c r="C28" s="4">
        <f>15+15</f>
        <v>30</v>
      </c>
      <c r="D28" s="3">
        <f>43+41</f>
        <v>84</v>
      </c>
      <c r="E28" s="4">
        <v>0</v>
      </c>
      <c r="H28" s="8"/>
      <c r="I28" s="8"/>
    </row>
    <row r="29" spans="1:9">
      <c r="A29" s="7" t="s">
        <v>26</v>
      </c>
      <c r="B29" s="7">
        <v>320</v>
      </c>
      <c r="C29" s="7">
        <f>15+15</f>
        <v>30</v>
      </c>
      <c r="D29" s="6">
        <f>43</f>
        <v>43</v>
      </c>
      <c r="E29" s="7">
        <f>1500</f>
        <v>1500</v>
      </c>
      <c r="H29" s="8"/>
      <c r="I29" s="8"/>
    </row>
    <row r="30" spans="1:9" ht="15">
      <c r="A30" s="4" t="s">
        <v>27</v>
      </c>
      <c r="B30" s="4">
        <v>330</v>
      </c>
      <c r="C30" s="4">
        <f>14+15</f>
        <v>29</v>
      </c>
      <c r="D30" s="3">
        <f>33+41</f>
        <v>74</v>
      </c>
      <c r="E30" s="4">
        <v>2200</v>
      </c>
      <c r="H30" s="8"/>
      <c r="I30" s="8"/>
    </row>
    <row r="31" spans="1:9" ht="15">
      <c r="A31" s="4" t="s">
        <v>28</v>
      </c>
      <c r="B31" s="4">
        <v>340</v>
      </c>
      <c r="C31" s="4">
        <f>15+11</f>
        <v>26</v>
      </c>
      <c r="D31" s="3">
        <f>6</f>
        <v>6</v>
      </c>
      <c r="E31" s="4">
        <v>3000</v>
      </c>
      <c r="H31" s="8"/>
      <c r="I31" s="8"/>
    </row>
    <row r="32" spans="1:9" ht="15">
      <c r="A32" s="4" t="s">
        <v>29</v>
      </c>
      <c r="B32" s="4">
        <v>290</v>
      </c>
      <c r="C32" s="4">
        <f>1.5+3.5</f>
        <v>5</v>
      </c>
      <c r="D32" s="3">
        <f>5</f>
        <v>5</v>
      </c>
      <c r="E32" s="4">
        <v>0</v>
      </c>
      <c r="H32" s="8"/>
      <c r="I32" s="8"/>
    </row>
    <row r="33" spans="1:9" ht="15">
      <c r="A33" s="4" t="s">
        <v>30</v>
      </c>
      <c r="B33" s="4">
        <v>360</v>
      </c>
      <c r="C33" s="4">
        <f>14+12</f>
        <v>26</v>
      </c>
      <c r="D33" s="3">
        <v>0</v>
      </c>
      <c r="E33" s="4">
        <v>0</v>
      </c>
      <c r="H33" s="8"/>
      <c r="I33" s="8"/>
    </row>
    <row r="34" spans="1:9" ht="15">
      <c r="A34" s="4" t="s">
        <v>31</v>
      </c>
      <c r="B34" s="4">
        <v>290</v>
      </c>
      <c r="C34" s="4">
        <f>11+9.5</f>
        <v>20.5</v>
      </c>
      <c r="D34" s="3">
        <f>11+7</f>
        <v>18</v>
      </c>
      <c r="E34" s="4">
        <v>4190</v>
      </c>
      <c r="H34" s="8"/>
      <c r="I34" s="8"/>
    </row>
    <row r="35" spans="1:9" ht="15">
      <c r="A35" s="4" t="s">
        <v>32</v>
      </c>
      <c r="B35" s="4">
        <v>360</v>
      </c>
      <c r="C35" s="4">
        <f>14.5+14</f>
        <v>28.5</v>
      </c>
      <c r="D35" s="3">
        <v>33</v>
      </c>
      <c r="E35" s="11">
        <v>10100</v>
      </c>
      <c r="H35" s="8"/>
      <c r="I35" s="8"/>
    </row>
    <row r="36" spans="1:9" ht="15">
      <c r="A36" s="12" t="s">
        <v>33</v>
      </c>
      <c r="B36" s="4">
        <v>340</v>
      </c>
      <c r="C36" s="13">
        <f>14+11.5</f>
        <v>25.5</v>
      </c>
      <c r="D36" s="3">
        <f>17+5</f>
        <v>22</v>
      </c>
      <c r="E36" s="13">
        <v>2600</v>
      </c>
      <c r="H36" s="8"/>
      <c r="I36" s="8"/>
    </row>
    <row r="37" spans="1:9" ht="15">
      <c r="A37" s="4" t="s">
        <v>34</v>
      </c>
      <c r="B37" s="4">
        <v>290</v>
      </c>
      <c r="C37" s="13">
        <f>12.5+10.5</f>
        <v>23</v>
      </c>
      <c r="D37" s="3">
        <f>13+8</f>
        <v>21</v>
      </c>
      <c r="E37" s="13">
        <v>2095</v>
      </c>
      <c r="H37" s="8"/>
      <c r="I37" s="8"/>
    </row>
    <row r="38" spans="1:9" ht="15">
      <c r="A38" s="4" t="s">
        <v>35</v>
      </c>
      <c r="B38" s="4">
        <v>340</v>
      </c>
      <c r="C38" s="4">
        <f>12.5+11</f>
        <v>23.5</v>
      </c>
      <c r="D38" s="3">
        <f>17+7</f>
        <v>24</v>
      </c>
      <c r="E38" s="4">
        <v>4190</v>
      </c>
      <c r="H38" s="5"/>
      <c r="I38" s="4"/>
    </row>
    <row r="39" spans="1:9">
      <c r="A39" s="4" t="s">
        <v>36</v>
      </c>
      <c r="B39" s="4">
        <v>290</v>
      </c>
      <c r="C39" s="4">
        <v>2.5</v>
      </c>
      <c r="D39" s="3">
        <v>0</v>
      </c>
      <c r="E39" s="4">
        <v>0</v>
      </c>
    </row>
    <row r="40" spans="1:9" ht="15">
      <c r="A40" s="2" t="s">
        <v>66</v>
      </c>
      <c r="B40" s="2">
        <v>360</v>
      </c>
      <c r="C40" s="2">
        <f>13+7.5</f>
        <v>20.5</v>
      </c>
      <c r="D40" s="1">
        <f>17+8</f>
        <v>25</v>
      </c>
      <c r="E40" s="2">
        <v>1190</v>
      </c>
      <c r="H40" s="8"/>
      <c r="I40" s="8"/>
    </row>
    <row r="41" spans="1:9" ht="16.5" customHeight="1">
      <c r="A41" s="2" t="s">
        <v>65</v>
      </c>
      <c r="B41" s="2">
        <v>310</v>
      </c>
      <c r="C41" s="2">
        <f>12.5+3</f>
        <v>15.5</v>
      </c>
      <c r="D41" s="1">
        <f>13+2</f>
        <v>15</v>
      </c>
      <c r="E41" s="2">
        <v>6000</v>
      </c>
      <c r="H41" s="8"/>
      <c r="I41" s="8"/>
    </row>
    <row r="42" spans="1:9" ht="15">
      <c r="A42" s="4" t="s">
        <v>37</v>
      </c>
      <c r="B42" s="4">
        <v>360</v>
      </c>
      <c r="C42" s="4">
        <f>5.5+8</f>
        <v>13.5</v>
      </c>
      <c r="D42" s="3">
        <f>3+5</f>
        <v>8</v>
      </c>
      <c r="E42" s="4">
        <v>3190</v>
      </c>
      <c r="H42" s="8"/>
      <c r="I42" s="8"/>
    </row>
    <row r="43" spans="1:9" ht="15">
      <c r="A43" s="4" t="s">
        <v>38</v>
      </c>
      <c r="B43" s="4">
        <v>310</v>
      </c>
      <c r="C43" s="4">
        <f>5+5.5</f>
        <v>10.5</v>
      </c>
      <c r="D43" s="3">
        <v>11</v>
      </c>
      <c r="E43" s="4">
        <v>2000</v>
      </c>
      <c r="H43" s="8"/>
      <c r="I43" s="8"/>
    </row>
    <row r="44" spans="1:9" ht="15">
      <c r="A44" s="4" t="s">
        <v>39</v>
      </c>
      <c r="B44" s="4">
        <v>370</v>
      </c>
      <c r="C44" s="4">
        <f>13+10</f>
        <v>23</v>
      </c>
      <c r="D44" s="3">
        <v>18</v>
      </c>
      <c r="E44" s="4">
        <v>6500</v>
      </c>
      <c r="H44" s="8"/>
      <c r="I44" s="8"/>
    </row>
    <row r="45" spans="1:9" ht="15">
      <c r="A45" s="4" t="s">
        <v>40</v>
      </c>
      <c r="B45" s="4">
        <v>340</v>
      </c>
      <c r="C45" s="4">
        <f>14+11</f>
        <v>25</v>
      </c>
      <c r="D45" s="3">
        <v>18</v>
      </c>
      <c r="E45" s="4">
        <v>6195</v>
      </c>
      <c r="H45" s="8"/>
      <c r="I45" s="8"/>
    </row>
    <row r="46" spans="1:9" ht="15">
      <c r="A46" s="4" t="s">
        <v>41</v>
      </c>
      <c r="B46" s="4">
        <v>340</v>
      </c>
      <c r="C46" s="4">
        <f>12.5+10.5</f>
        <v>23</v>
      </c>
      <c r="D46" s="3">
        <f>16+9</f>
        <v>25</v>
      </c>
      <c r="E46" s="4">
        <v>2000</v>
      </c>
      <c r="H46" s="8"/>
      <c r="I46" s="8"/>
    </row>
    <row r="47" spans="1:9" ht="15">
      <c r="A47" s="4" t="s">
        <v>42</v>
      </c>
      <c r="B47" s="4">
        <v>360</v>
      </c>
      <c r="C47" s="4">
        <f>2+5</f>
        <v>7</v>
      </c>
      <c r="D47" s="3">
        <v>1</v>
      </c>
      <c r="E47" s="4">
        <v>5000</v>
      </c>
      <c r="H47" s="8"/>
      <c r="I47" s="8"/>
    </row>
    <row r="48" spans="1:9" ht="16.5" customHeight="1">
      <c r="A48" s="4" t="s">
        <v>63</v>
      </c>
      <c r="B48" s="4">
        <v>290</v>
      </c>
      <c r="C48" s="4">
        <v>4.5</v>
      </c>
      <c r="D48" s="3">
        <v>5</v>
      </c>
      <c r="E48" s="4">
        <v>0</v>
      </c>
      <c r="H48" s="8"/>
      <c r="I48" s="8"/>
    </row>
    <row r="49" spans="1:9" ht="16.5" customHeight="1">
      <c r="A49" s="4" t="s">
        <v>43</v>
      </c>
      <c r="B49" s="4">
        <v>340</v>
      </c>
      <c r="C49" s="4">
        <f>14+11.5</f>
        <v>25.5</v>
      </c>
      <c r="D49" s="3">
        <f>17+5</f>
        <v>22</v>
      </c>
      <c r="E49" s="4">
        <v>3000</v>
      </c>
      <c r="H49" s="8"/>
      <c r="I49" s="8"/>
    </row>
    <row r="50" spans="1:9" ht="16.5" customHeight="1">
      <c r="A50" s="4" t="s">
        <v>44</v>
      </c>
      <c r="B50" s="4">
        <v>290</v>
      </c>
      <c r="C50" s="4">
        <f>2.5+1</f>
        <v>3.5</v>
      </c>
      <c r="D50" s="3">
        <v>0</v>
      </c>
      <c r="E50" s="4">
        <v>2000</v>
      </c>
      <c r="H50" s="8"/>
      <c r="I50" s="8"/>
    </row>
    <row r="51" spans="1:9" ht="16.5" customHeight="1">
      <c r="A51" s="4" t="s">
        <v>45</v>
      </c>
      <c r="B51" s="4">
        <v>340</v>
      </c>
      <c r="C51" s="4">
        <f>14+5</f>
        <v>19</v>
      </c>
      <c r="D51" s="3">
        <f>35+16</f>
        <v>51</v>
      </c>
      <c r="E51" s="4">
        <f>6000</f>
        <v>6000</v>
      </c>
      <c r="H51" s="8"/>
      <c r="I51" s="8"/>
    </row>
    <row r="52" spans="1:9" ht="16.5" customHeight="1">
      <c r="A52" s="4" t="s">
        <v>80</v>
      </c>
      <c r="B52" s="4">
        <v>290</v>
      </c>
      <c r="C52" s="4">
        <f>14.5+6</f>
        <v>20.5</v>
      </c>
      <c r="D52" s="3">
        <f>40+16</f>
        <v>56</v>
      </c>
      <c r="E52" s="4">
        <v>0</v>
      </c>
      <c r="H52" s="8"/>
      <c r="I52" s="8"/>
    </row>
    <row r="53" spans="1:9" ht="15">
      <c r="A53" s="4" t="s">
        <v>46</v>
      </c>
      <c r="B53" s="4">
        <v>360</v>
      </c>
      <c r="C53" s="4">
        <f>11.5+13</f>
        <v>24.5</v>
      </c>
      <c r="D53" s="3">
        <f>11+16</f>
        <v>27</v>
      </c>
      <c r="E53" s="4">
        <v>7500</v>
      </c>
      <c r="H53" s="8"/>
      <c r="I53" s="8"/>
    </row>
    <row r="54" spans="1:9" ht="15">
      <c r="A54" s="2" t="s">
        <v>47</v>
      </c>
      <c r="B54" s="2">
        <v>290</v>
      </c>
      <c r="C54" s="2">
        <f>13</f>
        <v>13</v>
      </c>
      <c r="D54" s="1">
        <v>2</v>
      </c>
      <c r="E54" s="2">
        <v>0</v>
      </c>
      <c r="H54" s="8"/>
      <c r="I54" s="8"/>
    </row>
    <row r="55" spans="1:9" ht="15">
      <c r="A55" s="4" t="s">
        <v>48</v>
      </c>
      <c r="B55" s="4">
        <v>340</v>
      </c>
      <c r="C55" s="4">
        <v>25</v>
      </c>
      <c r="D55" s="3">
        <v>22</v>
      </c>
      <c r="E55" s="4">
        <v>2000</v>
      </c>
      <c r="H55" s="8"/>
      <c r="I55" s="8"/>
    </row>
    <row r="56" spans="1:9" ht="15">
      <c r="A56" s="4" t="s">
        <v>79</v>
      </c>
      <c r="B56" s="4">
        <v>340</v>
      </c>
      <c r="C56" s="4">
        <f>8+10.5</f>
        <v>18.5</v>
      </c>
      <c r="D56" s="3">
        <v>13</v>
      </c>
      <c r="E56" s="4">
        <v>4000</v>
      </c>
      <c r="H56" s="8"/>
      <c r="I56" s="8"/>
    </row>
    <row r="57" spans="1:9" ht="16.5" customHeight="1">
      <c r="A57" s="4" t="s">
        <v>67</v>
      </c>
      <c r="B57" s="4">
        <v>290</v>
      </c>
      <c r="C57" s="4">
        <v>5</v>
      </c>
      <c r="D57" s="3">
        <v>7</v>
      </c>
      <c r="E57" s="4">
        <v>0</v>
      </c>
      <c r="H57" s="8"/>
      <c r="I57" s="8"/>
    </row>
    <row r="58" spans="1:9" ht="16.5" customHeight="1">
      <c r="A58" s="4" t="s">
        <v>49</v>
      </c>
      <c r="B58" s="4">
        <v>340</v>
      </c>
      <c r="C58" s="4">
        <f>14+10.5</f>
        <v>24.5</v>
      </c>
      <c r="D58" s="3">
        <f>17+5</f>
        <v>22</v>
      </c>
      <c r="E58" s="4">
        <v>2500</v>
      </c>
      <c r="H58" s="8"/>
      <c r="I58" s="8"/>
    </row>
    <row r="59" spans="1:9" ht="15">
      <c r="A59" s="4" t="s">
        <v>50</v>
      </c>
      <c r="B59" s="4">
        <v>330</v>
      </c>
      <c r="C59" s="4">
        <f>5+8.5</f>
        <v>13.5</v>
      </c>
      <c r="D59" s="3">
        <v>0</v>
      </c>
      <c r="E59" s="4">
        <f>570+2000+2000+1000</f>
        <v>5570</v>
      </c>
      <c r="H59" s="8"/>
      <c r="I59" s="8"/>
    </row>
    <row r="60" spans="1:9" ht="15">
      <c r="A60" s="4" t="s">
        <v>51</v>
      </c>
      <c r="B60" s="4">
        <v>330</v>
      </c>
      <c r="C60" s="4">
        <f>13+12.5</f>
        <v>25.5</v>
      </c>
      <c r="D60" s="3">
        <f>9+10</f>
        <v>19</v>
      </c>
      <c r="E60" s="4">
        <f>285+1500+300</f>
        <v>2085</v>
      </c>
      <c r="H60" s="8"/>
      <c r="I60" s="8"/>
    </row>
    <row r="61" spans="1:9" ht="15">
      <c r="A61" s="4" t="s">
        <v>44</v>
      </c>
      <c r="B61" s="4">
        <v>290</v>
      </c>
      <c r="C61" s="4"/>
      <c r="D61" s="3">
        <v>0</v>
      </c>
      <c r="E61" s="4">
        <v>0</v>
      </c>
      <c r="H61" s="8"/>
      <c r="I61" s="8"/>
    </row>
    <row r="62" spans="1:9" ht="15">
      <c r="A62" s="4" t="s">
        <v>72</v>
      </c>
      <c r="B62" s="4">
        <v>330</v>
      </c>
      <c r="C62" s="4">
        <v>2.5</v>
      </c>
      <c r="D62" s="3">
        <v>0</v>
      </c>
      <c r="E62" s="4">
        <v>9000</v>
      </c>
      <c r="H62" s="8"/>
      <c r="I62" s="8"/>
    </row>
    <row r="63" spans="1:9" ht="15">
      <c r="A63" s="4" t="s">
        <v>52</v>
      </c>
      <c r="B63" s="4">
        <v>340</v>
      </c>
      <c r="C63" s="4">
        <v>3</v>
      </c>
      <c r="D63" s="3">
        <v>1</v>
      </c>
      <c r="E63" s="4">
        <v>6000</v>
      </c>
      <c r="H63" s="8"/>
      <c r="I63" s="8"/>
    </row>
    <row r="64" spans="1:9" ht="15">
      <c r="A64" s="4" t="s">
        <v>53</v>
      </c>
      <c r="B64" s="4">
        <v>290</v>
      </c>
      <c r="C64" s="4"/>
      <c r="D64" s="3"/>
      <c r="E64" s="4">
        <v>0</v>
      </c>
      <c r="H64" s="8"/>
      <c r="I64" s="8"/>
    </row>
    <row r="65" spans="1:9" ht="15">
      <c r="A65" s="4" t="s">
        <v>54</v>
      </c>
      <c r="B65" s="4">
        <v>360</v>
      </c>
      <c r="C65" s="4"/>
      <c r="D65" s="3"/>
      <c r="E65" s="4"/>
      <c r="H65" s="8"/>
      <c r="I65" s="8"/>
    </row>
    <row r="66" spans="1:9" ht="16.5" customHeight="1">
      <c r="A66" s="2" t="s">
        <v>55</v>
      </c>
      <c r="B66" s="2">
        <v>290</v>
      </c>
      <c r="C66" s="2"/>
      <c r="D66" s="1"/>
      <c r="E66" s="2">
        <v>0</v>
      </c>
      <c r="H66" s="8"/>
      <c r="I66" s="8"/>
    </row>
    <row r="67" spans="1:9" ht="15">
      <c r="A67" s="4" t="s">
        <v>56</v>
      </c>
      <c r="B67" s="4">
        <v>360</v>
      </c>
      <c r="C67" s="4">
        <f>13.5+11</f>
        <v>24.5</v>
      </c>
      <c r="D67" s="3">
        <f>11+16</f>
        <v>27</v>
      </c>
      <c r="E67" s="4">
        <f>1500+1000+400</f>
        <v>2900</v>
      </c>
      <c r="H67" s="8"/>
      <c r="I67" s="8"/>
    </row>
    <row r="68" spans="1:9" ht="15">
      <c r="A68" s="2" t="s">
        <v>77</v>
      </c>
      <c r="B68" s="2">
        <v>330</v>
      </c>
      <c r="C68" s="2"/>
      <c r="D68" s="1"/>
      <c r="E68" s="2"/>
      <c r="H68" s="8"/>
      <c r="I68" s="8"/>
    </row>
    <row r="69" spans="1:9" ht="15">
      <c r="A69" s="4" t="s">
        <v>57</v>
      </c>
      <c r="B69" s="4">
        <v>360</v>
      </c>
      <c r="C69" s="4">
        <f>13+5</f>
        <v>18</v>
      </c>
      <c r="D69" s="3">
        <v>14</v>
      </c>
      <c r="E69" s="4">
        <v>4000</v>
      </c>
      <c r="H69" s="8"/>
      <c r="I69" s="8"/>
    </row>
    <row r="70" spans="1:9" ht="15">
      <c r="A70" s="4" t="s">
        <v>64</v>
      </c>
      <c r="B70" s="4">
        <v>290</v>
      </c>
      <c r="C70" s="4">
        <v>2.5</v>
      </c>
      <c r="D70" s="3">
        <v>0</v>
      </c>
      <c r="E70" s="4">
        <v>0</v>
      </c>
      <c r="H70" s="8"/>
      <c r="I70" s="8"/>
    </row>
    <row r="71" spans="1:9" ht="15">
      <c r="A71" s="4" t="s">
        <v>58</v>
      </c>
      <c r="B71" s="4">
        <v>330</v>
      </c>
      <c r="C71" s="4">
        <f>15+14</f>
        <v>29</v>
      </c>
      <c r="D71" s="3">
        <f>41+33</f>
        <v>74</v>
      </c>
      <c r="E71" s="4">
        <v>2700</v>
      </c>
      <c r="H71" s="8"/>
      <c r="I71" s="8"/>
    </row>
    <row r="72" spans="1:9" ht="15">
      <c r="A72" s="4" t="s">
        <v>59</v>
      </c>
      <c r="B72" s="4">
        <v>330</v>
      </c>
      <c r="C72" s="4">
        <f>14.5+14</f>
        <v>28.5</v>
      </c>
      <c r="D72" s="3">
        <f>31+32</f>
        <v>63</v>
      </c>
      <c r="E72" s="4">
        <f>4200+2000</f>
        <v>6200</v>
      </c>
      <c r="H72" s="8"/>
      <c r="I72" s="8"/>
    </row>
    <row r="73" spans="1:9" ht="15">
      <c r="A73" s="4" t="s">
        <v>75</v>
      </c>
      <c r="B73" s="4">
        <v>290</v>
      </c>
      <c r="C73" s="4">
        <f>15+14</f>
        <v>29</v>
      </c>
      <c r="D73" s="3">
        <f>34+31</f>
        <v>65</v>
      </c>
      <c r="E73" s="4">
        <v>0</v>
      </c>
      <c r="H73" s="8"/>
      <c r="I73" s="8"/>
    </row>
    <row r="74" spans="1:9" ht="16.5" customHeight="1">
      <c r="A74" s="2" t="s">
        <v>68</v>
      </c>
      <c r="B74" s="2">
        <v>350</v>
      </c>
      <c r="C74" s="2">
        <f>4.5+8.5</f>
        <v>13</v>
      </c>
      <c r="D74" s="1">
        <v>2</v>
      </c>
      <c r="E74" s="2">
        <v>1000</v>
      </c>
      <c r="H74" s="8"/>
      <c r="I74" s="8"/>
    </row>
    <row r="75" spans="1:9" ht="16.5" customHeight="1">
      <c r="A75" s="2" t="s">
        <v>69</v>
      </c>
      <c r="B75" s="2">
        <v>290</v>
      </c>
      <c r="C75" s="2">
        <f>1.5+5.5</f>
        <v>7</v>
      </c>
      <c r="D75" s="1">
        <f>10</f>
        <v>10</v>
      </c>
      <c r="E75" s="2">
        <f>2000</f>
        <v>2000</v>
      </c>
      <c r="H75" s="5"/>
      <c r="I75" s="4"/>
    </row>
    <row r="76" spans="1:9" ht="15">
      <c r="A76" s="2" t="s">
        <v>70</v>
      </c>
      <c r="B76" s="2">
        <v>330</v>
      </c>
      <c r="C76" s="2">
        <f>14+13</f>
        <v>27</v>
      </c>
      <c r="D76" s="1">
        <f>17+12</f>
        <v>29</v>
      </c>
      <c r="E76" s="2">
        <v>4190</v>
      </c>
      <c r="H76" s="8"/>
      <c r="I76" s="8"/>
    </row>
    <row r="77" spans="1:9" ht="15">
      <c r="A77" s="2" t="s">
        <v>71</v>
      </c>
      <c r="B77" s="2">
        <v>290</v>
      </c>
      <c r="C77" s="2">
        <f>1.5+9.5</f>
        <v>11</v>
      </c>
      <c r="D77" s="1">
        <f>10</f>
        <v>10</v>
      </c>
      <c r="E77" s="2">
        <v>2300</v>
      </c>
      <c r="H77" s="8"/>
      <c r="I77" s="8"/>
    </row>
    <row r="78" spans="1:9" ht="15">
      <c r="A78" s="2" t="s">
        <v>73</v>
      </c>
      <c r="B78" s="2">
        <v>330</v>
      </c>
      <c r="C78" s="2"/>
      <c r="D78" s="1"/>
      <c r="E78" s="2"/>
      <c r="H78" s="8"/>
      <c r="I78" s="8"/>
    </row>
    <row r="79" spans="1:9" ht="15">
      <c r="A79" s="2" t="s">
        <v>74</v>
      </c>
      <c r="B79" s="2">
        <v>330</v>
      </c>
      <c r="C79" s="2">
        <f>12.5+14</f>
        <v>26.5</v>
      </c>
      <c r="D79" s="1">
        <f>10+31</f>
        <v>41</v>
      </c>
      <c r="E79" s="2">
        <v>5190</v>
      </c>
      <c r="H79" s="8"/>
      <c r="I79" s="8"/>
    </row>
    <row r="80" spans="1:9" ht="15">
      <c r="A80" s="2" t="s">
        <v>81</v>
      </c>
      <c r="B80" s="2">
        <v>330</v>
      </c>
      <c r="C80" s="2">
        <f>7+14</f>
        <v>21</v>
      </c>
      <c r="D80" s="1">
        <f>18+40</f>
        <v>58</v>
      </c>
      <c r="E80" s="2">
        <v>8000</v>
      </c>
      <c r="H80" s="8"/>
      <c r="I80" s="8"/>
    </row>
    <row r="81" spans="1:9" ht="15">
      <c r="A81" s="2" t="s">
        <v>78</v>
      </c>
      <c r="B81" s="2">
        <v>330</v>
      </c>
      <c r="C81" s="2">
        <f>14+11</f>
        <v>25</v>
      </c>
      <c r="D81" s="1">
        <v>10</v>
      </c>
      <c r="E81" s="2">
        <v>2000</v>
      </c>
      <c r="H81" s="8"/>
      <c r="I81" s="8"/>
    </row>
    <row r="82" spans="1:9" ht="11.25">
      <c r="A82" s="8"/>
      <c r="B82" s="8"/>
      <c r="C82" s="8"/>
      <c r="D82" s="8"/>
      <c r="E82" s="8"/>
      <c r="H82" s="8"/>
      <c r="I82" s="8"/>
    </row>
    <row r="83" spans="1:9" ht="15" customHeight="1">
      <c r="A83" s="8"/>
      <c r="B83" s="8"/>
      <c r="C83" s="8"/>
      <c r="D83" s="8"/>
      <c r="E83" s="8"/>
      <c r="H83" s="8"/>
      <c r="I83" s="8"/>
    </row>
    <row r="84" spans="1:9" ht="11.25">
      <c r="A84" s="8"/>
      <c r="B84" s="8"/>
      <c r="C84" s="8"/>
      <c r="D84" s="8"/>
      <c r="E84" s="8"/>
      <c r="H84" s="8"/>
      <c r="I84" s="8"/>
    </row>
    <row r="85" spans="1:9" ht="11.25">
      <c r="A85" s="8"/>
      <c r="B85" s="8"/>
      <c r="C85" s="8"/>
      <c r="D85" s="8"/>
      <c r="E85" s="8"/>
      <c r="H85" s="8"/>
      <c r="I85" s="8"/>
    </row>
    <row r="86" spans="1:9" ht="11.25">
      <c r="A86" s="8"/>
      <c r="B86" s="8"/>
      <c r="C86" s="8"/>
      <c r="D86" s="8"/>
      <c r="E86" s="8"/>
      <c r="H86" s="8"/>
      <c r="I86" s="8"/>
    </row>
    <row r="87" spans="1:9" ht="11.25">
      <c r="A87" s="8"/>
      <c r="B87" s="8"/>
      <c r="C87" s="8"/>
      <c r="D87" s="8"/>
      <c r="E87" s="8"/>
      <c r="H87" s="8"/>
      <c r="I87" s="8"/>
    </row>
    <row r="88" spans="1:9" ht="11.25">
      <c r="A88" s="8"/>
      <c r="B88" s="8"/>
      <c r="C88" s="8"/>
      <c r="D88" s="8"/>
      <c r="E88" s="8"/>
      <c r="H88" s="8"/>
      <c r="I88" s="8"/>
    </row>
    <row r="89" spans="1:9" ht="11.25">
      <c r="A89" s="8"/>
      <c r="B89" s="8"/>
      <c r="C89" s="8"/>
      <c r="D89" s="8"/>
      <c r="E89" s="8"/>
      <c r="H89" s="8"/>
      <c r="I89" s="8"/>
    </row>
    <row r="90" spans="1:9" ht="11.25">
      <c r="A90" s="8"/>
      <c r="B90" s="8"/>
      <c r="C90" s="8"/>
      <c r="D90" s="8"/>
      <c r="E90" s="8"/>
      <c r="H90" s="8"/>
      <c r="I90" s="8"/>
    </row>
    <row r="91" spans="1:9" ht="11.25">
      <c r="A91" s="8"/>
      <c r="B91" s="8"/>
      <c r="C91" s="8"/>
      <c r="D91" s="8"/>
      <c r="E91" s="8"/>
      <c r="H91" s="8"/>
      <c r="I91" s="8"/>
    </row>
    <row r="92" spans="1:9" ht="11.25">
      <c r="A92" s="8"/>
      <c r="B92" s="8"/>
      <c r="C92" s="8"/>
      <c r="D92" s="8"/>
      <c r="E92" s="8"/>
      <c r="H92" s="8"/>
      <c r="I92" s="8"/>
    </row>
    <row r="93" spans="1:9" ht="11.25" hidden="1">
      <c r="A93" s="8"/>
      <c r="B93" s="8"/>
      <c r="C93" s="8"/>
      <c r="D93" s="8"/>
      <c r="E93" s="8"/>
      <c r="H93" s="8"/>
      <c r="I93" s="8"/>
    </row>
    <row r="94" spans="1:9" ht="11.25" hidden="1">
      <c r="A94" s="8"/>
      <c r="B94" s="8"/>
      <c r="C94" s="8"/>
      <c r="D94" s="8"/>
      <c r="E94" s="8"/>
      <c r="H94" s="8"/>
      <c r="I94" s="8"/>
    </row>
    <row r="95" spans="1:9" ht="11.25">
      <c r="A95" s="8"/>
      <c r="B95" s="8"/>
      <c r="C95" s="8"/>
      <c r="D95" s="8"/>
      <c r="E95" s="8"/>
      <c r="H95" s="8"/>
      <c r="I95" s="8"/>
    </row>
    <row r="97" spans="12:13">
      <c r="L97" s="7"/>
      <c r="M97" s="7"/>
    </row>
    <row r="103" spans="12:13">
      <c r="L103" s="7"/>
      <c r="M103" s="7"/>
    </row>
    <row r="115" spans="14:16383" hidden="1"/>
    <row r="116" spans="14:16383" hidden="1"/>
    <row r="117" spans="14:16383" hidden="1"/>
    <row r="118" spans="14:16383" hidden="1"/>
    <row r="119" spans="14:16383" hidden="1"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  <c r="HH119" s="7"/>
      <c r="HI119" s="7"/>
      <c r="HJ119" s="7"/>
      <c r="HK119" s="7"/>
      <c r="HL119" s="7"/>
      <c r="HM119" s="7"/>
      <c r="HN119" s="7"/>
      <c r="HO119" s="7"/>
      <c r="HP119" s="7"/>
      <c r="HQ119" s="7"/>
      <c r="HR119" s="7"/>
      <c r="HS119" s="7"/>
      <c r="HT119" s="7"/>
      <c r="HU119" s="7"/>
      <c r="HV119" s="7"/>
      <c r="HW119" s="7"/>
      <c r="HX119" s="7"/>
      <c r="HY119" s="7"/>
      <c r="HZ119" s="7"/>
      <c r="IA119" s="7"/>
      <c r="IB119" s="7"/>
      <c r="IC119" s="7"/>
      <c r="ID119" s="7"/>
      <c r="IE119" s="7"/>
      <c r="IF119" s="7"/>
      <c r="IG119" s="7"/>
      <c r="IH119" s="7"/>
      <c r="II119" s="7"/>
      <c r="IJ119" s="7"/>
      <c r="IK119" s="7"/>
      <c r="IL119" s="7"/>
      <c r="IM119" s="7"/>
      <c r="IN119" s="7"/>
      <c r="IO119" s="7"/>
      <c r="IP119" s="7"/>
      <c r="IQ119" s="7"/>
      <c r="IR119" s="7"/>
      <c r="IS119" s="7"/>
      <c r="IT119" s="7"/>
      <c r="IU119" s="7"/>
      <c r="IV119" s="7"/>
      <c r="IW119" s="7"/>
      <c r="IX119" s="7"/>
      <c r="IY119" s="7"/>
      <c r="IZ119" s="7"/>
      <c r="JA119" s="7"/>
      <c r="JB119" s="7"/>
      <c r="JC119" s="7"/>
      <c r="JD119" s="7"/>
      <c r="JE119" s="7"/>
      <c r="JF119" s="7"/>
      <c r="JG119" s="7"/>
      <c r="JH119" s="7"/>
      <c r="JI119" s="7"/>
      <c r="JJ119" s="7"/>
      <c r="JK119" s="7"/>
      <c r="JL119" s="7"/>
      <c r="JM119" s="7"/>
      <c r="JN119" s="7"/>
      <c r="JO119" s="7"/>
      <c r="JP119" s="7"/>
      <c r="JQ119" s="7"/>
      <c r="JR119" s="7"/>
      <c r="JS119" s="7"/>
      <c r="JT119" s="7"/>
      <c r="JU119" s="7"/>
      <c r="JV119" s="7"/>
      <c r="JW119" s="7"/>
      <c r="JX119" s="7"/>
      <c r="JY119" s="7"/>
      <c r="JZ119" s="7"/>
      <c r="KA119" s="7"/>
      <c r="KB119" s="7"/>
      <c r="KC119" s="7"/>
      <c r="KD119" s="7"/>
      <c r="KE119" s="7"/>
      <c r="KF119" s="7"/>
      <c r="KG119" s="7"/>
      <c r="KH119" s="7"/>
      <c r="KI119" s="7"/>
      <c r="KJ119" s="7"/>
      <c r="KK119" s="7"/>
      <c r="KL119" s="7"/>
      <c r="KM119" s="7"/>
      <c r="KN119" s="7"/>
      <c r="KO119" s="7"/>
      <c r="KP119" s="7"/>
      <c r="KQ119" s="7"/>
      <c r="KR119" s="7"/>
      <c r="KS119" s="7"/>
      <c r="KT119" s="7"/>
      <c r="KU119" s="7"/>
      <c r="KV119" s="7"/>
      <c r="KW119" s="7"/>
      <c r="KX119" s="7"/>
      <c r="KY119" s="7"/>
      <c r="KZ119" s="7"/>
      <c r="LA119" s="7"/>
      <c r="LB119" s="7"/>
      <c r="LC119" s="7"/>
      <c r="LD119" s="7"/>
      <c r="LE119" s="7"/>
      <c r="LF119" s="7"/>
      <c r="LG119" s="7"/>
      <c r="LH119" s="7"/>
      <c r="LI119" s="7"/>
      <c r="LJ119" s="7"/>
      <c r="LK119" s="7"/>
      <c r="LL119" s="7"/>
      <c r="LM119" s="7"/>
      <c r="LN119" s="7"/>
      <c r="LO119" s="7"/>
      <c r="LP119" s="7"/>
      <c r="LQ119" s="7"/>
      <c r="LR119" s="7"/>
      <c r="LS119" s="7"/>
      <c r="LT119" s="7"/>
      <c r="LU119" s="7"/>
      <c r="LV119" s="7"/>
      <c r="LW119" s="7"/>
      <c r="LX119" s="7"/>
      <c r="LY119" s="7"/>
      <c r="LZ119" s="7"/>
      <c r="MA119" s="7"/>
      <c r="MB119" s="7"/>
      <c r="MC119" s="7"/>
      <c r="MD119" s="7"/>
      <c r="ME119" s="7"/>
      <c r="MF119" s="7"/>
      <c r="MG119" s="7"/>
      <c r="MH119" s="7"/>
      <c r="MI119" s="7"/>
      <c r="MJ119" s="7"/>
      <c r="MK119" s="7"/>
      <c r="ML119" s="7"/>
      <c r="MM119" s="7"/>
      <c r="MN119" s="7"/>
      <c r="MO119" s="7"/>
      <c r="MP119" s="7"/>
      <c r="MQ119" s="7"/>
      <c r="MR119" s="7"/>
      <c r="MS119" s="7"/>
      <c r="MT119" s="7"/>
      <c r="MU119" s="7"/>
      <c r="MV119" s="7"/>
      <c r="MW119" s="7"/>
      <c r="MX119" s="7"/>
      <c r="MY119" s="7"/>
      <c r="MZ119" s="7"/>
      <c r="NA119" s="7"/>
      <c r="NB119" s="7"/>
      <c r="NC119" s="7"/>
      <c r="ND119" s="7"/>
      <c r="NE119" s="7"/>
      <c r="NF119" s="7"/>
      <c r="NG119" s="7"/>
      <c r="NH119" s="7"/>
      <c r="NI119" s="7"/>
      <c r="NJ119" s="7"/>
      <c r="NK119" s="7"/>
      <c r="NL119" s="7"/>
      <c r="NM119" s="7"/>
      <c r="NN119" s="7"/>
      <c r="NO119" s="7"/>
      <c r="NP119" s="7"/>
      <c r="NQ119" s="7"/>
      <c r="NR119" s="7"/>
      <c r="NS119" s="7"/>
      <c r="NT119" s="7"/>
      <c r="NU119" s="7"/>
      <c r="NV119" s="7"/>
      <c r="NW119" s="7"/>
      <c r="NX119" s="7"/>
      <c r="NY119" s="7"/>
      <c r="NZ119" s="7"/>
      <c r="OA119" s="7"/>
      <c r="OB119" s="7"/>
      <c r="OC119" s="7"/>
      <c r="OD119" s="7"/>
      <c r="OE119" s="7"/>
      <c r="OF119" s="7"/>
      <c r="OG119" s="7"/>
      <c r="OH119" s="7"/>
      <c r="OI119" s="7"/>
      <c r="OJ119" s="7"/>
      <c r="OK119" s="7"/>
      <c r="OL119" s="7"/>
      <c r="OM119" s="7"/>
      <c r="ON119" s="7"/>
      <c r="OO119" s="7"/>
      <c r="OP119" s="7"/>
      <c r="OQ119" s="7"/>
      <c r="OR119" s="7"/>
      <c r="OS119" s="7"/>
      <c r="OT119" s="7"/>
      <c r="OU119" s="7"/>
      <c r="OV119" s="7"/>
      <c r="OW119" s="7"/>
      <c r="OX119" s="7"/>
      <c r="OY119" s="7"/>
      <c r="OZ119" s="7"/>
      <c r="PA119" s="7"/>
      <c r="PB119" s="7"/>
      <c r="PC119" s="7"/>
      <c r="PD119" s="7"/>
      <c r="PE119" s="7"/>
      <c r="PF119" s="7"/>
      <c r="PG119" s="7"/>
      <c r="PH119" s="7"/>
      <c r="PI119" s="7"/>
      <c r="PJ119" s="7"/>
      <c r="PK119" s="7"/>
      <c r="PL119" s="7"/>
      <c r="PM119" s="7"/>
      <c r="PN119" s="7"/>
      <c r="PO119" s="7"/>
      <c r="PP119" s="7"/>
      <c r="PQ119" s="7"/>
      <c r="PR119" s="7"/>
      <c r="PS119" s="7"/>
      <c r="PT119" s="7"/>
      <c r="PU119" s="7"/>
      <c r="PV119" s="7"/>
      <c r="PW119" s="7"/>
      <c r="PX119" s="7"/>
      <c r="PY119" s="7"/>
      <c r="PZ119" s="7"/>
      <c r="QA119" s="7"/>
      <c r="QB119" s="7"/>
      <c r="QC119" s="7"/>
      <c r="QD119" s="7"/>
      <c r="QE119" s="7"/>
      <c r="QF119" s="7"/>
      <c r="QG119" s="7"/>
      <c r="QH119" s="7"/>
      <c r="QI119" s="7"/>
      <c r="QJ119" s="7"/>
      <c r="QK119" s="7"/>
      <c r="QL119" s="7"/>
      <c r="QM119" s="7"/>
      <c r="QN119" s="7"/>
      <c r="QO119" s="7"/>
      <c r="QP119" s="7"/>
      <c r="QQ119" s="7"/>
      <c r="QR119" s="7"/>
      <c r="QS119" s="7"/>
      <c r="QT119" s="7"/>
      <c r="QU119" s="7"/>
      <c r="QV119" s="7"/>
      <c r="QW119" s="7"/>
      <c r="QX119" s="7"/>
      <c r="QY119" s="7"/>
      <c r="QZ119" s="7"/>
      <c r="RA119" s="7"/>
      <c r="RB119" s="7"/>
      <c r="RC119" s="7"/>
      <c r="RD119" s="7"/>
      <c r="RE119" s="7"/>
      <c r="RF119" s="7"/>
      <c r="RG119" s="7"/>
      <c r="RH119" s="7"/>
      <c r="RI119" s="7"/>
      <c r="RJ119" s="7"/>
      <c r="RK119" s="7"/>
      <c r="RL119" s="7"/>
      <c r="RM119" s="7"/>
      <c r="RN119" s="7"/>
      <c r="RO119" s="7"/>
      <c r="RP119" s="7"/>
      <c r="RQ119" s="7"/>
      <c r="RR119" s="7"/>
      <c r="RS119" s="7"/>
      <c r="RT119" s="7"/>
      <c r="RU119" s="7"/>
      <c r="RV119" s="7"/>
      <c r="RW119" s="7"/>
      <c r="RX119" s="7"/>
      <c r="RY119" s="7"/>
      <c r="RZ119" s="7"/>
      <c r="SA119" s="7"/>
      <c r="SB119" s="7"/>
      <c r="SC119" s="7"/>
      <c r="SD119" s="7"/>
      <c r="SE119" s="7"/>
      <c r="SF119" s="7"/>
      <c r="SG119" s="7"/>
      <c r="SH119" s="7"/>
      <c r="SI119" s="7"/>
      <c r="SJ119" s="7"/>
      <c r="SK119" s="7"/>
      <c r="SL119" s="7"/>
      <c r="SM119" s="7"/>
      <c r="SN119" s="7"/>
      <c r="SO119" s="7"/>
      <c r="SP119" s="7"/>
      <c r="SQ119" s="7"/>
      <c r="SR119" s="7"/>
      <c r="SS119" s="7"/>
      <c r="ST119" s="7"/>
      <c r="SU119" s="7"/>
      <c r="SV119" s="7"/>
      <c r="SW119" s="7"/>
      <c r="SX119" s="7"/>
      <c r="SY119" s="7"/>
      <c r="SZ119" s="7"/>
      <c r="TA119" s="7"/>
      <c r="TB119" s="7"/>
      <c r="TC119" s="7"/>
      <c r="TD119" s="7"/>
      <c r="TE119" s="7"/>
      <c r="TF119" s="7"/>
      <c r="TG119" s="7"/>
      <c r="TH119" s="7"/>
      <c r="TI119" s="7"/>
      <c r="TJ119" s="7"/>
      <c r="TK119" s="7"/>
      <c r="TL119" s="7"/>
      <c r="TM119" s="7"/>
      <c r="TN119" s="7"/>
      <c r="TO119" s="7"/>
      <c r="TP119" s="7"/>
      <c r="TQ119" s="7"/>
      <c r="TR119" s="7"/>
      <c r="TS119" s="7"/>
      <c r="TT119" s="7"/>
      <c r="TU119" s="7"/>
      <c r="TV119" s="7"/>
      <c r="TW119" s="7"/>
      <c r="TX119" s="7"/>
      <c r="TY119" s="7"/>
      <c r="TZ119" s="7"/>
      <c r="UA119" s="7"/>
      <c r="UB119" s="7"/>
      <c r="UC119" s="7"/>
      <c r="UD119" s="7"/>
      <c r="UE119" s="7"/>
      <c r="UF119" s="7"/>
      <c r="UG119" s="7"/>
      <c r="UH119" s="7"/>
      <c r="UI119" s="7"/>
      <c r="UJ119" s="7"/>
      <c r="UK119" s="7"/>
      <c r="UL119" s="7"/>
      <c r="UM119" s="7"/>
      <c r="UN119" s="7"/>
      <c r="UO119" s="7"/>
      <c r="UP119" s="7"/>
      <c r="UQ119" s="7"/>
      <c r="UR119" s="7"/>
      <c r="US119" s="7"/>
      <c r="UT119" s="7"/>
      <c r="UU119" s="7"/>
      <c r="UV119" s="7"/>
      <c r="UW119" s="7"/>
      <c r="UX119" s="7"/>
      <c r="UY119" s="7"/>
      <c r="UZ119" s="7"/>
      <c r="VA119" s="7"/>
      <c r="VB119" s="7"/>
      <c r="VC119" s="7"/>
      <c r="VD119" s="7"/>
      <c r="VE119" s="7"/>
      <c r="VF119" s="7"/>
      <c r="VG119" s="7"/>
      <c r="VH119" s="7"/>
      <c r="VI119" s="7"/>
      <c r="VJ119" s="7"/>
      <c r="VK119" s="7"/>
      <c r="VL119" s="7"/>
      <c r="VM119" s="7"/>
      <c r="VN119" s="7"/>
      <c r="VO119" s="7"/>
      <c r="VP119" s="7"/>
      <c r="VQ119" s="7"/>
      <c r="VR119" s="7"/>
      <c r="VS119" s="7"/>
      <c r="VT119" s="7"/>
      <c r="VU119" s="7"/>
      <c r="VV119" s="7"/>
      <c r="VW119" s="7"/>
      <c r="VX119" s="7"/>
      <c r="VY119" s="7"/>
      <c r="VZ119" s="7"/>
      <c r="WA119" s="7"/>
      <c r="WB119" s="7"/>
      <c r="WC119" s="7"/>
      <c r="WD119" s="7"/>
      <c r="WE119" s="7"/>
      <c r="WF119" s="7"/>
      <c r="WG119" s="7"/>
      <c r="WH119" s="7"/>
      <c r="WI119" s="7"/>
      <c r="WJ119" s="7"/>
      <c r="WK119" s="7"/>
      <c r="WL119" s="7"/>
      <c r="WM119" s="7"/>
      <c r="WN119" s="7"/>
      <c r="WO119" s="7"/>
      <c r="WP119" s="7"/>
      <c r="WQ119" s="7"/>
      <c r="WR119" s="7"/>
      <c r="WS119" s="7"/>
      <c r="WT119" s="7"/>
      <c r="WU119" s="7"/>
      <c r="WV119" s="7"/>
      <c r="WW119" s="7"/>
      <c r="WX119" s="7"/>
      <c r="WY119" s="7"/>
      <c r="WZ119" s="7"/>
      <c r="XA119" s="7"/>
      <c r="XB119" s="7"/>
      <c r="XC119" s="7"/>
      <c r="XD119" s="7"/>
      <c r="XE119" s="7"/>
      <c r="XF119" s="7"/>
      <c r="XG119" s="7"/>
      <c r="XH119" s="7"/>
      <c r="XI119" s="7"/>
      <c r="XJ119" s="7"/>
      <c r="XK119" s="7"/>
      <c r="XL119" s="7"/>
      <c r="XM119" s="7"/>
      <c r="XN119" s="7"/>
      <c r="XO119" s="7"/>
      <c r="XP119" s="7"/>
      <c r="XQ119" s="7"/>
      <c r="XR119" s="7"/>
      <c r="XS119" s="7"/>
      <c r="XT119" s="7"/>
      <c r="XU119" s="7"/>
      <c r="XV119" s="7"/>
      <c r="XW119" s="7"/>
      <c r="XX119" s="7"/>
      <c r="XY119" s="7"/>
      <c r="XZ119" s="7"/>
      <c r="YA119" s="7"/>
      <c r="YB119" s="7"/>
      <c r="YC119" s="7"/>
      <c r="YD119" s="7"/>
      <c r="YE119" s="7"/>
      <c r="YF119" s="7"/>
      <c r="YG119" s="7"/>
      <c r="YH119" s="7"/>
      <c r="YI119" s="7"/>
      <c r="YJ119" s="7"/>
      <c r="YK119" s="7"/>
      <c r="YL119" s="7"/>
      <c r="YM119" s="7"/>
      <c r="YN119" s="7"/>
      <c r="YO119" s="7"/>
      <c r="YP119" s="7"/>
      <c r="YQ119" s="7"/>
      <c r="YR119" s="7"/>
      <c r="YS119" s="7"/>
      <c r="YT119" s="7"/>
      <c r="YU119" s="7"/>
      <c r="YV119" s="7"/>
      <c r="YW119" s="7"/>
      <c r="YX119" s="7"/>
      <c r="YY119" s="7"/>
      <c r="YZ119" s="7"/>
      <c r="ZA119" s="7"/>
      <c r="ZB119" s="7"/>
      <c r="ZC119" s="7"/>
      <c r="ZD119" s="7"/>
      <c r="ZE119" s="7"/>
      <c r="ZF119" s="7"/>
      <c r="ZG119" s="7"/>
      <c r="ZH119" s="7"/>
      <c r="ZI119" s="7"/>
      <c r="ZJ119" s="7"/>
      <c r="ZK119" s="7"/>
      <c r="ZL119" s="7"/>
      <c r="ZM119" s="7"/>
      <c r="ZN119" s="7"/>
      <c r="ZO119" s="7"/>
      <c r="ZP119" s="7"/>
      <c r="ZQ119" s="7"/>
      <c r="ZR119" s="7"/>
      <c r="ZS119" s="7"/>
      <c r="ZT119" s="7"/>
      <c r="ZU119" s="7"/>
      <c r="ZV119" s="7"/>
      <c r="ZW119" s="7"/>
      <c r="ZX119" s="7"/>
      <c r="ZY119" s="7"/>
      <c r="ZZ119" s="7"/>
      <c r="AAA119" s="7"/>
      <c r="AAB119" s="7"/>
      <c r="AAC119" s="7"/>
      <c r="AAD119" s="7"/>
      <c r="AAE119" s="7"/>
      <c r="AAF119" s="7"/>
      <c r="AAG119" s="7"/>
      <c r="AAH119" s="7"/>
      <c r="AAI119" s="7"/>
      <c r="AAJ119" s="7"/>
      <c r="AAK119" s="7"/>
      <c r="AAL119" s="7"/>
      <c r="AAM119" s="7"/>
      <c r="AAN119" s="7"/>
      <c r="AAO119" s="7"/>
      <c r="AAP119" s="7"/>
      <c r="AAQ119" s="7"/>
      <c r="AAR119" s="7"/>
      <c r="AAS119" s="7"/>
      <c r="AAT119" s="7"/>
      <c r="AAU119" s="7"/>
      <c r="AAV119" s="7"/>
      <c r="AAW119" s="7"/>
      <c r="AAX119" s="7"/>
      <c r="AAY119" s="7"/>
      <c r="AAZ119" s="7"/>
      <c r="ABA119" s="7"/>
      <c r="ABB119" s="7"/>
      <c r="ABC119" s="7"/>
      <c r="ABD119" s="7"/>
      <c r="ABE119" s="7"/>
      <c r="ABF119" s="7"/>
      <c r="ABG119" s="7"/>
      <c r="ABH119" s="7"/>
      <c r="ABI119" s="7"/>
      <c r="ABJ119" s="7"/>
      <c r="ABK119" s="7"/>
      <c r="ABL119" s="7"/>
      <c r="ABM119" s="7"/>
      <c r="ABN119" s="7"/>
      <c r="ABO119" s="7"/>
      <c r="ABP119" s="7"/>
      <c r="ABQ119" s="7"/>
      <c r="ABR119" s="7"/>
      <c r="ABS119" s="7"/>
      <c r="ABT119" s="7"/>
      <c r="ABU119" s="7"/>
      <c r="ABV119" s="7"/>
      <c r="ABW119" s="7"/>
      <c r="ABX119" s="7"/>
      <c r="ABY119" s="7"/>
      <c r="ABZ119" s="7"/>
      <c r="ACA119" s="7"/>
      <c r="ACB119" s="7"/>
      <c r="ACC119" s="7"/>
      <c r="ACD119" s="7"/>
      <c r="ACE119" s="7"/>
      <c r="ACF119" s="7"/>
      <c r="ACG119" s="7"/>
      <c r="ACH119" s="7"/>
      <c r="ACI119" s="7"/>
      <c r="ACJ119" s="7"/>
      <c r="ACK119" s="7"/>
      <c r="ACL119" s="7"/>
      <c r="ACM119" s="7"/>
      <c r="ACN119" s="7"/>
      <c r="ACO119" s="7"/>
      <c r="ACP119" s="7"/>
      <c r="ACQ119" s="7"/>
      <c r="ACR119" s="7"/>
      <c r="ACS119" s="7"/>
      <c r="ACT119" s="7"/>
      <c r="ACU119" s="7"/>
      <c r="ACV119" s="7"/>
      <c r="ACW119" s="7"/>
      <c r="ACX119" s="7"/>
      <c r="ACY119" s="7"/>
      <c r="ACZ119" s="7"/>
      <c r="ADA119" s="7"/>
      <c r="ADB119" s="7"/>
      <c r="ADC119" s="7"/>
      <c r="ADD119" s="7"/>
      <c r="ADE119" s="7"/>
      <c r="ADF119" s="7"/>
      <c r="ADG119" s="7"/>
      <c r="ADH119" s="7"/>
      <c r="ADI119" s="7"/>
      <c r="ADJ119" s="7"/>
      <c r="ADK119" s="7"/>
      <c r="ADL119" s="7"/>
      <c r="ADM119" s="7"/>
      <c r="ADN119" s="7"/>
      <c r="ADO119" s="7"/>
      <c r="ADP119" s="7"/>
      <c r="ADQ119" s="7"/>
      <c r="ADR119" s="7"/>
      <c r="ADS119" s="7"/>
      <c r="ADT119" s="7"/>
      <c r="ADU119" s="7"/>
      <c r="ADV119" s="7"/>
      <c r="ADW119" s="7"/>
      <c r="ADX119" s="7"/>
      <c r="ADY119" s="7"/>
      <c r="ADZ119" s="7"/>
      <c r="AEA119" s="7"/>
      <c r="AEB119" s="7"/>
      <c r="AEC119" s="7"/>
      <c r="AED119" s="7"/>
      <c r="AEE119" s="7"/>
      <c r="AEF119" s="7"/>
      <c r="AEG119" s="7"/>
      <c r="AEH119" s="7"/>
      <c r="AEI119" s="7"/>
      <c r="AEJ119" s="7"/>
      <c r="AEK119" s="7"/>
      <c r="AEL119" s="7"/>
      <c r="AEM119" s="7"/>
      <c r="AEN119" s="7"/>
      <c r="AEO119" s="7"/>
      <c r="AEP119" s="7"/>
      <c r="AEQ119" s="7"/>
      <c r="AER119" s="7"/>
      <c r="AES119" s="7"/>
      <c r="AET119" s="7"/>
      <c r="AEU119" s="7"/>
      <c r="AEV119" s="7"/>
      <c r="AEW119" s="7"/>
      <c r="AEX119" s="7"/>
      <c r="AEY119" s="7"/>
      <c r="AEZ119" s="7"/>
      <c r="AFA119" s="7"/>
      <c r="AFB119" s="7"/>
      <c r="AFC119" s="7"/>
      <c r="AFD119" s="7"/>
      <c r="AFE119" s="7"/>
      <c r="AFF119" s="7"/>
      <c r="AFG119" s="7"/>
      <c r="AFH119" s="7"/>
      <c r="AFI119" s="7"/>
      <c r="AFJ119" s="7"/>
      <c r="AFK119" s="7"/>
      <c r="AFL119" s="7"/>
      <c r="AFM119" s="7"/>
      <c r="AFN119" s="7"/>
      <c r="AFO119" s="7"/>
      <c r="AFP119" s="7"/>
      <c r="AFQ119" s="7"/>
      <c r="AFR119" s="7"/>
      <c r="AFS119" s="7"/>
      <c r="AFT119" s="7"/>
      <c r="AFU119" s="7"/>
      <c r="AFV119" s="7"/>
      <c r="AFW119" s="7"/>
      <c r="AFX119" s="7"/>
      <c r="AFY119" s="7"/>
      <c r="AFZ119" s="7"/>
      <c r="AGA119" s="7"/>
      <c r="AGB119" s="7"/>
      <c r="AGC119" s="7"/>
      <c r="AGD119" s="7"/>
      <c r="AGE119" s="7"/>
      <c r="AGF119" s="7"/>
      <c r="AGG119" s="7"/>
      <c r="AGH119" s="7"/>
      <c r="AGI119" s="7"/>
      <c r="AGJ119" s="7"/>
      <c r="AGK119" s="7"/>
      <c r="AGL119" s="7"/>
      <c r="AGM119" s="7"/>
      <c r="AGN119" s="7"/>
      <c r="AGO119" s="7"/>
      <c r="AGP119" s="7"/>
      <c r="AGQ119" s="7"/>
      <c r="AGR119" s="7"/>
      <c r="AGS119" s="7"/>
      <c r="AGT119" s="7"/>
      <c r="AGU119" s="7"/>
      <c r="AGV119" s="7"/>
      <c r="AGW119" s="7"/>
      <c r="AGX119" s="7"/>
      <c r="AGY119" s="7"/>
      <c r="AGZ119" s="7"/>
      <c r="AHA119" s="7"/>
      <c r="AHB119" s="7"/>
      <c r="AHC119" s="7"/>
      <c r="AHD119" s="7"/>
      <c r="AHE119" s="7"/>
      <c r="AHF119" s="7"/>
      <c r="AHG119" s="7"/>
      <c r="AHH119" s="7"/>
      <c r="AHI119" s="7"/>
      <c r="AHJ119" s="7"/>
      <c r="AHK119" s="7"/>
      <c r="AHL119" s="7"/>
      <c r="AHM119" s="7"/>
      <c r="AHN119" s="7"/>
      <c r="AHO119" s="7"/>
      <c r="AHP119" s="7"/>
      <c r="AHQ119" s="7"/>
      <c r="AHR119" s="7"/>
      <c r="AHS119" s="7"/>
      <c r="AHT119" s="7"/>
      <c r="AHU119" s="7"/>
      <c r="AHV119" s="7"/>
      <c r="AHW119" s="7"/>
      <c r="AHX119" s="7"/>
      <c r="AHY119" s="7"/>
      <c r="AHZ119" s="7"/>
      <c r="AIA119" s="7"/>
      <c r="AIB119" s="7"/>
      <c r="AIC119" s="7"/>
      <c r="AID119" s="7"/>
      <c r="AIE119" s="7"/>
      <c r="AIF119" s="7"/>
      <c r="AIG119" s="7"/>
      <c r="AIH119" s="7"/>
      <c r="AII119" s="7"/>
      <c r="AIJ119" s="7"/>
      <c r="AIK119" s="7"/>
      <c r="AIL119" s="7"/>
      <c r="AIM119" s="7"/>
      <c r="AIN119" s="7"/>
      <c r="AIO119" s="7"/>
      <c r="AIP119" s="7"/>
      <c r="AIQ119" s="7"/>
      <c r="AIR119" s="7"/>
      <c r="AIS119" s="7"/>
      <c r="AIT119" s="7"/>
      <c r="AIU119" s="7"/>
      <c r="AIV119" s="7"/>
      <c r="AIW119" s="7"/>
      <c r="AIX119" s="7"/>
      <c r="AIY119" s="7"/>
      <c r="AIZ119" s="7"/>
      <c r="AJA119" s="7"/>
      <c r="AJB119" s="7"/>
      <c r="AJC119" s="7"/>
      <c r="AJD119" s="7"/>
      <c r="AJE119" s="7"/>
      <c r="AJF119" s="7"/>
      <c r="AJG119" s="7"/>
      <c r="AJH119" s="7"/>
      <c r="AJI119" s="7"/>
      <c r="AJJ119" s="7"/>
      <c r="AJK119" s="7"/>
      <c r="AJL119" s="7"/>
      <c r="AJM119" s="7"/>
      <c r="AJN119" s="7"/>
      <c r="AJO119" s="7"/>
      <c r="AJP119" s="7"/>
      <c r="AJQ119" s="7"/>
      <c r="AJR119" s="7"/>
      <c r="AJS119" s="7"/>
      <c r="AJT119" s="7"/>
      <c r="AJU119" s="7"/>
      <c r="AJV119" s="7"/>
      <c r="AJW119" s="7"/>
      <c r="AJX119" s="7"/>
      <c r="AJY119" s="7"/>
      <c r="AJZ119" s="7"/>
      <c r="AKA119" s="7"/>
      <c r="AKB119" s="7"/>
      <c r="AKC119" s="7"/>
      <c r="AKD119" s="7"/>
      <c r="AKE119" s="7"/>
      <c r="AKF119" s="7"/>
      <c r="AKG119" s="7"/>
      <c r="AKH119" s="7"/>
      <c r="AKI119" s="7"/>
      <c r="AKJ119" s="7"/>
      <c r="AKK119" s="7"/>
      <c r="AKL119" s="7"/>
      <c r="AKM119" s="7"/>
      <c r="AKN119" s="7"/>
      <c r="AKO119" s="7"/>
      <c r="AKP119" s="7"/>
      <c r="AKQ119" s="7"/>
      <c r="AKR119" s="7"/>
      <c r="AKS119" s="7"/>
      <c r="AKT119" s="7"/>
      <c r="AKU119" s="7"/>
      <c r="AKV119" s="7"/>
      <c r="AKW119" s="7"/>
      <c r="AKX119" s="7"/>
      <c r="AKY119" s="7"/>
      <c r="AKZ119" s="7"/>
      <c r="ALA119" s="7"/>
      <c r="ALB119" s="7"/>
      <c r="ALC119" s="7"/>
      <c r="ALD119" s="7"/>
      <c r="ALE119" s="7"/>
      <c r="ALF119" s="7"/>
      <c r="ALG119" s="7"/>
      <c r="ALH119" s="7"/>
      <c r="ALI119" s="7"/>
      <c r="ALJ119" s="7"/>
      <c r="ALK119" s="7"/>
      <c r="ALL119" s="7"/>
      <c r="ALM119" s="7"/>
      <c r="ALN119" s="7"/>
      <c r="ALO119" s="7"/>
      <c r="ALP119" s="7"/>
      <c r="ALQ119" s="7"/>
      <c r="ALR119" s="7"/>
      <c r="ALS119" s="7"/>
      <c r="ALT119" s="7"/>
      <c r="ALU119" s="7"/>
      <c r="ALV119" s="7"/>
      <c r="ALW119" s="7"/>
      <c r="ALX119" s="7"/>
      <c r="ALY119" s="7"/>
      <c r="ALZ119" s="7"/>
      <c r="AMA119" s="7"/>
      <c r="AMB119" s="7"/>
      <c r="AMC119" s="7"/>
      <c r="AMD119" s="7"/>
      <c r="AME119" s="7"/>
      <c r="AMF119" s="7"/>
      <c r="AMG119" s="7"/>
      <c r="AMH119" s="7"/>
      <c r="AMI119" s="7"/>
      <c r="AMJ119" s="7"/>
      <c r="AMK119" s="7"/>
      <c r="AML119" s="7"/>
      <c r="AMM119" s="7"/>
      <c r="AMN119" s="7"/>
      <c r="AMO119" s="7"/>
      <c r="AMP119" s="7"/>
      <c r="AMQ119" s="7"/>
      <c r="AMR119" s="7"/>
      <c r="AMS119" s="7"/>
      <c r="AMT119" s="7"/>
      <c r="AMU119" s="7"/>
      <c r="AMV119" s="7"/>
      <c r="AMW119" s="7"/>
      <c r="AMX119" s="7"/>
      <c r="AMY119" s="7"/>
      <c r="AMZ119" s="7"/>
      <c r="ANA119" s="7"/>
      <c r="ANB119" s="7"/>
      <c r="ANC119" s="7"/>
      <c r="AND119" s="7"/>
      <c r="ANE119" s="7"/>
      <c r="ANF119" s="7"/>
      <c r="ANG119" s="7"/>
      <c r="ANH119" s="7"/>
      <c r="ANI119" s="7"/>
      <c r="ANJ119" s="7"/>
      <c r="ANK119" s="7"/>
      <c r="ANL119" s="7"/>
      <c r="ANM119" s="7"/>
      <c r="ANN119" s="7"/>
      <c r="ANO119" s="7"/>
      <c r="ANP119" s="7"/>
      <c r="ANQ119" s="7"/>
      <c r="ANR119" s="7"/>
      <c r="ANS119" s="7"/>
      <c r="ANT119" s="7"/>
      <c r="ANU119" s="7"/>
      <c r="ANV119" s="7"/>
      <c r="ANW119" s="7"/>
      <c r="ANX119" s="7"/>
      <c r="ANY119" s="7"/>
      <c r="ANZ119" s="7"/>
      <c r="AOA119" s="7"/>
      <c r="AOB119" s="7"/>
      <c r="AOC119" s="7"/>
      <c r="AOD119" s="7"/>
      <c r="AOE119" s="7"/>
      <c r="AOF119" s="7"/>
      <c r="AOG119" s="7"/>
      <c r="AOH119" s="7"/>
      <c r="AOI119" s="7"/>
      <c r="AOJ119" s="7"/>
      <c r="AOK119" s="7"/>
      <c r="AOL119" s="7"/>
      <c r="AOM119" s="7"/>
      <c r="AON119" s="7"/>
      <c r="AOO119" s="7"/>
      <c r="AOP119" s="7"/>
      <c r="AOQ119" s="7"/>
      <c r="AOR119" s="7"/>
      <c r="AOS119" s="7"/>
      <c r="AOT119" s="7"/>
      <c r="AOU119" s="7"/>
      <c r="AOV119" s="7"/>
      <c r="AOW119" s="7"/>
      <c r="AOX119" s="7"/>
      <c r="AOY119" s="7"/>
      <c r="AOZ119" s="7"/>
      <c r="APA119" s="7"/>
      <c r="APB119" s="7"/>
      <c r="APC119" s="7"/>
      <c r="APD119" s="7"/>
      <c r="APE119" s="7"/>
      <c r="APF119" s="7"/>
      <c r="APG119" s="7"/>
      <c r="APH119" s="7"/>
      <c r="API119" s="7"/>
      <c r="APJ119" s="7"/>
      <c r="APK119" s="7"/>
      <c r="APL119" s="7"/>
      <c r="APM119" s="7"/>
      <c r="APN119" s="7"/>
      <c r="APO119" s="7"/>
      <c r="APP119" s="7"/>
      <c r="APQ119" s="7"/>
      <c r="APR119" s="7"/>
      <c r="APS119" s="7"/>
      <c r="APT119" s="7"/>
      <c r="APU119" s="7"/>
      <c r="APV119" s="7"/>
      <c r="APW119" s="7"/>
      <c r="APX119" s="7"/>
      <c r="APY119" s="7"/>
      <c r="APZ119" s="7"/>
      <c r="AQA119" s="7"/>
      <c r="AQB119" s="7"/>
      <c r="AQC119" s="7"/>
      <c r="AQD119" s="7"/>
      <c r="AQE119" s="7"/>
      <c r="AQF119" s="7"/>
      <c r="AQG119" s="7"/>
      <c r="AQH119" s="7"/>
      <c r="AQI119" s="7"/>
      <c r="AQJ119" s="7"/>
      <c r="AQK119" s="7"/>
      <c r="AQL119" s="7"/>
      <c r="AQM119" s="7"/>
      <c r="AQN119" s="7"/>
      <c r="AQO119" s="7"/>
      <c r="AQP119" s="7"/>
      <c r="AQQ119" s="7"/>
      <c r="AQR119" s="7"/>
      <c r="AQS119" s="7"/>
      <c r="AQT119" s="7"/>
      <c r="AQU119" s="7"/>
      <c r="AQV119" s="7"/>
      <c r="AQW119" s="7"/>
      <c r="AQX119" s="7"/>
      <c r="AQY119" s="7"/>
      <c r="AQZ119" s="7"/>
      <c r="ARA119" s="7"/>
      <c r="ARB119" s="7"/>
      <c r="ARC119" s="7"/>
      <c r="ARD119" s="7"/>
      <c r="ARE119" s="7"/>
      <c r="ARF119" s="7"/>
      <c r="ARG119" s="7"/>
      <c r="ARH119" s="7"/>
      <c r="ARI119" s="7"/>
      <c r="ARJ119" s="7"/>
      <c r="ARK119" s="7"/>
      <c r="ARL119" s="7"/>
      <c r="ARM119" s="7"/>
      <c r="ARN119" s="7"/>
      <c r="ARO119" s="7"/>
      <c r="ARP119" s="7"/>
      <c r="ARQ119" s="7"/>
      <c r="ARR119" s="7"/>
      <c r="ARS119" s="7"/>
      <c r="ART119" s="7"/>
      <c r="ARU119" s="7"/>
      <c r="ARV119" s="7"/>
      <c r="ARW119" s="7"/>
      <c r="ARX119" s="7"/>
      <c r="ARY119" s="7"/>
      <c r="ARZ119" s="7"/>
      <c r="ASA119" s="7"/>
      <c r="ASB119" s="7"/>
      <c r="ASC119" s="7"/>
      <c r="ASD119" s="7"/>
      <c r="ASE119" s="7"/>
      <c r="ASF119" s="7"/>
      <c r="ASG119" s="7"/>
      <c r="ASH119" s="7"/>
      <c r="ASI119" s="7"/>
      <c r="ASJ119" s="7"/>
      <c r="ASK119" s="7"/>
      <c r="ASL119" s="7"/>
      <c r="ASM119" s="7"/>
      <c r="ASN119" s="7"/>
      <c r="ASO119" s="7"/>
      <c r="ASP119" s="7"/>
      <c r="ASQ119" s="7"/>
      <c r="ASR119" s="7"/>
      <c r="ASS119" s="7"/>
      <c r="AST119" s="7"/>
      <c r="ASU119" s="7"/>
      <c r="ASV119" s="7"/>
      <c r="ASW119" s="7"/>
      <c r="ASX119" s="7"/>
      <c r="ASY119" s="7"/>
      <c r="ASZ119" s="7"/>
      <c r="ATA119" s="7"/>
      <c r="ATB119" s="7"/>
      <c r="ATC119" s="7"/>
      <c r="ATD119" s="7"/>
      <c r="ATE119" s="7"/>
      <c r="ATF119" s="7"/>
      <c r="ATG119" s="7"/>
      <c r="ATH119" s="7"/>
      <c r="ATI119" s="7"/>
      <c r="ATJ119" s="7"/>
      <c r="ATK119" s="7"/>
      <c r="ATL119" s="7"/>
      <c r="ATM119" s="7"/>
      <c r="ATN119" s="7"/>
      <c r="ATO119" s="7"/>
      <c r="ATP119" s="7"/>
      <c r="ATQ119" s="7"/>
      <c r="ATR119" s="7"/>
      <c r="ATS119" s="7"/>
      <c r="ATT119" s="7"/>
      <c r="ATU119" s="7"/>
      <c r="ATV119" s="7"/>
      <c r="ATW119" s="7"/>
      <c r="ATX119" s="7"/>
      <c r="ATY119" s="7"/>
      <c r="ATZ119" s="7"/>
      <c r="AUA119" s="7"/>
      <c r="AUB119" s="7"/>
      <c r="AUC119" s="7"/>
      <c r="AUD119" s="7"/>
      <c r="AUE119" s="7"/>
      <c r="AUF119" s="7"/>
      <c r="AUG119" s="7"/>
      <c r="AUH119" s="7"/>
      <c r="AUI119" s="7"/>
      <c r="AUJ119" s="7"/>
      <c r="AUK119" s="7"/>
      <c r="AUL119" s="7"/>
      <c r="AUM119" s="7"/>
      <c r="AUN119" s="7"/>
      <c r="AUO119" s="7"/>
      <c r="AUP119" s="7"/>
      <c r="AUQ119" s="7"/>
      <c r="AUR119" s="7"/>
      <c r="AUS119" s="7"/>
      <c r="AUT119" s="7"/>
      <c r="AUU119" s="7"/>
      <c r="AUV119" s="7"/>
      <c r="AUW119" s="7"/>
      <c r="AUX119" s="7"/>
      <c r="AUY119" s="7"/>
      <c r="AUZ119" s="7"/>
      <c r="AVA119" s="7"/>
      <c r="AVB119" s="7"/>
      <c r="AVC119" s="7"/>
      <c r="AVD119" s="7"/>
      <c r="AVE119" s="7"/>
      <c r="AVF119" s="7"/>
      <c r="AVG119" s="7"/>
      <c r="AVH119" s="7"/>
      <c r="AVI119" s="7"/>
      <c r="AVJ119" s="7"/>
      <c r="AVK119" s="7"/>
      <c r="AVL119" s="7"/>
      <c r="AVM119" s="7"/>
      <c r="AVN119" s="7"/>
      <c r="AVO119" s="7"/>
      <c r="AVP119" s="7"/>
      <c r="AVQ119" s="7"/>
      <c r="AVR119" s="7"/>
      <c r="AVS119" s="7"/>
      <c r="AVT119" s="7"/>
      <c r="AVU119" s="7"/>
      <c r="AVV119" s="7"/>
      <c r="AVW119" s="7"/>
      <c r="AVX119" s="7"/>
      <c r="AVY119" s="7"/>
      <c r="AVZ119" s="7"/>
      <c r="AWA119" s="7"/>
      <c r="AWB119" s="7"/>
      <c r="AWC119" s="7"/>
      <c r="AWD119" s="7"/>
      <c r="AWE119" s="7"/>
      <c r="AWF119" s="7"/>
      <c r="AWG119" s="7"/>
      <c r="AWH119" s="7"/>
      <c r="AWI119" s="7"/>
      <c r="AWJ119" s="7"/>
      <c r="AWK119" s="7"/>
      <c r="AWL119" s="7"/>
      <c r="AWM119" s="7"/>
      <c r="AWN119" s="7"/>
      <c r="AWO119" s="7"/>
      <c r="AWP119" s="7"/>
      <c r="AWQ119" s="7"/>
      <c r="AWR119" s="7"/>
      <c r="AWS119" s="7"/>
      <c r="AWT119" s="7"/>
      <c r="AWU119" s="7"/>
      <c r="AWV119" s="7"/>
      <c r="AWW119" s="7"/>
      <c r="AWX119" s="7"/>
      <c r="AWY119" s="7"/>
      <c r="AWZ119" s="7"/>
      <c r="AXA119" s="7"/>
      <c r="AXB119" s="7"/>
      <c r="AXC119" s="7"/>
      <c r="AXD119" s="7"/>
      <c r="AXE119" s="7"/>
      <c r="AXF119" s="7"/>
      <c r="AXG119" s="7"/>
      <c r="AXH119" s="7"/>
      <c r="AXI119" s="7"/>
      <c r="AXJ119" s="7"/>
      <c r="AXK119" s="7"/>
      <c r="AXL119" s="7"/>
      <c r="AXM119" s="7"/>
      <c r="AXN119" s="7"/>
      <c r="AXO119" s="7"/>
      <c r="AXP119" s="7"/>
      <c r="AXQ119" s="7"/>
      <c r="AXR119" s="7"/>
      <c r="AXS119" s="7"/>
      <c r="AXT119" s="7"/>
      <c r="AXU119" s="7"/>
      <c r="AXV119" s="7"/>
      <c r="AXW119" s="7"/>
      <c r="AXX119" s="7"/>
      <c r="AXY119" s="7"/>
      <c r="AXZ119" s="7"/>
      <c r="AYA119" s="7"/>
      <c r="AYB119" s="7"/>
      <c r="AYC119" s="7"/>
      <c r="AYD119" s="7"/>
      <c r="AYE119" s="7"/>
      <c r="AYF119" s="7"/>
      <c r="AYG119" s="7"/>
      <c r="AYH119" s="7"/>
      <c r="AYI119" s="7"/>
      <c r="AYJ119" s="7"/>
      <c r="AYK119" s="7"/>
      <c r="AYL119" s="7"/>
      <c r="AYM119" s="7"/>
      <c r="AYN119" s="7"/>
      <c r="AYO119" s="7"/>
      <c r="AYP119" s="7"/>
      <c r="AYQ119" s="7"/>
      <c r="AYR119" s="7"/>
      <c r="AYS119" s="7"/>
      <c r="AYT119" s="7"/>
      <c r="AYU119" s="7"/>
      <c r="AYV119" s="7"/>
      <c r="AYW119" s="7"/>
      <c r="AYX119" s="7"/>
      <c r="AYY119" s="7"/>
      <c r="AYZ119" s="7"/>
      <c r="AZA119" s="7"/>
      <c r="AZB119" s="7"/>
      <c r="AZC119" s="7"/>
      <c r="AZD119" s="7"/>
      <c r="AZE119" s="7"/>
      <c r="AZF119" s="7"/>
      <c r="AZG119" s="7"/>
      <c r="AZH119" s="7"/>
      <c r="AZI119" s="7"/>
      <c r="AZJ119" s="7"/>
      <c r="AZK119" s="7"/>
      <c r="AZL119" s="7"/>
      <c r="AZM119" s="7"/>
      <c r="AZN119" s="7"/>
      <c r="AZO119" s="7"/>
      <c r="AZP119" s="7"/>
      <c r="AZQ119" s="7"/>
      <c r="AZR119" s="7"/>
      <c r="AZS119" s="7"/>
      <c r="AZT119" s="7"/>
      <c r="AZU119" s="7"/>
      <c r="AZV119" s="7"/>
      <c r="AZW119" s="7"/>
      <c r="AZX119" s="7"/>
      <c r="AZY119" s="7"/>
      <c r="AZZ119" s="7"/>
      <c r="BAA119" s="7"/>
      <c r="BAB119" s="7"/>
      <c r="BAC119" s="7"/>
      <c r="BAD119" s="7"/>
      <c r="BAE119" s="7"/>
      <c r="BAF119" s="7"/>
      <c r="BAG119" s="7"/>
      <c r="BAH119" s="7"/>
      <c r="BAI119" s="7"/>
      <c r="BAJ119" s="7"/>
      <c r="BAK119" s="7"/>
      <c r="BAL119" s="7"/>
      <c r="BAM119" s="7"/>
      <c r="BAN119" s="7"/>
      <c r="BAO119" s="7"/>
      <c r="BAP119" s="7"/>
      <c r="BAQ119" s="7"/>
      <c r="BAR119" s="7"/>
      <c r="BAS119" s="7"/>
      <c r="BAT119" s="7"/>
      <c r="BAU119" s="7"/>
      <c r="BAV119" s="7"/>
      <c r="BAW119" s="7"/>
      <c r="BAX119" s="7"/>
      <c r="BAY119" s="7"/>
      <c r="BAZ119" s="7"/>
      <c r="BBA119" s="7"/>
      <c r="BBB119" s="7"/>
      <c r="BBC119" s="7"/>
      <c r="BBD119" s="7"/>
      <c r="BBE119" s="7"/>
      <c r="BBF119" s="7"/>
      <c r="BBG119" s="7"/>
      <c r="BBH119" s="7"/>
      <c r="BBI119" s="7"/>
      <c r="BBJ119" s="7"/>
      <c r="BBK119" s="7"/>
      <c r="BBL119" s="7"/>
      <c r="BBM119" s="7"/>
      <c r="BBN119" s="7"/>
      <c r="BBO119" s="7"/>
      <c r="BBP119" s="7"/>
      <c r="BBQ119" s="7"/>
      <c r="BBR119" s="7"/>
      <c r="BBS119" s="7"/>
      <c r="BBT119" s="7"/>
      <c r="BBU119" s="7"/>
      <c r="BBV119" s="7"/>
      <c r="BBW119" s="7"/>
      <c r="BBX119" s="7"/>
      <c r="BBY119" s="7"/>
      <c r="BBZ119" s="7"/>
      <c r="BCA119" s="7"/>
      <c r="BCB119" s="7"/>
      <c r="BCC119" s="7"/>
      <c r="BCD119" s="7"/>
      <c r="BCE119" s="7"/>
      <c r="BCF119" s="7"/>
      <c r="BCG119" s="7"/>
      <c r="BCH119" s="7"/>
      <c r="BCI119" s="7"/>
      <c r="BCJ119" s="7"/>
      <c r="BCK119" s="7"/>
      <c r="BCL119" s="7"/>
      <c r="BCM119" s="7"/>
      <c r="BCN119" s="7"/>
      <c r="BCO119" s="7"/>
      <c r="BCP119" s="7"/>
      <c r="BCQ119" s="7"/>
      <c r="BCR119" s="7"/>
      <c r="BCS119" s="7"/>
      <c r="BCT119" s="7"/>
      <c r="BCU119" s="7"/>
      <c r="BCV119" s="7"/>
      <c r="BCW119" s="7"/>
      <c r="BCX119" s="7"/>
      <c r="BCY119" s="7"/>
      <c r="BCZ119" s="7"/>
      <c r="BDA119" s="7"/>
      <c r="BDB119" s="7"/>
      <c r="BDC119" s="7"/>
      <c r="BDD119" s="7"/>
      <c r="BDE119" s="7"/>
      <c r="BDF119" s="7"/>
      <c r="BDG119" s="7"/>
      <c r="BDH119" s="7"/>
      <c r="BDI119" s="7"/>
      <c r="BDJ119" s="7"/>
      <c r="BDK119" s="7"/>
      <c r="BDL119" s="7"/>
      <c r="BDM119" s="7"/>
      <c r="BDN119" s="7"/>
      <c r="BDO119" s="7"/>
      <c r="BDP119" s="7"/>
      <c r="BDQ119" s="7"/>
      <c r="BDR119" s="7"/>
      <c r="BDS119" s="7"/>
      <c r="BDT119" s="7"/>
      <c r="BDU119" s="7"/>
      <c r="BDV119" s="7"/>
      <c r="BDW119" s="7"/>
      <c r="BDX119" s="7"/>
      <c r="BDY119" s="7"/>
      <c r="BDZ119" s="7"/>
      <c r="BEA119" s="7"/>
      <c r="BEB119" s="7"/>
      <c r="BEC119" s="7"/>
      <c r="BED119" s="7"/>
      <c r="BEE119" s="7"/>
      <c r="BEF119" s="7"/>
      <c r="BEG119" s="7"/>
      <c r="BEH119" s="7"/>
      <c r="BEI119" s="7"/>
      <c r="BEJ119" s="7"/>
      <c r="BEK119" s="7"/>
      <c r="BEL119" s="7"/>
      <c r="BEM119" s="7"/>
      <c r="BEN119" s="7"/>
      <c r="BEO119" s="7"/>
      <c r="BEP119" s="7"/>
      <c r="BEQ119" s="7"/>
      <c r="BER119" s="7"/>
      <c r="BES119" s="7"/>
      <c r="BET119" s="7"/>
      <c r="BEU119" s="7"/>
      <c r="BEV119" s="7"/>
      <c r="BEW119" s="7"/>
      <c r="BEX119" s="7"/>
      <c r="BEY119" s="7"/>
      <c r="BEZ119" s="7"/>
      <c r="BFA119" s="7"/>
      <c r="BFB119" s="7"/>
      <c r="BFC119" s="7"/>
      <c r="BFD119" s="7"/>
      <c r="BFE119" s="7"/>
      <c r="BFF119" s="7"/>
      <c r="BFG119" s="7"/>
      <c r="BFH119" s="7"/>
      <c r="BFI119" s="7"/>
      <c r="BFJ119" s="7"/>
      <c r="BFK119" s="7"/>
      <c r="BFL119" s="7"/>
      <c r="BFM119" s="7"/>
      <c r="BFN119" s="7"/>
      <c r="BFO119" s="7"/>
      <c r="BFP119" s="7"/>
      <c r="BFQ119" s="7"/>
      <c r="BFR119" s="7"/>
      <c r="BFS119" s="7"/>
      <c r="BFT119" s="7"/>
      <c r="BFU119" s="7"/>
      <c r="BFV119" s="7"/>
      <c r="BFW119" s="7"/>
      <c r="BFX119" s="7"/>
      <c r="BFY119" s="7"/>
      <c r="BFZ119" s="7"/>
      <c r="BGA119" s="7"/>
      <c r="BGB119" s="7"/>
      <c r="BGC119" s="7"/>
      <c r="BGD119" s="7"/>
      <c r="BGE119" s="7"/>
      <c r="BGF119" s="7"/>
      <c r="BGG119" s="7"/>
      <c r="BGH119" s="7"/>
      <c r="BGI119" s="7"/>
      <c r="BGJ119" s="7"/>
      <c r="BGK119" s="7"/>
      <c r="BGL119" s="7"/>
      <c r="BGM119" s="7"/>
      <c r="BGN119" s="7"/>
      <c r="BGO119" s="7"/>
      <c r="BGP119" s="7"/>
      <c r="BGQ119" s="7"/>
      <c r="BGR119" s="7"/>
      <c r="BGS119" s="7"/>
      <c r="BGT119" s="7"/>
      <c r="BGU119" s="7"/>
      <c r="BGV119" s="7"/>
      <c r="BGW119" s="7"/>
      <c r="BGX119" s="7"/>
      <c r="BGY119" s="7"/>
      <c r="BGZ119" s="7"/>
      <c r="BHA119" s="7"/>
      <c r="BHB119" s="7"/>
      <c r="BHC119" s="7"/>
      <c r="BHD119" s="7"/>
      <c r="BHE119" s="7"/>
      <c r="BHF119" s="7"/>
      <c r="BHG119" s="7"/>
      <c r="BHH119" s="7"/>
      <c r="BHI119" s="7"/>
      <c r="BHJ119" s="7"/>
      <c r="BHK119" s="7"/>
      <c r="BHL119" s="7"/>
      <c r="BHM119" s="7"/>
      <c r="BHN119" s="7"/>
      <c r="BHO119" s="7"/>
      <c r="BHP119" s="7"/>
      <c r="BHQ119" s="7"/>
      <c r="BHR119" s="7"/>
      <c r="BHS119" s="7"/>
      <c r="BHT119" s="7"/>
      <c r="BHU119" s="7"/>
      <c r="BHV119" s="7"/>
      <c r="BHW119" s="7"/>
      <c r="BHX119" s="7"/>
      <c r="BHY119" s="7"/>
      <c r="BHZ119" s="7"/>
      <c r="BIA119" s="7"/>
      <c r="BIB119" s="7"/>
      <c r="BIC119" s="7"/>
      <c r="BID119" s="7"/>
      <c r="BIE119" s="7"/>
      <c r="BIF119" s="7"/>
      <c r="BIG119" s="7"/>
      <c r="BIH119" s="7"/>
      <c r="BII119" s="7"/>
      <c r="BIJ119" s="7"/>
      <c r="BIK119" s="7"/>
      <c r="BIL119" s="7"/>
      <c r="BIM119" s="7"/>
      <c r="BIN119" s="7"/>
      <c r="BIO119" s="7"/>
      <c r="BIP119" s="7"/>
      <c r="BIQ119" s="7"/>
      <c r="BIR119" s="7"/>
      <c r="BIS119" s="7"/>
      <c r="BIT119" s="7"/>
      <c r="BIU119" s="7"/>
      <c r="BIV119" s="7"/>
      <c r="BIW119" s="7"/>
      <c r="BIX119" s="7"/>
      <c r="BIY119" s="7"/>
      <c r="BIZ119" s="7"/>
      <c r="BJA119" s="7"/>
      <c r="BJB119" s="7"/>
      <c r="BJC119" s="7"/>
      <c r="BJD119" s="7"/>
      <c r="BJE119" s="7"/>
      <c r="BJF119" s="7"/>
      <c r="BJG119" s="7"/>
      <c r="BJH119" s="7"/>
      <c r="BJI119" s="7"/>
      <c r="BJJ119" s="7"/>
      <c r="BJK119" s="7"/>
      <c r="BJL119" s="7"/>
      <c r="BJM119" s="7"/>
      <c r="BJN119" s="7"/>
      <c r="BJO119" s="7"/>
      <c r="BJP119" s="7"/>
      <c r="BJQ119" s="7"/>
      <c r="BJR119" s="7"/>
      <c r="BJS119" s="7"/>
      <c r="BJT119" s="7"/>
      <c r="BJU119" s="7"/>
      <c r="BJV119" s="7"/>
      <c r="BJW119" s="7"/>
      <c r="BJX119" s="7"/>
      <c r="BJY119" s="7"/>
      <c r="BJZ119" s="7"/>
      <c r="BKA119" s="7"/>
      <c r="BKB119" s="7"/>
      <c r="BKC119" s="7"/>
      <c r="BKD119" s="7"/>
      <c r="BKE119" s="7"/>
      <c r="BKF119" s="7"/>
      <c r="BKG119" s="7"/>
      <c r="BKH119" s="7"/>
      <c r="BKI119" s="7"/>
      <c r="BKJ119" s="7"/>
      <c r="BKK119" s="7"/>
      <c r="BKL119" s="7"/>
      <c r="BKM119" s="7"/>
      <c r="BKN119" s="7"/>
      <c r="BKO119" s="7"/>
      <c r="BKP119" s="7"/>
      <c r="BKQ119" s="7"/>
      <c r="BKR119" s="7"/>
      <c r="BKS119" s="7"/>
      <c r="BKT119" s="7"/>
      <c r="BKU119" s="7"/>
      <c r="BKV119" s="7"/>
      <c r="BKW119" s="7"/>
      <c r="BKX119" s="7"/>
      <c r="BKY119" s="7"/>
      <c r="BKZ119" s="7"/>
      <c r="BLA119" s="7"/>
      <c r="BLB119" s="7"/>
      <c r="BLC119" s="7"/>
      <c r="BLD119" s="7"/>
      <c r="BLE119" s="7"/>
      <c r="BLF119" s="7"/>
      <c r="BLG119" s="7"/>
      <c r="BLH119" s="7"/>
      <c r="BLI119" s="7"/>
      <c r="BLJ119" s="7"/>
      <c r="BLK119" s="7"/>
      <c r="BLL119" s="7"/>
      <c r="BLM119" s="7"/>
      <c r="BLN119" s="7"/>
      <c r="BLO119" s="7"/>
      <c r="BLP119" s="7"/>
      <c r="BLQ119" s="7"/>
      <c r="BLR119" s="7"/>
      <c r="BLS119" s="7"/>
      <c r="BLT119" s="7"/>
      <c r="BLU119" s="7"/>
      <c r="BLV119" s="7"/>
      <c r="BLW119" s="7"/>
      <c r="BLX119" s="7"/>
      <c r="BLY119" s="7"/>
      <c r="BLZ119" s="7"/>
      <c r="BMA119" s="7"/>
      <c r="BMB119" s="7"/>
      <c r="BMC119" s="7"/>
      <c r="BMD119" s="7"/>
      <c r="BME119" s="7"/>
      <c r="BMF119" s="7"/>
      <c r="BMG119" s="7"/>
      <c r="BMH119" s="7"/>
      <c r="BMI119" s="7"/>
      <c r="BMJ119" s="7"/>
      <c r="BMK119" s="7"/>
      <c r="BML119" s="7"/>
      <c r="BMM119" s="7"/>
      <c r="BMN119" s="7"/>
      <c r="BMO119" s="7"/>
      <c r="BMP119" s="7"/>
      <c r="BMQ119" s="7"/>
      <c r="BMR119" s="7"/>
      <c r="BMS119" s="7"/>
      <c r="BMT119" s="7"/>
      <c r="BMU119" s="7"/>
      <c r="BMV119" s="7"/>
      <c r="BMW119" s="7"/>
      <c r="BMX119" s="7"/>
      <c r="BMY119" s="7"/>
      <c r="BMZ119" s="7"/>
      <c r="BNA119" s="7"/>
      <c r="BNB119" s="7"/>
      <c r="BNC119" s="7"/>
      <c r="BND119" s="7"/>
      <c r="BNE119" s="7"/>
      <c r="BNF119" s="7"/>
      <c r="BNG119" s="7"/>
      <c r="BNH119" s="7"/>
      <c r="BNI119" s="7"/>
      <c r="BNJ119" s="7"/>
      <c r="BNK119" s="7"/>
      <c r="BNL119" s="7"/>
      <c r="BNM119" s="7"/>
      <c r="BNN119" s="7"/>
      <c r="BNO119" s="7"/>
      <c r="BNP119" s="7"/>
      <c r="BNQ119" s="7"/>
      <c r="BNR119" s="7"/>
      <c r="BNS119" s="7"/>
      <c r="BNT119" s="7"/>
      <c r="BNU119" s="7"/>
      <c r="BNV119" s="7"/>
      <c r="BNW119" s="7"/>
      <c r="BNX119" s="7"/>
      <c r="BNY119" s="7"/>
      <c r="BNZ119" s="7"/>
      <c r="BOA119" s="7"/>
      <c r="BOB119" s="7"/>
      <c r="BOC119" s="7"/>
      <c r="BOD119" s="7"/>
      <c r="BOE119" s="7"/>
      <c r="BOF119" s="7"/>
      <c r="BOG119" s="7"/>
      <c r="BOH119" s="7"/>
      <c r="BOI119" s="7"/>
      <c r="BOJ119" s="7"/>
      <c r="BOK119" s="7"/>
      <c r="BOL119" s="7"/>
      <c r="BOM119" s="7"/>
      <c r="BON119" s="7"/>
      <c r="BOO119" s="7"/>
      <c r="BOP119" s="7"/>
      <c r="BOQ119" s="7"/>
      <c r="BOR119" s="7"/>
      <c r="BOS119" s="7"/>
      <c r="BOT119" s="7"/>
      <c r="BOU119" s="7"/>
      <c r="BOV119" s="7"/>
      <c r="BOW119" s="7"/>
      <c r="BOX119" s="7"/>
      <c r="BOY119" s="7"/>
      <c r="BOZ119" s="7"/>
      <c r="BPA119" s="7"/>
      <c r="BPB119" s="7"/>
      <c r="BPC119" s="7"/>
      <c r="BPD119" s="7"/>
      <c r="BPE119" s="7"/>
      <c r="BPF119" s="7"/>
      <c r="BPG119" s="7"/>
      <c r="BPH119" s="7"/>
      <c r="BPI119" s="7"/>
      <c r="BPJ119" s="7"/>
      <c r="BPK119" s="7"/>
      <c r="BPL119" s="7"/>
      <c r="BPM119" s="7"/>
      <c r="BPN119" s="7"/>
      <c r="BPO119" s="7"/>
      <c r="BPP119" s="7"/>
      <c r="BPQ119" s="7"/>
      <c r="BPR119" s="7"/>
      <c r="BPS119" s="7"/>
      <c r="BPT119" s="7"/>
      <c r="BPU119" s="7"/>
      <c r="BPV119" s="7"/>
      <c r="BPW119" s="7"/>
      <c r="BPX119" s="7"/>
      <c r="BPY119" s="7"/>
      <c r="BPZ119" s="7"/>
      <c r="BQA119" s="7"/>
      <c r="BQB119" s="7"/>
      <c r="BQC119" s="7"/>
      <c r="BQD119" s="7"/>
      <c r="BQE119" s="7"/>
      <c r="BQF119" s="7"/>
      <c r="BQG119" s="7"/>
      <c r="BQH119" s="7"/>
      <c r="BQI119" s="7"/>
      <c r="BQJ119" s="7"/>
      <c r="BQK119" s="7"/>
      <c r="BQL119" s="7"/>
      <c r="BQM119" s="7"/>
      <c r="BQN119" s="7"/>
      <c r="BQO119" s="7"/>
      <c r="BQP119" s="7"/>
      <c r="BQQ119" s="7"/>
      <c r="BQR119" s="7"/>
      <c r="BQS119" s="7"/>
      <c r="BQT119" s="7"/>
      <c r="BQU119" s="7"/>
      <c r="BQV119" s="7"/>
      <c r="BQW119" s="7"/>
      <c r="BQX119" s="7"/>
      <c r="BQY119" s="7"/>
      <c r="BQZ119" s="7"/>
      <c r="BRA119" s="7"/>
      <c r="BRB119" s="7"/>
      <c r="BRC119" s="7"/>
      <c r="BRD119" s="7"/>
      <c r="BRE119" s="7"/>
      <c r="BRF119" s="7"/>
      <c r="BRG119" s="7"/>
      <c r="BRH119" s="7"/>
      <c r="BRI119" s="7"/>
      <c r="BRJ119" s="7"/>
      <c r="BRK119" s="7"/>
      <c r="BRL119" s="7"/>
      <c r="BRM119" s="7"/>
      <c r="BRN119" s="7"/>
      <c r="BRO119" s="7"/>
      <c r="BRP119" s="7"/>
      <c r="BRQ119" s="7"/>
      <c r="BRR119" s="7"/>
      <c r="BRS119" s="7"/>
      <c r="BRT119" s="7"/>
      <c r="BRU119" s="7"/>
      <c r="BRV119" s="7"/>
      <c r="BRW119" s="7"/>
      <c r="BRX119" s="7"/>
      <c r="BRY119" s="7"/>
      <c r="BRZ119" s="7"/>
      <c r="BSA119" s="7"/>
      <c r="BSB119" s="7"/>
      <c r="BSC119" s="7"/>
      <c r="BSD119" s="7"/>
      <c r="BSE119" s="7"/>
      <c r="BSF119" s="7"/>
      <c r="BSG119" s="7"/>
      <c r="BSH119" s="7"/>
      <c r="BSI119" s="7"/>
      <c r="BSJ119" s="7"/>
      <c r="BSK119" s="7"/>
      <c r="BSL119" s="7"/>
      <c r="BSM119" s="7"/>
      <c r="BSN119" s="7"/>
      <c r="BSO119" s="7"/>
      <c r="BSP119" s="7"/>
      <c r="BSQ119" s="7"/>
      <c r="BSR119" s="7"/>
      <c r="BSS119" s="7"/>
      <c r="BST119" s="7"/>
      <c r="BSU119" s="7"/>
      <c r="BSV119" s="7"/>
      <c r="BSW119" s="7"/>
      <c r="BSX119" s="7"/>
      <c r="BSY119" s="7"/>
      <c r="BSZ119" s="7"/>
      <c r="BTA119" s="7"/>
      <c r="BTB119" s="7"/>
      <c r="BTC119" s="7"/>
      <c r="BTD119" s="7"/>
      <c r="BTE119" s="7"/>
      <c r="BTF119" s="7"/>
      <c r="BTG119" s="7"/>
      <c r="BTH119" s="7"/>
      <c r="BTI119" s="7"/>
      <c r="BTJ119" s="7"/>
      <c r="BTK119" s="7"/>
      <c r="BTL119" s="7"/>
      <c r="BTM119" s="7"/>
      <c r="BTN119" s="7"/>
      <c r="BTO119" s="7"/>
      <c r="BTP119" s="7"/>
      <c r="BTQ119" s="7"/>
      <c r="BTR119" s="7"/>
      <c r="BTS119" s="7"/>
      <c r="BTT119" s="7"/>
      <c r="BTU119" s="7"/>
      <c r="BTV119" s="7"/>
      <c r="BTW119" s="7"/>
      <c r="BTX119" s="7"/>
      <c r="BTY119" s="7"/>
      <c r="BTZ119" s="7"/>
      <c r="BUA119" s="7"/>
      <c r="BUB119" s="7"/>
      <c r="BUC119" s="7"/>
      <c r="BUD119" s="7"/>
      <c r="BUE119" s="7"/>
      <c r="BUF119" s="7"/>
      <c r="BUG119" s="7"/>
      <c r="BUH119" s="7"/>
      <c r="BUI119" s="7"/>
      <c r="BUJ119" s="7"/>
      <c r="BUK119" s="7"/>
      <c r="BUL119" s="7"/>
      <c r="BUM119" s="7"/>
      <c r="BUN119" s="7"/>
      <c r="BUO119" s="7"/>
      <c r="BUP119" s="7"/>
      <c r="BUQ119" s="7"/>
      <c r="BUR119" s="7"/>
      <c r="BUS119" s="7"/>
      <c r="BUT119" s="7"/>
      <c r="BUU119" s="7"/>
      <c r="BUV119" s="7"/>
      <c r="BUW119" s="7"/>
      <c r="BUX119" s="7"/>
      <c r="BUY119" s="7"/>
      <c r="BUZ119" s="7"/>
      <c r="BVA119" s="7"/>
      <c r="BVB119" s="7"/>
      <c r="BVC119" s="7"/>
      <c r="BVD119" s="7"/>
      <c r="BVE119" s="7"/>
      <c r="BVF119" s="7"/>
      <c r="BVG119" s="7"/>
      <c r="BVH119" s="7"/>
      <c r="BVI119" s="7"/>
      <c r="BVJ119" s="7"/>
      <c r="BVK119" s="7"/>
      <c r="BVL119" s="7"/>
      <c r="BVM119" s="7"/>
      <c r="BVN119" s="7"/>
      <c r="BVO119" s="7"/>
      <c r="BVP119" s="7"/>
      <c r="BVQ119" s="7"/>
      <c r="BVR119" s="7"/>
      <c r="BVS119" s="7"/>
      <c r="BVT119" s="7"/>
      <c r="BVU119" s="7"/>
      <c r="BVV119" s="7"/>
      <c r="BVW119" s="7"/>
      <c r="BVX119" s="7"/>
      <c r="BVY119" s="7"/>
      <c r="BVZ119" s="7"/>
      <c r="BWA119" s="7"/>
      <c r="BWB119" s="7"/>
      <c r="BWC119" s="7"/>
      <c r="BWD119" s="7"/>
      <c r="BWE119" s="7"/>
      <c r="BWF119" s="7"/>
      <c r="BWG119" s="7"/>
      <c r="BWH119" s="7"/>
      <c r="BWI119" s="7"/>
      <c r="BWJ119" s="7"/>
      <c r="BWK119" s="7"/>
      <c r="BWL119" s="7"/>
      <c r="BWM119" s="7"/>
      <c r="BWN119" s="7"/>
      <c r="BWO119" s="7"/>
      <c r="BWP119" s="7"/>
      <c r="BWQ119" s="7"/>
      <c r="BWR119" s="7"/>
      <c r="BWS119" s="7"/>
      <c r="BWT119" s="7"/>
      <c r="BWU119" s="7"/>
      <c r="BWV119" s="7"/>
      <c r="BWW119" s="7"/>
      <c r="BWX119" s="7"/>
      <c r="BWY119" s="7"/>
      <c r="BWZ119" s="7"/>
      <c r="BXA119" s="7"/>
      <c r="BXB119" s="7"/>
      <c r="BXC119" s="7"/>
      <c r="BXD119" s="7"/>
      <c r="BXE119" s="7"/>
      <c r="BXF119" s="7"/>
      <c r="BXG119" s="7"/>
      <c r="BXH119" s="7"/>
      <c r="BXI119" s="7"/>
      <c r="BXJ119" s="7"/>
      <c r="BXK119" s="7"/>
      <c r="BXL119" s="7"/>
      <c r="BXM119" s="7"/>
      <c r="BXN119" s="7"/>
      <c r="BXO119" s="7"/>
      <c r="BXP119" s="7"/>
      <c r="BXQ119" s="7"/>
      <c r="BXR119" s="7"/>
      <c r="BXS119" s="7"/>
      <c r="BXT119" s="7"/>
      <c r="BXU119" s="7"/>
      <c r="BXV119" s="7"/>
      <c r="BXW119" s="7"/>
      <c r="BXX119" s="7"/>
      <c r="BXY119" s="7"/>
      <c r="BXZ119" s="7"/>
      <c r="BYA119" s="7"/>
      <c r="BYB119" s="7"/>
      <c r="BYC119" s="7"/>
      <c r="BYD119" s="7"/>
      <c r="BYE119" s="7"/>
      <c r="BYF119" s="7"/>
      <c r="BYG119" s="7"/>
      <c r="BYH119" s="7"/>
      <c r="BYI119" s="7"/>
      <c r="BYJ119" s="7"/>
      <c r="BYK119" s="7"/>
      <c r="BYL119" s="7"/>
      <c r="BYM119" s="7"/>
      <c r="BYN119" s="7"/>
      <c r="BYO119" s="7"/>
      <c r="BYP119" s="7"/>
      <c r="BYQ119" s="7"/>
      <c r="BYR119" s="7"/>
      <c r="BYS119" s="7"/>
      <c r="BYT119" s="7"/>
      <c r="BYU119" s="7"/>
      <c r="BYV119" s="7"/>
      <c r="BYW119" s="7"/>
      <c r="BYX119" s="7"/>
      <c r="BYY119" s="7"/>
      <c r="BYZ119" s="7"/>
      <c r="BZA119" s="7"/>
      <c r="BZB119" s="7"/>
      <c r="BZC119" s="7"/>
      <c r="BZD119" s="7"/>
      <c r="BZE119" s="7"/>
      <c r="BZF119" s="7"/>
      <c r="BZG119" s="7"/>
      <c r="BZH119" s="7"/>
      <c r="BZI119" s="7"/>
      <c r="BZJ119" s="7"/>
      <c r="BZK119" s="7"/>
      <c r="BZL119" s="7"/>
      <c r="BZM119" s="7"/>
      <c r="BZN119" s="7"/>
      <c r="BZO119" s="7"/>
      <c r="BZP119" s="7"/>
      <c r="BZQ119" s="7"/>
      <c r="BZR119" s="7"/>
      <c r="BZS119" s="7"/>
      <c r="BZT119" s="7"/>
      <c r="BZU119" s="7"/>
      <c r="BZV119" s="7"/>
      <c r="BZW119" s="7"/>
      <c r="BZX119" s="7"/>
      <c r="BZY119" s="7"/>
      <c r="BZZ119" s="7"/>
      <c r="CAA119" s="7"/>
      <c r="CAB119" s="7"/>
      <c r="CAC119" s="7"/>
      <c r="CAD119" s="7"/>
      <c r="CAE119" s="7"/>
      <c r="CAF119" s="7"/>
      <c r="CAG119" s="7"/>
      <c r="CAH119" s="7"/>
      <c r="CAI119" s="7"/>
      <c r="CAJ119" s="7"/>
      <c r="CAK119" s="7"/>
      <c r="CAL119" s="7"/>
      <c r="CAM119" s="7"/>
      <c r="CAN119" s="7"/>
      <c r="CAO119" s="7"/>
      <c r="CAP119" s="7"/>
      <c r="CAQ119" s="7"/>
      <c r="CAR119" s="7"/>
      <c r="CAS119" s="7"/>
      <c r="CAT119" s="7"/>
      <c r="CAU119" s="7"/>
      <c r="CAV119" s="7"/>
      <c r="CAW119" s="7"/>
      <c r="CAX119" s="7"/>
      <c r="CAY119" s="7"/>
      <c r="CAZ119" s="7"/>
      <c r="CBA119" s="7"/>
      <c r="CBB119" s="7"/>
      <c r="CBC119" s="7"/>
      <c r="CBD119" s="7"/>
      <c r="CBE119" s="7"/>
      <c r="CBF119" s="7"/>
      <c r="CBG119" s="7"/>
      <c r="CBH119" s="7"/>
      <c r="CBI119" s="7"/>
      <c r="CBJ119" s="7"/>
      <c r="CBK119" s="7"/>
      <c r="CBL119" s="7"/>
      <c r="CBM119" s="7"/>
      <c r="CBN119" s="7"/>
      <c r="CBO119" s="7"/>
      <c r="CBP119" s="7"/>
      <c r="CBQ119" s="7"/>
      <c r="CBR119" s="7"/>
      <c r="CBS119" s="7"/>
      <c r="CBT119" s="7"/>
      <c r="CBU119" s="7"/>
      <c r="CBV119" s="7"/>
      <c r="CBW119" s="7"/>
      <c r="CBX119" s="7"/>
      <c r="CBY119" s="7"/>
      <c r="CBZ119" s="7"/>
      <c r="CCA119" s="7"/>
      <c r="CCB119" s="7"/>
      <c r="CCC119" s="7"/>
      <c r="CCD119" s="7"/>
      <c r="CCE119" s="7"/>
      <c r="CCF119" s="7"/>
      <c r="CCG119" s="7"/>
      <c r="CCH119" s="7"/>
      <c r="CCI119" s="7"/>
      <c r="CCJ119" s="7"/>
      <c r="CCK119" s="7"/>
      <c r="CCL119" s="7"/>
      <c r="CCM119" s="7"/>
      <c r="CCN119" s="7"/>
      <c r="CCO119" s="7"/>
      <c r="CCP119" s="7"/>
      <c r="CCQ119" s="7"/>
      <c r="CCR119" s="7"/>
      <c r="CCS119" s="7"/>
      <c r="CCT119" s="7"/>
      <c r="CCU119" s="7"/>
      <c r="CCV119" s="7"/>
      <c r="CCW119" s="7"/>
      <c r="CCX119" s="7"/>
      <c r="CCY119" s="7"/>
      <c r="CCZ119" s="7"/>
      <c r="CDA119" s="7"/>
      <c r="CDB119" s="7"/>
      <c r="CDC119" s="7"/>
      <c r="CDD119" s="7"/>
      <c r="CDE119" s="7"/>
      <c r="CDF119" s="7"/>
      <c r="CDG119" s="7"/>
      <c r="CDH119" s="7"/>
      <c r="CDI119" s="7"/>
      <c r="CDJ119" s="7"/>
      <c r="CDK119" s="7"/>
      <c r="CDL119" s="7"/>
      <c r="CDM119" s="7"/>
      <c r="CDN119" s="7"/>
      <c r="CDO119" s="7"/>
      <c r="CDP119" s="7"/>
      <c r="CDQ119" s="7"/>
      <c r="CDR119" s="7"/>
      <c r="CDS119" s="7"/>
      <c r="CDT119" s="7"/>
      <c r="CDU119" s="7"/>
      <c r="CDV119" s="7"/>
      <c r="CDW119" s="7"/>
      <c r="CDX119" s="7"/>
      <c r="CDY119" s="7"/>
      <c r="CDZ119" s="7"/>
      <c r="CEA119" s="7"/>
      <c r="CEB119" s="7"/>
      <c r="CEC119" s="7"/>
      <c r="CED119" s="7"/>
      <c r="CEE119" s="7"/>
      <c r="CEF119" s="7"/>
      <c r="CEG119" s="7"/>
      <c r="CEH119" s="7"/>
      <c r="CEI119" s="7"/>
      <c r="CEJ119" s="7"/>
      <c r="CEK119" s="7"/>
      <c r="CEL119" s="7"/>
      <c r="CEM119" s="7"/>
      <c r="CEN119" s="7"/>
      <c r="CEO119" s="7"/>
      <c r="CEP119" s="7"/>
      <c r="CEQ119" s="7"/>
      <c r="CER119" s="7"/>
      <c r="CES119" s="7"/>
      <c r="CET119" s="7"/>
      <c r="CEU119" s="7"/>
      <c r="CEV119" s="7"/>
      <c r="CEW119" s="7"/>
      <c r="CEX119" s="7"/>
      <c r="CEY119" s="7"/>
      <c r="CEZ119" s="7"/>
      <c r="CFA119" s="7"/>
      <c r="CFB119" s="7"/>
      <c r="CFC119" s="7"/>
      <c r="CFD119" s="7"/>
      <c r="CFE119" s="7"/>
      <c r="CFF119" s="7"/>
      <c r="CFG119" s="7"/>
      <c r="CFH119" s="7"/>
      <c r="CFI119" s="7"/>
      <c r="CFJ119" s="7"/>
      <c r="CFK119" s="7"/>
      <c r="CFL119" s="7"/>
      <c r="CFM119" s="7"/>
      <c r="CFN119" s="7"/>
      <c r="CFO119" s="7"/>
      <c r="CFP119" s="7"/>
      <c r="CFQ119" s="7"/>
      <c r="CFR119" s="7"/>
      <c r="CFS119" s="7"/>
      <c r="CFT119" s="7"/>
      <c r="CFU119" s="7"/>
      <c r="CFV119" s="7"/>
      <c r="CFW119" s="7"/>
      <c r="CFX119" s="7"/>
      <c r="CFY119" s="7"/>
      <c r="CFZ119" s="7"/>
      <c r="CGA119" s="7"/>
      <c r="CGB119" s="7"/>
      <c r="CGC119" s="7"/>
      <c r="CGD119" s="7"/>
      <c r="CGE119" s="7"/>
      <c r="CGF119" s="7"/>
      <c r="CGG119" s="7"/>
      <c r="CGH119" s="7"/>
      <c r="CGI119" s="7"/>
      <c r="CGJ119" s="7"/>
      <c r="CGK119" s="7"/>
      <c r="CGL119" s="7"/>
      <c r="CGM119" s="7"/>
      <c r="CGN119" s="7"/>
      <c r="CGO119" s="7"/>
      <c r="CGP119" s="7"/>
      <c r="CGQ119" s="7"/>
      <c r="CGR119" s="7"/>
      <c r="CGS119" s="7"/>
      <c r="CGT119" s="7"/>
      <c r="CGU119" s="7"/>
      <c r="CGV119" s="7"/>
      <c r="CGW119" s="7"/>
      <c r="CGX119" s="7"/>
      <c r="CGY119" s="7"/>
      <c r="CGZ119" s="7"/>
      <c r="CHA119" s="7"/>
      <c r="CHB119" s="7"/>
      <c r="CHC119" s="7"/>
      <c r="CHD119" s="7"/>
      <c r="CHE119" s="7"/>
      <c r="CHF119" s="7"/>
      <c r="CHG119" s="7"/>
      <c r="CHH119" s="7"/>
      <c r="CHI119" s="7"/>
      <c r="CHJ119" s="7"/>
      <c r="CHK119" s="7"/>
      <c r="CHL119" s="7"/>
      <c r="CHM119" s="7"/>
      <c r="CHN119" s="7"/>
      <c r="CHO119" s="7"/>
      <c r="CHP119" s="7"/>
      <c r="CHQ119" s="7"/>
      <c r="CHR119" s="7"/>
      <c r="CHS119" s="7"/>
      <c r="CHT119" s="7"/>
      <c r="CHU119" s="7"/>
      <c r="CHV119" s="7"/>
      <c r="CHW119" s="7"/>
      <c r="CHX119" s="7"/>
      <c r="CHY119" s="7"/>
      <c r="CHZ119" s="7"/>
      <c r="CIA119" s="7"/>
      <c r="CIB119" s="7"/>
      <c r="CIC119" s="7"/>
      <c r="CID119" s="7"/>
      <c r="CIE119" s="7"/>
      <c r="CIF119" s="7"/>
      <c r="CIG119" s="7"/>
      <c r="CIH119" s="7"/>
      <c r="CII119" s="7"/>
      <c r="CIJ119" s="7"/>
      <c r="CIK119" s="7"/>
      <c r="CIL119" s="7"/>
      <c r="CIM119" s="7"/>
      <c r="CIN119" s="7"/>
      <c r="CIO119" s="7"/>
      <c r="CIP119" s="7"/>
      <c r="CIQ119" s="7"/>
      <c r="CIR119" s="7"/>
      <c r="CIS119" s="7"/>
      <c r="CIT119" s="7"/>
      <c r="CIU119" s="7"/>
      <c r="CIV119" s="7"/>
      <c r="CIW119" s="7"/>
      <c r="CIX119" s="7"/>
      <c r="CIY119" s="7"/>
      <c r="CIZ119" s="7"/>
      <c r="CJA119" s="7"/>
      <c r="CJB119" s="7"/>
      <c r="CJC119" s="7"/>
      <c r="CJD119" s="7"/>
      <c r="CJE119" s="7"/>
      <c r="CJF119" s="7"/>
      <c r="CJG119" s="7"/>
      <c r="CJH119" s="7"/>
      <c r="CJI119" s="7"/>
      <c r="CJJ119" s="7"/>
      <c r="CJK119" s="7"/>
      <c r="CJL119" s="7"/>
      <c r="CJM119" s="7"/>
      <c r="CJN119" s="7"/>
      <c r="CJO119" s="7"/>
      <c r="CJP119" s="7"/>
      <c r="CJQ119" s="7"/>
      <c r="CJR119" s="7"/>
      <c r="CJS119" s="7"/>
      <c r="CJT119" s="7"/>
      <c r="CJU119" s="7"/>
      <c r="CJV119" s="7"/>
      <c r="CJW119" s="7"/>
      <c r="CJX119" s="7"/>
      <c r="CJY119" s="7"/>
      <c r="CJZ119" s="7"/>
      <c r="CKA119" s="7"/>
      <c r="CKB119" s="7"/>
      <c r="CKC119" s="7"/>
      <c r="CKD119" s="7"/>
      <c r="CKE119" s="7"/>
      <c r="CKF119" s="7"/>
      <c r="CKG119" s="7"/>
      <c r="CKH119" s="7"/>
      <c r="CKI119" s="7"/>
      <c r="CKJ119" s="7"/>
      <c r="CKK119" s="7"/>
      <c r="CKL119" s="7"/>
      <c r="CKM119" s="7"/>
      <c r="CKN119" s="7"/>
      <c r="CKO119" s="7"/>
      <c r="CKP119" s="7"/>
      <c r="CKQ119" s="7"/>
      <c r="CKR119" s="7"/>
      <c r="CKS119" s="7"/>
      <c r="CKT119" s="7"/>
      <c r="CKU119" s="7"/>
      <c r="CKV119" s="7"/>
      <c r="CKW119" s="7"/>
      <c r="CKX119" s="7"/>
      <c r="CKY119" s="7"/>
      <c r="CKZ119" s="7"/>
      <c r="CLA119" s="7"/>
      <c r="CLB119" s="7"/>
      <c r="CLC119" s="7"/>
      <c r="CLD119" s="7"/>
      <c r="CLE119" s="7"/>
      <c r="CLF119" s="7"/>
      <c r="CLG119" s="7"/>
      <c r="CLH119" s="7"/>
      <c r="CLI119" s="7"/>
      <c r="CLJ119" s="7"/>
      <c r="CLK119" s="7"/>
      <c r="CLL119" s="7"/>
      <c r="CLM119" s="7"/>
      <c r="CLN119" s="7"/>
      <c r="CLO119" s="7"/>
      <c r="CLP119" s="7"/>
      <c r="CLQ119" s="7"/>
      <c r="CLR119" s="7"/>
      <c r="CLS119" s="7"/>
      <c r="CLT119" s="7"/>
      <c r="CLU119" s="7"/>
      <c r="CLV119" s="7"/>
      <c r="CLW119" s="7"/>
      <c r="CLX119" s="7"/>
      <c r="CLY119" s="7"/>
      <c r="CLZ119" s="7"/>
      <c r="CMA119" s="7"/>
      <c r="CMB119" s="7"/>
      <c r="CMC119" s="7"/>
      <c r="CMD119" s="7"/>
      <c r="CME119" s="7"/>
      <c r="CMF119" s="7"/>
      <c r="CMG119" s="7"/>
      <c r="CMH119" s="7"/>
      <c r="CMI119" s="7"/>
      <c r="CMJ119" s="7"/>
      <c r="CMK119" s="7"/>
      <c r="CML119" s="7"/>
      <c r="CMM119" s="7"/>
      <c r="CMN119" s="7"/>
      <c r="CMO119" s="7"/>
      <c r="CMP119" s="7"/>
      <c r="CMQ119" s="7"/>
      <c r="CMR119" s="7"/>
      <c r="CMS119" s="7"/>
      <c r="CMT119" s="7"/>
      <c r="CMU119" s="7"/>
      <c r="CMV119" s="7"/>
      <c r="CMW119" s="7"/>
      <c r="CMX119" s="7"/>
      <c r="CMY119" s="7"/>
      <c r="CMZ119" s="7"/>
      <c r="CNA119" s="7"/>
      <c r="CNB119" s="7"/>
      <c r="CNC119" s="7"/>
      <c r="CND119" s="7"/>
      <c r="CNE119" s="7"/>
      <c r="CNF119" s="7"/>
      <c r="CNG119" s="7"/>
      <c r="CNH119" s="7"/>
      <c r="CNI119" s="7"/>
      <c r="CNJ119" s="7"/>
      <c r="CNK119" s="7"/>
      <c r="CNL119" s="7"/>
      <c r="CNM119" s="7"/>
      <c r="CNN119" s="7"/>
      <c r="CNO119" s="7"/>
      <c r="CNP119" s="7"/>
      <c r="CNQ119" s="7"/>
      <c r="CNR119" s="7"/>
      <c r="CNS119" s="7"/>
      <c r="CNT119" s="7"/>
      <c r="CNU119" s="7"/>
      <c r="CNV119" s="7"/>
      <c r="CNW119" s="7"/>
      <c r="CNX119" s="7"/>
      <c r="CNY119" s="7"/>
      <c r="CNZ119" s="7"/>
      <c r="COA119" s="7"/>
      <c r="COB119" s="7"/>
      <c r="COC119" s="7"/>
      <c r="COD119" s="7"/>
      <c r="COE119" s="7"/>
      <c r="COF119" s="7"/>
      <c r="COG119" s="7"/>
      <c r="COH119" s="7"/>
      <c r="COI119" s="7"/>
      <c r="COJ119" s="7"/>
      <c r="COK119" s="7"/>
      <c r="COL119" s="7"/>
      <c r="COM119" s="7"/>
      <c r="CON119" s="7"/>
      <c r="COO119" s="7"/>
      <c r="COP119" s="7"/>
      <c r="COQ119" s="7"/>
      <c r="COR119" s="7"/>
      <c r="COS119" s="7"/>
      <c r="COT119" s="7"/>
      <c r="COU119" s="7"/>
      <c r="COV119" s="7"/>
      <c r="COW119" s="7"/>
      <c r="COX119" s="7"/>
      <c r="COY119" s="7"/>
      <c r="COZ119" s="7"/>
      <c r="CPA119" s="7"/>
      <c r="CPB119" s="7"/>
      <c r="CPC119" s="7"/>
      <c r="CPD119" s="7"/>
      <c r="CPE119" s="7"/>
      <c r="CPF119" s="7"/>
      <c r="CPG119" s="7"/>
      <c r="CPH119" s="7"/>
      <c r="CPI119" s="7"/>
      <c r="CPJ119" s="7"/>
      <c r="CPK119" s="7"/>
      <c r="CPL119" s="7"/>
      <c r="CPM119" s="7"/>
      <c r="CPN119" s="7"/>
      <c r="CPO119" s="7"/>
      <c r="CPP119" s="7"/>
      <c r="CPQ119" s="7"/>
      <c r="CPR119" s="7"/>
      <c r="CPS119" s="7"/>
      <c r="CPT119" s="7"/>
      <c r="CPU119" s="7"/>
      <c r="CPV119" s="7"/>
      <c r="CPW119" s="7"/>
      <c r="CPX119" s="7"/>
      <c r="CPY119" s="7"/>
      <c r="CPZ119" s="7"/>
      <c r="CQA119" s="7"/>
      <c r="CQB119" s="7"/>
      <c r="CQC119" s="7"/>
      <c r="CQD119" s="7"/>
      <c r="CQE119" s="7"/>
      <c r="CQF119" s="7"/>
      <c r="CQG119" s="7"/>
      <c r="CQH119" s="7"/>
      <c r="CQI119" s="7"/>
      <c r="CQJ119" s="7"/>
      <c r="CQK119" s="7"/>
      <c r="CQL119" s="7"/>
      <c r="CQM119" s="7"/>
      <c r="CQN119" s="7"/>
      <c r="CQO119" s="7"/>
      <c r="CQP119" s="7"/>
      <c r="CQQ119" s="7"/>
      <c r="CQR119" s="7"/>
      <c r="CQS119" s="7"/>
      <c r="CQT119" s="7"/>
      <c r="CQU119" s="7"/>
      <c r="CQV119" s="7"/>
      <c r="CQW119" s="7"/>
      <c r="CQX119" s="7"/>
      <c r="CQY119" s="7"/>
      <c r="CQZ119" s="7"/>
      <c r="CRA119" s="7"/>
      <c r="CRB119" s="7"/>
      <c r="CRC119" s="7"/>
      <c r="CRD119" s="7"/>
      <c r="CRE119" s="7"/>
      <c r="CRF119" s="7"/>
      <c r="CRG119" s="7"/>
      <c r="CRH119" s="7"/>
      <c r="CRI119" s="7"/>
      <c r="CRJ119" s="7"/>
      <c r="CRK119" s="7"/>
      <c r="CRL119" s="7"/>
      <c r="CRM119" s="7"/>
      <c r="CRN119" s="7"/>
      <c r="CRO119" s="7"/>
      <c r="CRP119" s="7"/>
      <c r="CRQ119" s="7"/>
      <c r="CRR119" s="7"/>
      <c r="CRS119" s="7"/>
      <c r="CRT119" s="7"/>
      <c r="CRU119" s="7"/>
      <c r="CRV119" s="7"/>
      <c r="CRW119" s="7"/>
      <c r="CRX119" s="7"/>
      <c r="CRY119" s="7"/>
      <c r="CRZ119" s="7"/>
      <c r="CSA119" s="7"/>
      <c r="CSB119" s="7"/>
      <c r="CSC119" s="7"/>
      <c r="CSD119" s="7"/>
      <c r="CSE119" s="7"/>
      <c r="CSF119" s="7"/>
      <c r="CSG119" s="7"/>
      <c r="CSH119" s="7"/>
      <c r="CSI119" s="7"/>
      <c r="CSJ119" s="7"/>
      <c r="CSK119" s="7"/>
      <c r="CSL119" s="7"/>
      <c r="CSM119" s="7"/>
      <c r="CSN119" s="7"/>
      <c r="CSO119" s="7"/>
      <c r="CSP119" s="7"/>
      <c r="CSQ119" s="7"/>
      <c r="CSR119" s="7"/>
      <c r="CSS119" s="7"/>
      <c r="CST119" s="7"/>
      <c r="CSU119" s="7"/>
      <c r="CSV119" s="7"/>
      <c r="CSW119" s="7"/>
      <c r="CSX119" s="7"/>
      <c r="CSY119" s="7"/>
      <c r="CSZ119" s="7"/>
      <c r="CTA119" s="7"/>
      <c r="CTB119" s="7"/>
      <c r="CTC119" s="7"/>
      <c r="CTD119" s="7"/>
      <c r="CTE119" s="7"/>
      <c r="CTF119" s="7"/>
      <c r="CTG119" s="7"/>
      <c r="CTH119" s="7"/>
      <c r="CTI119" s="7"/>
      <c r="CTJ119" s="7"/>
      <c r="CTK119" s="7"/>
      <c r="CTL119" s="7"/>
      <c r="CTM119" s="7"/>
      <c r="CTN119" s="7"/>
      <c r="CTO119" s="7"/>
      <c r="CTP119" s="7"/>
      <c r="CTQ119" s="7"/>
      <c r="CTR119" s="7"/>
      <c r="CTS119" s="7"/>
      <c r="CTT119" s="7"/>
      <c r="CTU119" s="7"/>
      <c r="CTV119" s="7"/>
      <c r="CTW119" s="7"/>
      <c r="CTX119" s="7"/>
      <c r="CTY119" s="7"/>
      <c r="CTZ119" s="7"/>
      <c r="CUA119" s="7"/>
      <c r="CUB119" s="7"/>
      <c r="CUC119" s="7"/>
      <c r="CUD119" s="7"/>
      <c r="CUE119" s="7"/>
      <c r="CUF119" s="7"/>
      <c r="CUG119" s="7"/>
      <c r="CUH119" s="7"/>
      <c r="CUI119" s="7"/>
      <c r="CUJ119" s="7"/>
      <c r="CUK119" s="7"/>
      <c r="CUL119" s="7"/>
      <c r="CUM119" s="7"/>
      <c r="CUN119" s="7"/>
      <c r="CUO119" s="7"/>
      <c r="CUP119" s="7"/>
      <c r="CUQ119" s="7"/>
      <c r="CUR119" s="7"/>
      <c r="CUS119" s="7"/>
      <c r="CUT119" s="7"/>
      <c r="CUU119" s="7"/>
      <c r="CUV119" s="7"/>
      <c r="CUW119" s="7"/>
      <c r="CUX119" s="7"/>
      <c r="CUY119" s="7"/>
      <c r="CUZ119" s="7"/>
      <c r="CVA119" s="7"/>
      <c r="CVB119" s="7"/>
      <c r="CVC119" s="7"/>
      <c r="CVD119" s="7"/>
      <c r="CVE119" s="7"/>
      <c r="CVF119" s="7"/>
      <c r="CVG119" s="7"/>
      <c r="CVH119" s="7"/>
      <c r="CVI119" s="7"/>
      <c r="CVJ119" s="7"/>
      <c r="CVK119" s="7"/>
      <c r="CVL119" s="7"/>
      <c r="CVM119" s="7"/>
      <c r="CVN119" s="7"/>
      <c r="CVO119" s="7"/>
      <c r="CVP119" s="7"/>
      <c r="CVQ119" s="7"/>
      <c r="CVR119" s="7"/>
      <c r="CVS119" s="7"/>
      <c r="CVT119" s="7"/>
      <c r="CVU119" s="7"/>
      <c r="CVV119" s="7"/>
      <c r="CVW119" s="7"/>
      <c r="CVX119" s="7"/>
      <c r="CVY119" s="7"/>
      <c r="CVZ119" s="7"/>
      <c r="CWA119" s="7"/>
      <c r="CWB119" s="7"/>
      <c r="CWC119" s="7"/>
      <c r="CWD119" s="7"/>
      <c r="CWE119" s="7"/>
      <c r="CWF119" s="7"/>
      <c r="CWG119" s="7"/>
      <c r="CWH119" s="7"/>
      <c r="CWI119" s="7"/>
      <c r="CWJ119" s="7"/>
      <c r="CWK119" s="7"/>
      <c r="CWL119" s="7"/>
      <c r="CWM119" s="7"/>
      <c r="CWN119" s="7"/>
      <c r="CWO119" s="7"/>
      <c r="CWP119" s="7"/>
      <c r="CWQ119" s="7"/>
      <c r="CWR119" s="7"/>
      <c r="CWS119" s="7"/>
      <c r="CWT119" s="7"/>
      <c r="CWU119" s="7"/>
      <c r="CWV119" s="7"/>
      <c r="CWW119" s="7"/>
      <c r="CWX119" s="7"/>
      <c r="CWY119" s="7"/>
      <c r="CWZ119" s="7"/>
      <c r="CXA119" s="7"/>
      <c r="CXB119" s="7"/>
      <c r="CXC119" s="7"/>
      <c r="CXD119" s="7"/>
      <c r="CXE119" s="7"/>
      <c r="CXF119" s="7"/>
      <c r="CXG119" s="7"/>
      <c r="CXH119" s="7"/>
      <c r="CXI119" s="7"/>
      <c r="CXJ119" s="7"/>
      <c r="CXK119" s="7"/>
      <c r="CXL119" s="7"/>
      <c r="CXM119" s="7"/>
      <c r="CXN119" s="7"/>
      <c r="CXO119" s="7"/>
      <c r="CXP119" s="7"/>
      <c r="CXQ119" s="7"/>
      <c r="CXR119" s="7"/>
      <c r="CXS119" s="7"/>
      <c r="CXT119" s="7"/>
      <c r="CXU119" s="7"/>
      <c r="CXV119" s="7"/>
      <c r="CXW119" s="7"/>
      <c r="CXX119" s="7"/>
      <c r="CXY119" s="7"/>
      <c r="CXZ119" s="7"/>
      <c r="CYA119" s="7"/>
      <c r="CYB119" s="7"/>
      <c r="CYC119" s="7"/>
      <c r="CYD119" s="7"/>
      <c r="CYE119" s="7"/>
      <c r="CYF119" s="7"/>
      <c r="CYG119" s="7"/>
      <c r="CYH119" s="7"/>
      <c r="CYI119" s="7"/>
      <c r="CYJ119" s="7"/>
      <c r="CYK119" s="7"/>
      <c r="CYL119" s="7"/>
      <c r="CYM119" s="7"/>
      <c r="CYN119" s="7"/>
      <c r="CYO119" s="7"/>
      <c r="CYP119" s="7"/>
      <c r="CYQ119" s="7"/>
      <c r="CYR119" s="7"/>
      <c r="CYS119" s="7"/>
      <c r="CYT119" s="7"/>
      <c r="CYU119" s="7"/>
      <c r="CYV119" s="7"/>
      <c r="CYW119" s="7"/>
      <c r="CYX119" s="7"/>
      <c r="CYY119" s="7"/>
      <c r="CYZ119" s="7"/>
      <c r="CZA119" s="7"/>
      <c r="CZB119" s="7"/>
      <c r="CZC119" s="7"/>
      <c r="CZD119" s="7"/>
      <c r="CZE119" s="7"/>
      <c r="CZF119" s="7"/>
      <c r="CZG119" s="7"/>
      <c r="CZH119" s="7"/>
      <c r="CZI119" s="7"/>
      <c r="CZJ119" s="7"/>
      <c r="CZK119" s="7"/>
      <c r="CZL119" s="7"/>
      <c r="CZM119" s="7"/>
      <c r="CZN119" s="7"/>
      <c r="CZO119" s="7"/>
      <c r="CZP119" s="7"/>
      <c r="CZQ119" s="7"/>
      <c r="CZR119" s="7"/>
      <c r="CZS119" s="7"/>
      <c r="CZT119" s="7"/>
      <c r="CZU119" s="7"/>
      <c r="CZV119" s="7"/>
      <c r="CZW119" s="7"/>
      <c r="CZX119" s="7"/>
      <c r="CZY119" s="7"/>
      <c r="CZZ119" s="7"/>
      <c r="DAA119" s="7"/>
      <c r="DAB119" s="7"/>
      <c r="DAC119" s="7"/>
      <c r="DAD119" s="7"/>
      <c r="DAE119" s="7"/>
      <c r="DAF119" s="7"/>
      <c r="DAG119" s="7"/>
      <c r="DAH119" s="7"/>
      <c r="DAI119" s="7"/>
      <c r="DAJ119" s="7"/>
      <c r="DAK119" s="7"/>
      <c r="DAL119" s="7"/>
      <c r="DAM119" s="7"/>
      <c r="DAN119" s="7"/>
      <c r="DAO119" s="7"/>
      <c r="DAP119" s="7"/>
      <c r="DAQ119" s="7"/>
      <c r="DAR119" s="7"/>
      <c r="DAS119" s="7"/>
      <c r="DAT119" s="7"/>
      <c r="DAU119" s="7"/>
      <c r="DAV119" s="7"/>
      <c r="DAW119" s="7"/>
      <c r="DAX119" s="7"/>
      <c r="DAY119" s="7"/>
      <c r="DAZ119" s="7"/>
      <c r="DBA119" s="7"/>
      <c r="DBB119" s="7"/>
      <c r="DBC119" s="7"/>
      <c r="DBD119" s="7"/>
      <c r="DBE119" s="7"/>
      <c r="DBF119" s="7"/>
      <c r="DBG119" s="7"/>
      <c r="DBH119" s="7"/>
      <c r="DBI119" s="7"/>
      <c r="DBJ119" s="7"/>
      <c r="DBK119" s="7"/>
      <c r="DBL119" s="7"/>
      <c r="DBM119" s="7"/>
      <c r="DBN119" s="7"/>
      <c r="DBO119" s="7"/>
      <c r="DBP119" s="7"/>
      <c r="DBQ119" s="7"/>
      <c r="DBR119" s="7"/>
      <c r="DBS119" s="7"/>
      <c r="DBT119" s="7"/>
      <c r="DBU119" s="7"/>
      <c r="DBV119" s="7"/>
      <c r="DBW119" s="7"/>
      <c r="DBX119" s="7"/>
      <c r="DBY119" s="7"/>
      <c r="DBZ119" s="7"/>
      <c r="DCA119" s="7"/>
      <c r="DCB119" s="7"/>
      <c r="DCC119" s="7"/>
      <c r="DCD119" s="7"/>
      <c r="DCE119" s="7"/>
      <c r="DCF119" s="7"/>
      <c r="DCG119" s="7"/>
      <c r="DCH119" s="7"/>
      <c r="DCI119" s="7"/>
      <c r="DCJ119" s="7"/>
      <c r="DCK119" s="7"/>
      <c r="DCL119" s="7"/>
      <c r="DCM119" s="7"/>
      <c r="DCN119" s="7"/>
      <c r="DCO119" s="7"/>
      <c r="DCP119" s="7"/>
      <c r="DCQ119" s="7"/>
      <c r="DCR119" s="7"/>
      <c r="DCS119" s="7"/>
      <c r="DCT119" s="7"/>
      <c r="DCU119" s="7"/>
      <c r="DCV119" s="7"/>
      <c r="DCW119" s="7"/>
      <c r="DCX119" s="7"/>
      <c r="DCY119" s="7"/>
      <c r="DCZ119" s="7"/>
      <c r="DDA119" s="7"/>
      <c r="DDB119" s="7"/>
      <c r="DDC119" s="7"/>
      <c r="DDD119" s="7"/>
      <c r="DDE119" s="7"/>
      <c r="DDF119" s="7"/>
      <c r="DDG119" s="7"/>
      <c r="DDH119" s="7"/>
      <c r="DDI119" s="7"/>
      <c r="DDJ119" s="7"/>
      <c r="DDK119" s="7"/>
      <c r="DDL119" s="7"/>
      <c r="DDM119" s="7"/>
      <c r="DDN119" s="7"/>
      <c r="DDO119" s="7"/>
      <c r="DDP119" s="7"/>
      <c r="DDQ119" s="7"/>
      <c r="DDR119" s="7"/>
      <c r="DDS119" s="7"/>
      <c r="DDT119" s="7"/>
      <c r="DDU119" s="7"/>
      <c r="DDV119" s="7"/>
      <c r="DDW119" s="7"/>
      <c r="DDX119" s="7"/>
      <c r="DDY119" s="7"/>
      <c r="DDZ119" s="7"/>
      <c r="DEA119" s="7"/>
      <c r="DEB119" s="7"/>
      <c r="DEC119" s="7"/>
      <c r="DED119" s="7"/>
      <c r="DEE119" s="7"/>
      <c r="DEF119" s="7"/>
      <c r="DEG119" s="7"/>
      <c r="DEH119" s="7"/>
      <c r="DEI119" s="7"/>
      <c r="DEJ119" s="7"/>
      <c r="DEK119" s="7"/>
      <c r="DEL119" s="7"/>
      <c r="DEM119" s="7"/>
      <c r="DEN119" s="7"/>
      <c r="DEO119" s="7"/>
      <c r="DEP119" s="7"/>
      <c r="DEQ119" s="7"/>
      <c r="DER119" s="7"/>
      <c r="DES119" s="7"/>
      <c r="DET119" s="7"/>
      <c r="DEU119" s="7"/>
      <c r="DEV119" s="7"/>
      <c r="DEW119" s="7"/>
      <c r="DEX119" s="7"/>
      <c r="DEY119" s="7"/>
      <c r="DEZ119" s="7"/>
      <c r="DFA119" s="7"/>
      <c r="DFB119" s="7"/>
      <c r="DFC119" s="7"/>
      <c r="DFD119" s="7"/>
      <c r="DFE119" s="7"/>
      <c r="DFF119" s="7"/>
      <c r="DFG119" s="7"/>
      <c r="DFH119" s="7"/>
      <c r="DFI119" s="7"/>
      <c r="DFJ119" s="7"/>
      <c r="DFK119" s="7"/>
      <c r="DFL119" s="7"/>
      <c r="DFM119" s="7"/>
      <c r="DFN119" s="7"/>
      <c r="DFO119" s="7"/>
      <c r="DFP119" s="7"/>
      <c r="DFQ119" s="7"/>
      <c r="DFR119" s="7"/>
      <c r="DFS119" s="7"/>
      <c r="DFT119" s="7"/>
      <c r="DFU119" s="7"/>
      <c r="DFV119" s="7"/>
      <c r="DFW119" s="7"/>
      <c r="DFX119" s="7"/>
      <c r="DFY119" s="7"/>
      <c r="DFZ119" s="7"/>
      <c r="DGA119" s="7"/>
      <c r="DGB119" s="7"/>
      <c r="DGC119" s="7"/>
      <c r="DGD119" s="7"/>
      <c r="DGE119" s="7"/>
      <c r="DGF119" s="7"/>
      <c r="DGG119" s="7"/>
      <c r="DGH119" s="7"/>
      <c r="DGI119" s="7"/>
      <c r="DGJ119" s="7"/>
      <c r="DGK119" s="7"/>
      <c r="DGL119" s="7"/>
      <c r="DGM119" s="7"/>
      <c r="DGN119" s="7"/>
      <c r="DGO119" s="7"/>
      <c r="DGP119" s="7"/>
      <c r="DGQ119" s="7"/>
      <c r="DGR119" s="7"/>
      <c r="DGS119" s="7"/>
      <c r="DGT119" s="7"/>
      <c r="DGU119" s="7"/>
      <c r="DGV119" s="7"/>
      <c r="DGW119" s="7"/>
      <c r="DGX119" s="7"/>
      <c r="DGY119" s="7"/>
      <c r="DGZ119" s="7"/>
      <c r="DHA119" s="7"/>
      <c r="DHB119" s="7"/>
      <c r="DHC119" s="7"/>
      <c r="DHD119" s="7"/>
      <c r="DHE119" s="7"/>
      <c r="DHF119" s="7"/>
      <c r="DHG119" s="7"/>
      <c r="DHH119" s="7"/>
      <c r="DHI119" s="7"/>
      <c r="DHJ119" s="7"/>
      <c r="DHK119" s="7"/>
      <c r="DHL119" s="7"/>
      <c r="DHM119" s="7"/>
      <c r="DHN119" s="7"/>
      <c r="DHO119" s="7"/>
      <c r="DHP119" s="7"/>
      <c r="DHQ119" s="7"/>
      <c r="DHR119" s="7"/>
      <c r="DHS119" s="7"/>
      <c r="DHT119" s="7"/>
      <c r="DHU119" s="7"/>
      <c r="DHV119" s="7"/>
      <c r="DHW119" s="7"/>
      <c r="DHX119" s="7"/>
      <c r="DHY119" s="7"/>
      <c r="DHZ119" s="7"/>
      <c r="DIA119" s="7"/>
      <c r="DIB119" s="7"/>
      <c r="DIC119" s="7"/>
      <c r="DID119" s="7"/>
      <c r="DIE119" s="7"/>
      <c r="DIF119" s="7"/>
      <c r="DIG119" s="7"/>
      <c r="DIH119" s="7"/>
      <c r="DII119" s="7"/>
      <c r="DIJ119" s="7"/>
      <c r="DIK119" s="7"/>
      <c r="DIL119" s="7"/>
      <c r="DIM119" s="7"/>
      <c r="DIN119" s="7"/>
      <c r="DIO119" s="7"/>
      <c r="DIP119" s="7"/>
      <c r="DIQ119" s="7"/>
      <c r="DIR119" s="7"/>
      <c r="DIS119" s="7"/>
      <c r="DIT119" s="7"/>
      <c r="DIU119" s="7"/>
      <c r="DIV119" s="7"/>
      <c r="DIW119" s="7"/>
      <c r="DIX119" s="7"/>
      <c r="DIY119" s="7"/>
      <c r="DIZ119" s="7"/>
      <c r="DJA119" s="7"/>
      <c r="DJB119" s="7"/>
      <c r="DJC119" s="7"/>
      <c r="DJD119" s="7"/>
      <c r="DJE119" s="7"/>
      <c r="DJF119" s="7"/>
      <c r="DJG119" s="7"/>
      <c r="DJH119" s="7"/>
      <c r="DJI119" s="7"/>
      <c r="DJJ119" s="7"/>
      <c r="DJK119" s="7"/>
      <c r="DJL119" s="7"/>
      <c r="DJM119" s="7"/>
      <c r="DJN119" s="7"/>
      <c r="DJO119" s="7"/>
      <c r="DJP119" s="7"/>
      <c r="DJQ119" s="7"/>
      <c r="DJR119" s="7"/>
      <c r="DJS119" s="7"/>
      <c r="DJT119" s="7"/>
      <c r="DJU119" s="7"/>
      <c r="DJV119" s="7"/>
      <c r="DJW119" s="7"/>
      <c r="DJX119" s="7"/>
      <c r="DJY119" s="7"/>
      <c r="DJZ119" s="7"/>
      <c r="DKA119" s="7"/>
      <c r="DKB119" s="7"/>
      <c r="DKC119" s="7"/>
      <c r="DKD119" s="7"/>
      <c r="DKE119" s="7"/>
      <c r="DKF119" s="7"/>
      <c r="DKG119" s="7"/>
      <c r="DKH119" s="7"/>
      <c r="DKI119" s="7"/>
      <c r="DKJ119" s="7"/>
      <c r="DKK119" s="7"/>
      <c r="DKL119" s="7"/>
      <c r="DKM119" s="7"/>
      <c r="DKN119" s="7"/>
      <c r="DKO119" s="7"/>
      <c r="DKP119" s="7"/>
      <c r="DKQ119" s="7"/>
      <c r="DKR119" s="7"/>
      <c r="DKS119" s="7"/>
      <c r="DKT119" s="7"/>
      <c r="DKU119" s="7"/>
      <c r="DKV119" s="7"/>
      <c r="DKW119" s="7"/>
      <c r="DKX119" s="7"/>
      <c r="DKY119" s="7"/>
      <c r="DKZ119" s="7"/>
      <c r="DLA119" s="7"/>
      <c r="DLB119" s="7"/>
      <c r="DLC119" s="7"/>
      <c r="DLD119" s="7"/>
      <c r="DLE119" s="7"/>
      <c r="DLF119" s="7"/>
      <c r="DLG119" s="7"/>
      <c r="DLH119" s="7"/>
      <c r="DLI119" s="7"/>
      <c r="DLJ119" s="7"/>
      <c r="DLK119" s="7"/>
      <c r="DLL119" s="7"/>
      <c r="DLM119" s="7"/>
      <c r="DLN119" s="7"/>
      <c r="DLO119" s="7"/>
      <c r="DLP119" s="7"/>
      <c r="DLQ119" s="7"/>
      <c r="DLR119" s="7"/>
      <c r="DLS119" s="7"/>
      <c r="DLT119" s="7"/>
      <c r="DLU119" s="7"/>
      <c r="DLV119" s="7"/>
      <c r="DLW119" s="7"/>
      <c r="DLX119" s="7"/>
      <c r="DLY119" s="7"/>
      <c r="DLZ119" s="7"/>
      <c r="DMA119" s="7"/>
      <c r="DMB119" s="7"/>
      <c r="DMC119" s="7"/>
      <c r="DMD119" s="7"/>
      <c r="DME119" s="7"/>
      <c r="DMF119" s="7"/>
      <c r="DMG119" s="7"/>
      <c r="DMH119" s="7"/>
      <c r="DMI119" s="7"/>
      <c r="DMJ119" s="7"/>
      <c r="DMK119" s="7"/>
      <c r="DML119" s="7"/>
      <c r="DMM119" s="7"/>
      <c r="DMN119" s="7"/>
      <c r="DMO119" s="7"/>
      <c r="DMP119" s="7"/>
      <c r="DMQ119" s="7"/>
      <c r="DMR119" s="7"/>
      <c r="DMS119" s="7"/>
      <c r="DMT119" s="7"/>
      <c r="DMU119" s="7"/>
      <c r="DMV119" s="7"/>
      <c r="DMW119" s="7"/>
      <c r="DMX119" s="7"/>
      <c r="DMY119" s="7"/>
      <c r="DMZ119" s="7"/>
      <c r="DNA119" s="7"/>
      <c r="DNB119" s="7"/>
      <c r="DNC119" s="7"/>
      <c r="DND119" s="7"/>
      <c r="DNE119" s="7"/>
      <c r="DNF119" s="7"/>
      <c r="DNG119" s="7"/>
      <c r="DNH119" s="7"/>
      <c r="DNI119" s="7"/>
      <c r="DNJ119" s="7"/>
      <c r="DNK119" s="7"/>
      <c r="DNL119" s="7"/>
      <c r="DNM119" s="7"/>
      <c r="DNN119" s="7"/>
      <c r="DNO119" s="7"/>
      <c r="DNP119" s="7"/>
      <c r="DNQ119" s="7"/>
      <c r="DNR119" s="7"/>
      <c r="DNS119" s="7"/>
      <c r="DNT119" s="7"/>
      <c r="DNU119" s="7"/>
      <c r="DNV119" s="7"/>
      <c r="DNW119" s="7"/>
      <c r="DNX119" s="7"/>
      <c r="DNY119" s="7"/>
      <c r="DNZ119" s="7"/>
      <c r="DOA119" s="7"/>
      <c r="DOB119" s="7"/>
      <c r="DOC119" s="7"/>
      <c r="DOD119" s="7"/>
      <c r="DOE119" s="7"/>
      <c r="DOF119" s="7"/>
      <c r="DOG119" s="7"/>
      <c r="DOH119" s="7"/>
      <c r="DOI119" s="7"/>
      <c r="DOJ119" s="7"/>
      <c r="DOK119" s="7"/>
      <c r="DOL119" s="7"/>
      <c r="DOM119" s="7"/>
      <c r="DON119" s="7"/>
      <c r="DOO119" s="7"/>
      <c r="DOP119" s="7"/>
      <c r="DOQ119" s="7"/>
      <c r="DOR119" s="7"/>
      <c r="DOS119" s="7"/>
      <c r="DOT119" s="7"/>
      <c r="DOU119" s="7"/>
      <c r="DOV119" s="7"/>
      <c r="DOW119" s="7"/>
      <c r="DOX119" s="7"/>
      <c r="DOY119" s="7"/>
      <c r="DOZ119" s="7"/>
      <c r="DPA119" s="7"/>
      <c r="DPB119" s="7"/>
      <c r="DPC119" s="7"/>
      <c r="DPD119" s="7"/>
      <c r="DPE119" s="7"/>
      <c r="DPF119" s="7"/>
      <c r="DPG119" s="7"/>
      <c r="DPH119" s="7"/>
      <c r="DPI119" s="7"/>
      <c r="DPJ119" s="7"/>
      <c r="DPK119" s="7"/>
      <c r="DPL119" s="7"/>
      <c r="DPM119" s="7"/>
      <c r="DPN119" s="7"/>
      <c r="DPO119" s="7"/>
      <c r="DPP119" s="7"/>
      <c r="DPQ119" s="7"/>
      <c r="DPR119" s="7"/>
      <c r="DPS119" s="7"/>
      <c r="DPT119" s="7"/>
      <c r="DPU119" s="7"/>
      <c r="DPV119" s="7"/>
      <c r="DPW119" s="7"/>
      <c r="DPX119" s="7"/>
      <c r="DPY119" s="7"/>
      <c r="DPZ119" s="7"/>
      <c r="DQA119" s="7"/>
      <c r="DQB119" s="7"/>
      <c r="DQC119" s="7"/>
      <c r="DQD119" s="7"/>
      <c r="DQE119" s="7"/>
      <c r="DQF119" s="7"/>
      <c r="DQG119" s="7"/>
      <c r="DQH119" s="7"/>
      <c r="DQI119" s="7"/>
      <c r="DQJ119" s="7"/>
      <c r="DQK119" s="7"/>
      <c r="DQL119" s="7"/>
      <c r="DQM119" s="7"/>
      <c r="DQN119" s="7"/>
      <c r="DQO119" s="7"/>
      <c r="DQP119" s="7"/>
      <c r="DQQ119" s="7"/>
      <c r="DQR119" s="7"/>
      <c r="DQS119" s="7"/>
      <c r="DQT119" s="7"/>
      <c r="DQU119" s="7"/>
      <c r="DQV119" s="7"/>
      <c r="DQW119" s="7"/>
      <c r="DQX119" s="7"/>
      <c r="DQY119" s="7"/>
      <c r="DQZ119" s="7"/>
      <c r="DRA119" s="7"/>
      <c r="DRB119" s="7"/>
      <c r="DRC119" s="7"/>
      <c r="DRD119" s="7"/>
      <c r="DRE119" s="7"/>
      <c r="DRF119" s="7"/>
      <c r="DRG119" s="7"/>
      <c r="DRH119" s="7"/>
      <c r="DRI119" s="7"/>
      <c r="DRJ119" s="7"/>
      <c r="DRK119" s="7"/>
      <c r="DRL119" s="7"/>
      <c r="DRM119" s="7"/>
      <c r="DRN119" s="7"/>
      <c r="DRO119" s="7"/>
      <c r="DRP119" s="7"/>
      <c r="DRQ119" s="7"/>
      <c r="DRR119" s="7"/>
      <c r="DRS119" s="7"/>
      <c r="DRT119" s="7"/>
      <c r="DRU119" s="7"/>
      <c r="DRV119" s="7"/>
      <c r="DRW119" s="7"/>
      <c r="DRX119" s="7"/>
      <c r="DRY119" s="7"/>
      <c r="DRZ119" s="7"/>
      <c r="DSA119" s="7"/>
      <c r="DSB119" s="7"/>
      <c r="DSC119" s="7"/>
      <c r="DSD119" s="7"/>
      <c r="DSE119" s="7"/>
      <c r="DSF119" s="7"/>
      <c r="DSG119" s="7"/>
      <c r="DSH119" s="7"/>
      <c r="DSI119" s="7"/>
      <c r="DSJ119" s="7"/>
      <c r="DSK119" s="7"/>
      <c r="DSL119" s="7"/>
      <c r="DSM119" s="7"/>
      <c r="DSN119" s="7"/>
      <c r="DSO119" s="7"/>
      <c r="DSP119" s="7"/>
      <c r="DSQ119" s="7"/>
      <c r="DSR119" s="7"/>
      <c r="DSS119" s="7"/>
      <c r="DST119" s="7"/>
      <c r="DSU119" s="7"/>
      <c r="DSV119" s="7"/>
      <c r="DSW119" s="7"/>
      <c r="DSX119" s="7"/>
      <c r="DSY119" s="7"/>
      <c r="DSZ119" s="7"/>
      <c r="DTA119" s="7"/>
      <c r="DTB119" s="7"/>
      <c r="DTC119" s="7"/>
      <c r="DTD119" s="7"/>
      <c r="DTE119" s="7"/>
      <c r="DTF119" s="7"/>
      <c r="DTG119" s="7"/>
      <c r="DTH119" s="7"/>
      <c r="DTI119" s="7"/>
      <c r="DTJ119" s="7"/>
      <c r="DTK119" s="7"/>
      <c r="DTL119" s="7"/>
      <c r="DTM119" s="7"/>
      <c r="DTN119" s="7"/>
      <c r="DTO119" s="7"/>
      <c r="DTP119" s="7"/>
      <c r="DTQ119" s="7"/>
      <c r="DTR119" s="7"/>
      <c r="DTS119" s="7"/>
      <c r="DTT119" s="7"/>
      <c r="DTU119" s="7"/>
      <c r="DTV119" s="7"/>
      <c r="DTW119" s="7"/>
      <c r="DTX119" s="7"/>
      <c r="DTY119" s="7"/>
      <c r="DTZ119" s="7"/>
      <c r="DUA119" s="7"/>
      <c r="DUB119" s="7"/>
      <c r="DUC119" s="7"/>
      <c r="DUD119" s="7"/>
      <c r="DUE119" s="7"/>
      <c r="DUF119" s="7"/>
      <c r="DUG119" s="7"/>
      <c r="DUH119" s="7"/>
      <c r="DUI119" s="7"/>
      <c r="DUJ119" s="7"/>
      <c r="DUK119" s="7"/>
      <c r="DUL119" s="7"/>
      <c r="DUM119" s="7"/>
      <c r="DUN119" s="7"/>
      <c r="DUO119" s="7"/>
      <c r="DUP119" s="7"/>
      <c r="DUQ119" s="7"/>
      <c r="DUR119" s="7"/>
      <c r="DUS119" s="7"/>
      <c r="DUT119" s="7"/>
      <c r="DUU119" s="7"/>
      <c r="DUV119" s="7"/>
      <c r="DUW119" s="7"/>
      <c r="DUX119" s="7"/>
      <c r="DUY119" s="7"/>
      <c r="DUZ119" s="7"/>
      <c r="DVA119" s="7"/>
      <c r="DVB119" s="7"/>
      <c r="DVC119" s="7"/>
      <c r="DVD119" s="7"/>
      <c r="DVE119" s="7"/>
      <c r="DVF119" s="7"/>
      <c r="DVG119" s="7"/>
      <c r="DVH119" s="7"/>
      <c r="DVI119" s="7"/>
      <c r="DVJ119" s="7"/>
      <c r="DVK119" s="7"/>
      <c r="DVL119" s="7"/>
      <c r="DVM119" s="7"/>
      <c r="DVN119" s="7"/>
      <c r="DVO119" s="7"/>
      <c r="DVP119" s="7"/>
      <c r="DVQ119" s="7"/>
      <c r="DVR119" s="7"/>
      <c r="DVS119" s="7"/>
      <c r="DVT119" s="7"/>
      <c r="DVU119" s="7"/>
      <c r="DVV119" s="7"/>
      <c r="DVW119" s="7"/>
      <c r="DVX119" s="7"/>
      <c r="DVY119" s="7"/>
      <c r="DVZ119" s="7"/>
      <c r="DWA119" s="7"/>
      <c r="DWB119" s="7"/>
      <c r="DWC119" s="7"/>
      <c r="DWD119" s="7"/>
      <c r="DWE119" s="7"/>
      <c r="DWF119" s="7"/>
      <c r="DWG119" s="7"/>
      <c r="DWH119" s="7"/>
      <c r="DWI119" s="7"/>
      <c r="DWJ119" s="7"/>
      <c r="DWK119" s="7"/>
      <c r="DWL119" s="7"/>
      <c r="DWM119" s="7"/>
      <c r="DWN119" s="7"/>
      <c r="DWO119" s="7"/>
      <c r="DWP119" s="7"/>
      <c r="DWQ119" s="7"/>
      <c r="DWR119" s="7"/>
      <c r="DWS119" s="7"/>
      <c r="DWT119" s="7"/>
      <c r="DWU119" s="7"/>
      <c r="DWV119" s="7"/>
      <c r="DWW119" s="7"/>
      <c r="DWX119" s="7"/>
      <c r="DWY119" s="7"/>
      <c r="DWZ119" s="7"/>
      <c r="DXA119" s="7"/>
      <c r="DXB119" s="7"/>
      <c r="DXC119" s="7"/>
      <c r="DXD119" s="7"/>
      <c r="DXE119" s="7"/>
      <c r="DXF119" s="7"/>
      <c r="DXG119" s="7"/>
      <c r="DXH119" s="7"/>
      <c r="DXI119" s="7"/>
      <c r="DXJ119" s="7"/>
      <c r="DXK119" s="7"/>
      <c r="DXL119" s="7"/>
      <c r="DXM119" s="7"/>
      <c r="DXN119" s="7"/>
      <c r="DXO119" s="7"/>
      <c r="DXP119" s="7"/>
      <c r="DXQ119" s="7"/>
      <c r="DXR119" s="7"/>
      <c r="DXS119" s="7"/>
      <c r="DXT119" s="7"/>
      <c r="DXU119" s="7"/>
      <c r="DXV119" s="7"/>
      <c r="DXW119" s="7"/>
      <c r="DXX119" s="7"/>
      <c r="DXY119" s="7"/>
      <c r="DXZ119" s="7"/>
      <c r="DYA119" s="7"/>
      <c r="DYB119" s="7"/>
      <c r="DYC119" s="7"/>
      <c r="DYD119" s="7"/>
      <c r="DYE119" s="7"/>
      <c r="DYF119" s="7"/>
      <c r="DYG119" s="7"/>
      <c r="DYH119" s="7"/>
      <c r="DYI119" s="7"/>
      <c r="DYJ119" s="7"/>
      <c r="DYK119" s="7"/>
      <c r="DYL119" s="7"/>
      <c r="DYM119" s="7"/>
      <c r="DYN119" s="7"/>
      <c r="DYO119" s="7"/>
      <c r="DYP119" s="7"/>
      <c r="DYQ119" s="7"/>
      <c r="DYR119" s="7"/>
      <c r="DYS119" s="7"/>
      <c r="DYT119" s="7"/>
      <c r="DYU119" s="7"/>
      <c r="DYV119" s="7"/>
      <c r="DYW119" s="7"/>
      <c r="DYX119" s="7"/>
      <c r="DYY119" s="7"/>
      <c r="DYZ119" s="7"/>
      <c r="DZA119" s="7"/>
      <c r="DZB119" s="7"/>
      <c r="DZC119" s="7"/>
      <c r="DZD119" s="7"/>
      <c r="DZE119" s="7"/>
      <c r="DZF119" s="7"/>
      <c r="DZG119" s="7"/>
      <c r="DZH119" s="7"/>
      <c r="DZI119" s="7"/>
      <c r="DZJ119" s="7"/>
      <c r="DZK119" s="7"/>
      <c r="DZL119" s="7"/>
      <c r="DZM119" s="7"/>
      <c r="DZN119" s="7"/>
      <c r="DZO119" s="7"/>
      <c r="DZP119" s="7"/>
      <c r="DZQ119" s="7"/>
      <c r="DZR119" s="7"/>
      <c r="DZS119" s="7"/>
      <c r="DZT119" s="7"/>
      <c r="DZU119" s="7"/>
      <c r="DZV119" s="7"/>
      <c r="DZW119" s="7"/>
      <c r="DZX119" s="7"/>
      <c r="DZY119" s="7"/>
      <c r="DZZ119" s="7"/>
      <c r="EAA119" s="7"/>
      <c r="EAB119" s="7"/>
      <c r="EAC119" s="7"/>
      <c r="EAD119" s="7"/>
      <c r="EAE119" s="7"/>
      <c r="EAF119" s="7"/>
      <c r="EAG119" s="7"/>
      <c r="EAH119" s="7"/>
      <c r="EAI119" s="7"/>
      <c r="EAJ119" s="7"/>
      <c r="EAK119" s="7"/>
      <c r="EAL119" s="7"/>
      <c r="EAM119" s="7"/>
      <c r="EAN119" s="7"/>
      <c r="EAO119" s="7"/>
      <c r="EAP119" s="7"/>
      <c r="EAQ119" s="7"/>
      <c r="EAR119" s="7"/>
      <c r="EAS119" s="7"/>
      <c r="EAT119" s="7"/>
      <c r="EAU119" s="7"/>
      <c r="EAV119" s="7"/>
      <c r="EAW119" s="7"/>
      <c r="EAX119" s="7"/>
      <c r="EAY119" s="7"/>
      <c r="EAZ119" s="7"/>
      <c r="EBA119" s="7"/>
      <c r="EBB119" s="7"/>
      <c r="EBC119" s="7"/>
      <c r="EBD119" s="7"/>
      <c r="EBE119" s="7"/>
      <c r="EBF119" s="7"/>
      <c r="EBG119" s="7"/>
      <c r="EBH119" s="7"/>
      <c r="EBI119" s="7"/>
      <c r="EBJ119" s="7"/>
      <c r="EBK119" s="7"/>
      <c r="EBL119" s="7"/>
      <c r="EBM119" s="7"/>
      <c r="EBN119" s="7"/>
      <c r="EBO119" s="7"/>
      <c r="EBP119" s="7"/>
      <c r="EBQ119" s="7"/>
      <c r="EBR119" s="7"/>
      <c r="EBS119" s="7"/>
      <c r="EBT119" s="7"/>
      <c r="EBU119" s="7"/>
      <c r="EBV119" s="7"/>
      <c r="EBW119" s="7"/>
      <c r="EBX119" s="7"/>
      <c r="EBY119" s="7"/>
      <c r="EBZ119" s="7"/>
      <c r="ECA119" s="7"/>
      <c r="ECB119" s="7"/>
      <c r="ECC119" s="7"/>
      <c r="ECD119" s="7"/>
      <c r="ECE119" s="7"/>
      <c r="ECF119" s="7"/>
      <c r="ECG119" s="7"/>
      <c r="ECH119" s="7"/>
      <c r="ECI119" s="7"/>
      <c r="ECJ119" s="7"/>
      <c r="ECK119" s="7"/>
      <c r="ECL119" s="7"/>
      <c r="ECM119" s="7"/>
      <c r="ECN119" s="7"/>
      <c r="ECO119" s="7"/>
      <c r="ECP119" s="7"/>
      <c r="ECQ119" s="7"/>
      <c r="ECR119" s="7"/>
      <c r="ECS119" s="7"/>
      <c r="ECT119" s="7"/>
      <c r="ECU119" s="7"/>
      <c r="ECV119" s="7"/>
      <c r="ECW119" s="7"/>
      <c r="ECX119" s="7"/>
      <c r="ECY119" s="7"/>
      <c r="ECZ119" s="7"/>
      <c r="EDA119" s="7"/>
      <c r="EDB119" s="7"/>
      <c r="EDC119" s="7"/>
      <c r="EDD119" s="7"/>
      <c r="EDE119" s="7"/>
      <c r="EDF119" s="7"/>
      <c r="EDG119" s="7"/>
      <c r="EDH119" s="7"/>
      <c r="EDI119" s="7"/>
      <c r="EDJ119" s="7"/>
      <c r="EDK119" s="7"/>
      <c r="EDL119" s="7"/>
      <c r="EDM119" s="7"/>
      <c r="EDN119" s="7"/>
      <c r="EDO119" s="7"/>
      <c r="EDP119" s="7"/>
      <c r="EDQ119" s="7"/>
      <c r="EDR119" s="7"/>
      <c r="EDS119" s="7"/>
      <c r="EDT119" s="7"/>
      <c r="EDU119" s="7"/>
      <c r="EDV119" s="7"/>
      <c r="EDW119" s="7"/>
      <c r="EDX119" s="7"/>
      <c r="EDY119" s="7"/>
      <c r="EDZ119" s="7"/>
      <c r="EEA119" s="7"/>
      <c r="EEB119" s="7"/>
      <c r="EEC119" s="7"/>
      <c r="EED119" s="7"/>
      <c r="EEE119" s="7"/>
      <c r="EEF119" s="7"/>
      <c r="EEG119" s="7"/>
      <c r="EEH119" s="7"/>
      <c r="EEI119" s="7"/>
      <c r="EEJ119" s="7"/>
      <c r="EEK119" s="7"/>
      <c r="EEL119" s="7"/>
      <c r="EEM119" s="7"/>
      <c r="EEN119" s="7"/>
      <c r="EEO119" s="7"/>
      <c r="EEP119" s="7"/>
      <c r="EEQ119" s="7"/>
      <c r="EER119" s="7"/>
      <c r="EES119" s="7"/>
      <c r="EET119" s="7"/>
      <c r="EEU119" s="7"/>
      <c r="EEV119" s="7"/>
      <c r="EEW119" s="7"/>
      <c r="EEX119" s="7"/>
      <c r="EEY119" s="7"/>
      <c r="EEZ119" s="7"/>
      <c r="EFA119" s="7"/>
      <c r="EFB119" s="7"/>
      <c r="EFC119" s="7"/>
      <c r="EFD119" s="7"/>
      <c r="EFE119" s="7"/>
      <c r="EFF119" s="7"/>
      <c r="EFG119" s="7"/>
      <c r="EFH119" s="7"/>
      <c r="EFI119" s="7"/>
      <c r="EFJ119" s="7"/>
      <c r="EFK119" s="7"/>
      <c r="EFL119" s="7"/>
      <c r="EFM119" s="7"/>
      <c r="EFN119" s="7"/>
      <c r="EFO119" s="7"/>
      <c r="EFP119" s="7"/>
      <c r="EFQ119" s="7"/>
      <c r="EFR119" s="7"/>
      <c r="EFS119" s="7"/>
      <c r="EFT119" s="7"/>
      <c r="EFU119" s="7"/>
      <c r="EFV119" s="7"/>
      <c r="EFW119" s="7"/>
      <c r="EFX119" s="7"/>
      <c r="EFY119" s="7"/>
      <c r="EFZ119" s="7"/>
      <c r="EGA119" s="7"/>
      <c r="EGB119" s="7"/>
      <c r="EGC119" s="7"/>
      <c r="EGD119" s="7"/>
      <c r="EGE119" s="7"/>
      <c r="EGF119" s="7"/>
      <c r="EGG119" s="7"/>
      <c r="EGH119" s="7"/>
      <c r="EGI119" s="7"/>
      <c r="EGJ119" s="7"/>
      <c r="EGK119" s="7"/>
      <c r="EGL119" s="7"/>
      <c r="EGM119" s="7"/>
      <c r="EGN119" s="7"/>
      <c r="EGO119" s="7"/>
      <c r="EGP119" s="7"/>
      <c r="EGQ119" s="7"/>
      <c r="EGR119" s="7"/>
      <c r="EGS119" s="7"/>
      <c r="EGT119" s="7"/>
      <c r="EGU119" s="7"/>
      <c r="EGV119" s="7"/>
      <c r="EGW119" s="7"/>
      <c r="EGX119" s="7"/>
      <c r="EGY119" s="7"/>
      <c r="EGZ119" s="7"/>
      <c r="EHA119" s="7"/>
      <c r="EHB119" s="7"/>
      <c r="EHC119" s="7"/>
      <c r="EHD119" s="7"/>
      <c r="EHE119" s="7"/>
      <c r="EHF119" s="7"/>
      <c r="EHG119" s="7"/>
      <c r="EHH119" s="7"/>
      <c r="EHI119" s="7"/>
      <c r="EHJ119" s="7"/>
      <c r="EHK119" s="7"/>
      <c r="EHL119" s="7"/>
      <c r="EHM119" s="7"/>
      <c r="EHN119" s="7"/>
      <c r="EHO119" s="7"/>
      <c r="EHP119" s="7"/>
      <c r="EHQ119" s="7"/>
      <c r="EHR119" s="7"/>
      <c r="EHS119" s="7"/>
      <c r="EHT119" s="7"/>
      <c r="EHU119" s="7"/>
      <c r="EHV119" s="7"/>
      <c r="EHW119" s="7"/>
      <c r="EHX119" s="7"/>
      <c r="EHY119" s="7"/>
      <c r="EHZ119" s="7"/>
      <c r="EIA119" s="7"/>
      <c r="EIB119" s="7"/>
      <c r="EIC119" s="7"/>
      <c r="EID119" s="7"/>
      <c r="EIE119" s="7"/>
      <c r="EIF119" s="7"/>
      <c r="EIG119" s="7"/>
      <c r="EIH119" s="7"/>
      <c r="EII119" s="7"/>
      <c r="EIJ119" s="7"/>
      <c r="EIK119" s="7"/>
      <c r="EIL119" s="7"/>
      <c r="EIM119" s="7"/>
      <c r="EIN119" s="7"/>
      <c r="EIO119" s="7"/>
      <c r="EIP119" s="7"/>
      <c r="EIQ119" s="7"/>
      <c r="EIR119" s="7"/>
      <c r="EIS119" s="7"/>
      <c r="EIT119" s="7"/>
      <c r="EIU119" s="7"/>
      <c r="EIV119" s="7"/>
      <c r="EIW119" s="7"/>
      <c r="EIX119" s="7"/>
      <c r="EIY119" s="7"/>
      <c r="EIZ119" s="7"/>
      <c r="EJA119" s="7"/>
      <c r="EJB119" s="7"/>
      <c r="EJC119" s="7"/>
      <c r="EJD119" s="7"/>
      <c r="EJE119" s="7"/>
      <c r="EJF119" s="7"/>
      <c r="EJG119" s="7"/>
      <c r="EJH119" s="7"/>
      <c r="EJI119" s="7"/>
      <c r="EJJ119" s="7"/>
      <c r="EJK119" s="7"/>
      <c r="EJL119" s="7"/>
      <c r="EJM119" s="7"/>
      <c r="EJN119" s="7"/>
      <c r="EJO119" s="7"/>
      <c r="EJP119" s="7"/>
      <c r="EJQ119" s="7"/>
      <c r="EJR119" s="7"/>
      <c r="EJS119" s="7"/>
      <c r="EJT119" s="7"/>
      <c r="EJU119" s="7"/>
      <c r="EJV119" s="7"/>
      <c r="EJW119" s="7"/>
      <c r="EJX119" s="7"/>
      <c r="EJY119" s="7"/>
      <c r="EJZ119" s="7"/>
      <c r="EKA119" s="7"/>
      <c r="EKB119" s="7"/>
      <c r="EKC119" s="7"/>
      <c r="EKD119" s="7"/>
      <c r="EKE119" s="7"/>
      <c r="EKF119" s="7"/>
      <c r="EKG119" s="7"/>
      <c r="EKH119" s="7"/>
      <c r="EKI119" s="7"/>
      <c r="EKJ119" s="7"/>
      <c r="EKK119" s="7"/>
      <c r="EKL119" s="7"/>
      <c r="EKM119" s="7"/>
      <c r="EKN119" s="7"/>
      <c r="EKO119" s="7"/>
      <c r="EKP119" s="7"/>
      <c r="EKQ119" s="7"/>
      <c r="EKR119" s="7"/>
      <c r="EKS119" s="7"/>
      <c r="EKT119" s="7"/>
      <c r="EKU119" s="7"/>
      <c r="EKV119" s="7"/>
      <c r="EKW119" s="7"/>
      <c r="EKX119" s="7"/>
      <c r="EKY119" s="7"/>
      <c r="EKZ119" s="7"/>
      <c r="ELA119" s="7"/>
      <c r="ELB119" s="7"/>
      <c r="ELC119" s="7"/>
      <c r="ELD119" s="7"/>
      <c r="ELE119" s="7"/>
      <c r="ELF119" s="7"/>
      <c r="ELG119" s="7"/>
      <c r="ELH119" s="7"/>
      <c r="ELI119" s="7"/>
      <c r="ELJ119" s="7"/>
      <c r="ELK119" s="7"/>
      <c r="ELL119" s="7"/>
      <c r="ELM119" s="7"/>
      <c r="ELN119" s="7"/>
      <c r="ELO119" s="7"/>
      <c r="ELP119" s="7"/>
      <c r="ELQ119" s="7"/>
      <c r="ELR119" s="7"/>
      <c r="ELS119" s="7"/>
      <c r="ELT119" s="7"/>
      <c r="ELU119" s="7"/>
      <c r="ELV119" s="7"/>
      <c r="ELW119" s="7"/>
      <c r="ELX119" s="7"/>
      <c r="ELY119" s="7"/>
      <c r="ELZ119" s="7"/>
      <c r="EMA119" s="7"/>
      <c r="EMB119" s="7"/>
      <c r="EMC119" s="7"/>
      <c r="EMD119" s="7"/>
      <c r="EME119" s="7"/>
      <c r="EMF119" s="7"/>
      <c r="EMG119" s="7"/>
      <c r="EMH119" s="7"/>
      <c r="EMI119" s="7"/>
      <c r="EMJ119" s="7"/>
      <c r="EMK119" s="7"/>
      <c r="EML119" s="7"/>
      <c r="EMM119" s="7"/>
      <c r="EMN119" s="7"/>
      <c r="EMO119" s="7"/>
      <c r="EMP119" s="7"/>
      <c r="EMQ119" s="7"/>
      <c r="EMR119" s="7"/>
      <c r="EMS119" s="7"/>
      <c r="EMT119" s="7"/>
      <c r="EMU119" s="7"/>
      <c r="EMV119" s="7"/>
      <c r="EMW119" s="7"/>
      <c r="EMX119" s="7"/>
      <c r="EMY119" s="7"/>
      <c r="EMZ119" s="7"/>
      <c r="ENA119" s="7"/>
      <c r="ENB119" s="7"/>
      <c r="ENC119" s="7"/>
      <c r="END119" s="7"/>
      <c r="ENE119" s="7"/>
      <c r="ENF119" s="7"/>
      <c r="ENG119" s="7"/>
      <c r="ENH119" s="7"/>
      <c r="ENI119" s="7"/>
      <c r="ENJ119" s="7"/>
      <c r="ENK119" s="7"/>
      <c r="ENL119" s="7"/>
      <c r="ENM119" s="7"/>
      <c r="ENN119" s="7"/>
      <c r="ENO119" s="7"/>
      <c r="ENP119" s="7"/>
      <c r="ENQ119" s="7"/>
      <c r="ENR119" s="7"/>
      <c r="ENS119" s="7"/>
      <c r="ENT119" s="7"/>
      <c r="ENU119" s="7"/>
      <c r="ENV119" s="7"/>
      <c r="ENW119" s="7"/>
      <c r="ENX119" s="7"/>
      <c r="ENY119" s="7"/>
      <c r="ENZ119" s="7"/>
      <c r="EOA119" s="7"/>
      <c r="EOB119" s="7"/>
      <c r="EOC119" s="7"/>
      <c r="EOD119" s="7"/>
      <c r="EOE119" s="7"/>
      <c r="EOF119" s="7"/>
      <c r="EOG119" s="7"/>
      <c r="EOH119" s="7"/>
      <c r="EOI119" s="7"/>
      <c r="EOJ119" s="7"/>
      <c r="EOK119" s="7"/>
      <c r="EOL119" s="7"/>
      <c r="EOM119" s="7"/>
      <c r="EON119" s="7"/>
      <c r="EOO119" s="7"/>
      <c r="EOP119" s="7"/>
      <c r="EOQ119" s="7"/>
      <c r="EOR119" s="7"/>
      <c r="EOS119" s="7"/>
      <c r="EOT119" s="7"/>
      <c r="EOU119" s="7"/>
      <c r="EOV119" s="7"/>
      <c r="EOW119" s="7"/>
      <c r="EOX119" s="7"/>
      <c r="EOY119" s="7"/>
      <c r="EOZ119" s="7"/>
      <c r="EPA119" s="7"/>
      <c r="EPB119" s="7"/>
      <c r="EPC119" s="7"/>
      <c r="EPD119" s="7"/>
      <c r="EPE119" s="7"/>
      <c r="EPF119" s="7"/>
      <c r="EPG119" s="7"/>
      <c r="EPH119" s="7"/>
      <c r="EPI119" s="7"/>
      <c r="EPJ119" s="7"/>
      <c r="EPK119" s="7"/>
      <c r="EPL119" s="7"/>
      <c r="EPM119" s="7"/>
      <c r="EPN119" s="7"/>
      <c r="EPO119" s="7"/>
      <c r="EPP119" s="7"/>
      <c r="EPQ119" s="7"/>
      <c r="EPR119" s="7"/>
      <c r="EPS119" s="7"/>
      <c r="EPT119" s="7"/>
      <c r="EPU119" s="7"/>
      <c r="EPV119" s="7"/>
      <c r="EPW119" s="7"/>
      <c r="EPX119" s="7"/>
      <c r="EPY119" s="7"/>
      <c r="EPZ119" s="7"/>
      <c r="EQA119" s="7"/>
      <c r="EQB119" s="7"/>
      <c r="EQC119" s="7"/>
      <c r="EQD119" s="7"/>
      <c r="EQE119" s="7"/>
      <c r="EQF119" s="7"/>
      <c r="EQG119" s="7"/>
      <c r="EQH119" s="7"/>
      <c r="EQI119" s="7"/>
      <c r="EQJ119" s="7"/>
      <c r="EQK119" s="7"/>
      <c r="EQL119" s="7"/>
      <c r="EQM119" s="7"/>
      <c r="EQN119" s="7"/>
      <c r="EQO119" s="7"/>
      <c r="EQP119" s="7"/>
      <c r="EQQ119" s="7"/>
      <c r="EQR119" s="7"/>
      <c r="EQS119" s="7"/>
      <c r="EQT119" s="7"/>
      <c r="EQU119" s="7"/>
      <c r="EQV119" s="7"/>
      <c r="EQW119" s="7"/>
      <c r="EQX119" s="7"/>
      <c r="EQY119" s="7"/>
      <c r="EQZ119" s="7"/>
      <c r="ERA119" s="7"/>
      <c r="ERB119" s="7"/>
      <c r="ERC119" s="7"/>
      <c r="ERD119" s="7"/>
      <c r="ERE119" s="7"/>
      <c r="ERF119" s="7"/>
      <c r="ERG119" s="7"/>
      <c r="ERH119" s="7"/>
      <c r="ERI119" s="7"/>
      <c r="ERJ119" s="7"/>
      <c r="ERK119" s="7"/>
      <c r="ERL119" s="7"/>
      <c r="ERM119" s="7"/>
      <c r="ERN119" s="7"/>
      <c r="ERO119" s="7"/>
      <c r="ERP119" s="7"/>
      <c r="ERQ119" s="7"/>
      <c r="ERR119" s="7"/>
      <c r="ERS119" s="7"/>
      <c r="ERT119" s="7"/>
      <c r="ERU119" s="7"/>
      <c r="ERV119" s="7"/>
      <c r="ERW119" s="7"/>
      <c r="ERX119" s="7"/>
      <c r="ERY119" s="7"/>
      <c r="ERZ119" s="7"/>
      <c r="ESA119" s="7"/>
      <c r="ESB119" s="7"/>
      <c r="ESC119" s="7"/>
      <c r="ESD119" s="7"/>
      <c r="ESE119" s="7"/>
      <c r="ESF119" s="7"/>
      <c r="ESG119" s="7"/>
      <c r="ESH119" s="7"/>
      <c r="ESI119" s="7"/>
      <c r="ESJ119" s="7"/>
      <c r="ESK119" s="7"/>
      <c r="ESL119" s="7"/>
      <c r="ESM119" s="7"/>
      <c r="ESN119" s="7"/>
      <c r="ESO119" s="7"/>
      <c r="ESP119" s="7"/>
      <c r="ESQ119" s="7"/>
      <c r="ESR119" s="7"/>
      <c r="ESS119" s="7"/>
      <c r="EST119" s="7"/>
      <c r="ESU119" s="7"/>
      <c r="ESV119" s="7"/>
      <c r="ESW119" s="7"/>
      <c r="ESX119" s="7"/>
      <c r="ESY119" s="7"/>
      <c r="ESZ119" s="7"/>
      <c r="ETA119" s="7"/>
      <c r="ETB119" s="7"/>
      <c r="ETC119" s="7"/>
      <c r="ETD119" s="7"/>
      <c r="ETE119" s="7"/>
      <c r="ETF119" s="7"/>
      <c r="ETG119" s="7"/>
      <c r="ETH119" s="7"/>
      <c r="ETI119" s="7"/>
      <c r="ETJ119" s="7"/>
      <c r="ETK119" s="7"/>
      <c r="ETL119" s="7"/>
      <c r="ETM119" s="7"/>
      <c r="ETN119" s="7"/>
      <c r="ETO119" s="7"/>
      <c r="ETP119" s="7"/>
      <c r="ETQ119" s="7"/>
      <c r="ETR119" s="7"/>
      <c r="ETS119" s="7"/>
      <c r="ETT119" s="7"/>
      <c r="ETU119" s="7"/>
      <c r="ETV119" s="7"/>
      <c r="ETW119" s="7"/>
      <c r="ETX119" s="7"/>
      <c r="ETY119" s="7"/>
      <c r="ETZ119" s="7"/>
      <c r="EUA119" s="7"/>
      <c r="EUB119" s="7"/>
      <c r="EUC119" s="7"/>
      <c r="EUD119" s="7"/>
      <c r="EUE119" s="7"/>
      <c r="EUF119" s="7"/>
      <c r="EUG119" s="7"/>
      <c r="EUH119" s="7"/>
      <c r="EUI119" s="7"/>
      <c r="EUJ119" s="7"/>
      <c r="EUK119" s="7"/>
      <c r="EUL119" s="7"/>
      <c r="EUM119" s="7"/>
      <c r="EUN119" s="7"/>
      <c r="EUO119" s="7"/>
      <c r="EUP119" s="7"/>
      <c r="EUQ119" s="7"/>
      <c r="EUR119" s="7"/>
      <c r="EUS119" s="7"/>
      <c r="EUT119" s="7"/>
      <c r="EUU119" s="7"/>
      <c r="EUV119" s="7"/>
      <c r="EUW119" s="7"/>
      <c r="EUX119" s="7"/>
      <c r="EUY119" s="7"/>
      <c r="EUZ119" s="7"/>
      <c r="EVA119" s="7"/>
      <c r="EVB119" s="7"/>
      <c r="EVC119" s="7"/>
      <c r="EVD119" s="7"/>
      <c r="EVE119" s="7"/>
      <c r="EVF119" s="7"/>
      <c r="EVG119" s="7"/>
      <c r="EVH119" s="7"/>
      <c r="EVI119" s="7"/>
      <c r="EVJ119" s="7"/>
      <c r="EVK119" s="7"/>
      <c r="EVL119" s="7"/>
      <c r="EVM119" s="7"/>
      <c r="EVN119" s="7"/>
      <c r="EVO119" s="7"/>
      <c r="EVP119" s="7"/>
      <c r="EVQ119" s="7"/>
      <c r="EVR119" s="7"/>
      <c r="EVS119" s="7"/>
      <c r="EVT119" s="7"/>
      <c r="EVU119" s="7"/>
      <c r="EVV119" s="7"/>
      <c r="EVW119" s="7"/>
      <c r="EVX119" s="7"/>
      <c r="EVY119" s="7"/>
      <c r="EVZ119" s="7"/>
      <c r="EWA119" s="7"/>
      <c r="EWB119" s="7"/>
      <c r="EWC119" s="7"/>
      <c r="EWD119" s="7"/>
      <c r="EWE119" s="7"/>
      <c r="EWF119" s="7"/>
      <c r="EWG119" s="7"/>
      <c r="EWH119" s="7"/>
      <c r="EWI119" s="7"/>
      <c r="EWJ119" s="7"/>
      <c r="EWK119" s="7"/>
      <c r="EWL119" s="7"/>
      <c r="EWM119" s="7"/>
      <c r="EWN119" s="7"/>
      <c r="EWO119" s="7"/>
      <c r="EWP119" s="7"/>
      <c r="EWQ119" s="7"/>
      <c r="EWR119" s="7"/>
      <c r="EWS119" s="7"/>
      <c r="EWT119" s="7"/>
      <c r="EWU119" s="7"/>
      <c r="EWV119" s="7"/>
      <c r="EWW119" s="7"/>
      <c r="EWX119" s="7"/>
      <c r="EWY119" s="7"/>
      <c r="EWZ119" s="7"/>
      <c r="EXA119" s="7"/>
      <c r="EXB119" s="7"/>
      <c r="EXC119" s="7"/>
      <c r="EXD119" s="7"/>
      <c r="EXE119" s="7"/>
      <c r="EXF119" s="7"/>
      <c r="EXG119" s="7"/>
      <c r="EXH119" s="7"/>
      <c r="EXI119" s="7"/>
      <c r="EXJ119" s="7"/>
      <c r="EXK119" s="7"/>
      <c r="EXL119" s="7"/>
      <c r="EXM119" s="7"/>
      <c r="EXN119" s="7"/>
      <c r="EXO119" s="7"/>
      <c r="EXP119" s="7"/>
      <c r="EXQ119" s="7"/>
      <c r="EXR119" s="7"/>
      <c r="EXS119" s="7"/>
      <c r="EXT119" s="7"/>
      <c r="EXU119" s="7"/>
      <c r="EXV119" s="7"/>
      <c r="EXW119" s="7"/>
      <c r="EXX119" s="7"/>
      <c r="EXY119" s="7"/>
      <c r="EXZ119" s="7"/>
      <c r="EYA119" s="7"/>
      <c r="EYB119" s="7"/>
      <c r="EYC119" s="7"/>
      <c r="EYD119" s="7"/>
      <c r="EYE119" s="7"/>
      <c r="EYF119" s="7"/>
      <c r="EYG119" s="7"/>
      <c r="EYH119" s="7"/>
      <c r="EYI119" s="7"/>
      <c r="EYJ119" s="7"/>
      <c r="EYK119" s="7"/>
      <c r="EYL119" s="7"/>
      <c r="EYM119" s="7"/>
      <c r="EYN119" s="7"/>
      <c r="EYO119" s="7"/>
      <c r="EYP119" s="7"/>
      <c r="EYQ119" s="7"/>
      <c r="EYR119" s="7"/>
      <c r="EYS119" s="7"/>
      <c r="EYT119" s="7"/>
      <c r="EYU119" s="7"/>
      <c r="EYV119" s="7"/>
      <c r="EYW119" s="7"/>
      <c r="EYX119" s="7"/>
      <c r="EYY119" s="7"/>
      <c r="EYZ119" s="7"/>
      <c r="EZA119" s="7"/>
      <c r="EZB119" s="7"/>
      <c r="EZC119" s="7"/>
      <c r="EZD119" s="7"/>
      <c r="EZE119" s="7"/>
      <c r="EZF119" s="7"/>
      <c r="EZG119" s="7"/>
      <c r="EZH119" s="7"/>
      <c r="EZI119" s="7"/>
      <c r="EZJ119" s="7"/>
      <c r="EZK119" s="7"/>
      <c r="EZL119" s="7"/>
      <c r="EZM119" s="7"/>
      <c r="EZN119" s="7"/>
      <c r="EZO119" s="7"/>
      <c r="EZP119" s="7"/>
      <c r="EZQ119" s="7"/>
      <c r="EZR119" s="7"/>
      <c r="EZS119" s="7"/>
      <c r="EZT119" s="7"/>
      <c r="EZU119" s="7"/>
      <c r="EZV119" s="7"/>
      <c r="EZW119" s="7"/>
      <c r="EZX119" s="7"/>
      <c r="EZY119" s="7"/>
      <c r="EZZ119" s="7"/>
      <c r="FAA119" s="7"/>
      <c r="FAB119" s="7"/>
      <c r="FAC119" s="7"/>
      <c r="FAD119" s="7"/>
      <c r="FAE119" s="7"/>
      <c r="FAF119" s="7"/>
      <c r="FAG119" s="7"/>
      <c r="FAH119" s="7"/>
      <c r="FAI119" s="7"/>
      <c r="FAJ119" s="7"/>
      <c r="FAK119" s="7"/>
      <c r="FAL119" s="7"/>
      <c r="FAM119" s="7"/>
      <c r="FAN119" s="7"/>
      <c r="FAO119" s="7"/>
      <c r="FAP119" s="7"/>
      <c r="FAQ119" s="7"/>
      <c r="FAR119" s="7"/>
      <c r="FAS119" s="7"/>
      <c r="FAT119" s="7"/>
      <c r="FAU119" s="7"/>
      <c r="FAV119" s="7"/>
      <c r="FAW119" s="7"/>
      <c r="FAX119" s="7"/>
      <c r="FAY119" s="7"/>
      <c r="FAZ119" s="7"/>
      <c r="FBA119" s="7"/>
      <c r="FBB119" s="7"/>
      <c r="FBC119" s="7"/>
      <c r="FBD119" s="7"/>
      <c r="FBE119" s="7"/>
      <c r="FBF119" s="7"/>
      <c r="FBG119" s="7"/>
      <c r="FBH119" s="7"/>
      <c r="FBI119" s="7"/>
      <c r="FBJ119" s="7"/>
      <c r="FBK119" s="7"/>
      <c r="FBL119" s="7"/>
      <c r="FBM119" s="7"/>
      <c r="FBN119" s="7"/>
      <c r="FBO119" s="7"/>
      <c r="FBP119" s="7"/>
      <c r="FBQ119" s="7"/>
      <c r="FBR119" s="7"/>
      <c r="FBS119" s="7"/>
      <c r="FBT119" s="7"/>
      <c r="FBU119" s="7"/>
      <c r="FBV119" s="7"/>
      <c r="FBW119" s="7"/>
      <c r="FBX119" s="7"/>
      <c r="FBY119" s="7"/>
      <c r="FBZ119" s="7"/>
      <c r="FCA119" s="7"/>
      <c r="FCB119" s="7"/>
      <c r="FCC119" s="7"/>
      <c r="FCD119" s="7"/>
      <c r="FCE119" s="7"/>
      <c r="FCF119" s="7"/>
      <c r="FCG119" s="7"/>
      <c r="FCH119" s="7"/>
      <c r="FCI119" s="7"/>
      <c r="FCJ119" s="7"/>
      <c r="FCK119" s="7"/>
      <c r="FCL119" s="7"/>
      <c r="FCM119" s="7"/>
      <c r="FCN119" s="7"/>
      <c r="FCO119" s="7"/>
      <c r="FCP119" s="7"/>
      <c r="FCQ119" s="7"/>
      <c r="FCR119" s="7"/>
      <c r="FCS119" s="7"/>
      <c r="FCT119" s="7"/>
      <c r="FCU119" s="7"/>
      <c r="FCV119" s="7"/>
      <c r="FCW119" s="7"/>
      <c r="FCX119" s="7"/>
      <c r="FCY119" s="7"/>
      <c r="FCZ119" s="7"/>
      <c r="FDA119" s="7"/>
      <c r="FDB119" s="7"/>
      <c r="FDC119" s="7"/>
      <c r="FDD119" s="7"/>
      <c r="FDE119" s="7"/>
      <c r="FDF119" s="7"/>
      <c r="FDG119" s="7"/>
      <c r="FDH119" s="7"/>
      <c r="FDI119" s="7"/>
      <c r="FDJ119" s="7"/>
      <c r="FDK119" s="7"/>
      <c r="FDL119" s="7"/>
      <c r="FDM119" s="7"/>
      <c r="FDN119" s="7"/>
      <c r="FDO119" s="7"/>
      <c r="FDP119" s="7"/>
      <c r="FDQ119" s="7"/>
      <c r="FDR119" s="7"/>
      <c r="FDS119" s="7"/>
      <c r="FDT119" s="7"/>
      <c r="FDU119" s="7"/>
      <c r="FDV119" s="7"/>
      <c r="FDW119" s="7"/>
      <c r="FDX119" s="7"/>
      <c r="FDY119" s="7"/>
      <c r="FDZ119" s="7"/>
      <c r="FEA119" s="7"/>
      <c r="FEB119" s="7"/>
      <c r="FEC119" s="7"/>
      <c r="FED119" s="7"/>
      <c r="FEE119" s="7"/>
      <c r="FEF119" s="7"/>
      <c r="FEG119" s="7"/>
      <c r="FEH119" s="7"/>
      <c r="FEI119" s="7"/>
      <c r="FEJ119" s="7"/>
      <c r="FEK119" s="7"/>
      <c r="FEL119" s="7"/>
      <c r="FEM119" s="7"/>
      <c r="FEN119" s="7"/>
      <c r="FEO119" s="7"/>
      <c r="FEP119" s="7"/>
      <c r="FEQ119" s="7"/>
      <c r="FER119" s="7"/>
      <c r="FES119" s="7"/>
      <c r="FET119" s="7"/>
      <c r="FEU119" s="7"/>
      <c r="FEV119" s="7"/>
      <c r="FEW119" s="7"/>
      <c r="FEX119" s="7"/>
      <c r="FEY119" s="7"/>
      <c r="FEZ119" s="7"/>
      <c r="FFA119" s="7"/>
      <c r="FFB119" s="7"/>
      <c r="FFC119" s="7"/>
      <c r="FFD119" s="7"/>
      <c r="FFE119" s="7"/>
      <c r="FFF119" s="7"/>
      <c r="FFG119" s="7"/>
      <c r="FFH119" s="7"/>
      <c r="FFI119" s="7"/>
      <c r="FFJ119" s="7"/>
      <c r="FFK119" s="7"/>
      <c r="FFL119" s="7"/>
      <c r="FFM119" s="7"/>
      <c r="FFN119" s="7"/>
      <c r="FFO119" s="7"/>
      <c r="FFP119" s="7"/>
      <c r="FFQ119" s="7"/>
      <c r="FFR119" s="7"/>
      <c r="FFS119" s="7"/>
      <c r="FFT119" s="7"/>
      <c r="FFU119" s="7"/>
      <c r="FFV119" s="7"/>
      <c r="FFW119" s="7"/>
      <c r="FFX119" s="7"/>
      <c r="FFY119" s="7"/>
      <c r="FFZ119" s="7"/>
      <c r="FGA119" s="7"/>
      <c r="FGB119" s="7"/>
      <c r="FGC119" s="7"/>
      <c r="FGD119" s="7"/>
      <c r="FGE119" s="7"/>
      <c r="FGF119" s="7"/>
      <c r="FGG119" s="7"/>
      <c r="FGH119" s="7"/>
      <c r="FGI119" s="7"/>
      <c r="FGJ119" s="7"/>
      <c r="FGK119" s="7"/>
      <c r="FGL119" s="7"/>
      <c r="FGM119" s="7"/>
      <c r="FGN119" s="7"/>
      <c r="FGO119" s="7"/>
      <c r="FGP119" s="7"/>
      <c r="FGQ119" s="7"/>
      <c r="FGR119" s="7"/>
      <c r="FGS119" s="7"/>
      <c r="FGT119" s="7"/>
      <c r="FGU119" s="7"/>
      <c r="FGV119" s="7"/>
      <c r="FGW119" s="7"/>
      <c r="FGX119" s="7"/>
      <c r="FGY119" s="7"/>
      <c r="FGZ119" s="7"/>
      <c r="FHA119" s="7"/>
      <c r="FHB119" s="7"/>
      <c r="FHC119" s="7"/>
      <c r="FHD119" s="7"/>
      <c r="FHE119" s="7"/>
      <c r="FHF119" s="7"/>
      <c r="FHG119" s="7"/>
      <c r="FHH119" s="7"/>
      <c r="FHI119" s="7"/>
      <c r="FHJ119" s="7"/>
      <c r="FHK119" s="7"/>
      <c r="FHL119" s="7"/>
      <c r="FHM119" s="7"/>
      <c r="FHN119" s="7"/>
      <c r="FHO119" s="7"/>
      <c r="FHP119" s="7"/>
      <c r="FHQ119" s="7"/>
      <c r="FHR119" s="7"/>
      <c r="FHS119" s="7"/>
      <c r="FHT119" s="7"/>
      <c r="FHU119" s="7"/>
      <c r="FHV119" s="7"/>
      <c r="FHW119" s="7"/>
      <c r="FHX119" s="7"/>
      <c r="FHY119" s="7"/>
      <c r="FHZ119" s="7"/>
      <c r="FIA119" s="7"/>
      <c r="FIB119" s="7"/>
      <c r="FIC119" s="7"/>
      <c r="FID119" s="7"/>
      <c r="FIE119" s="7"/>
      <c r="FIF119" s="7"/>
      <c r="FIG119" s="7"/>
      <c r="FIH119" s="7"/>
      <c r="FII119" s="7"/>
      <c r="FIJ119" s="7"/>
      <c r="FIK119" s="7"/>
      <c r="FIL119" s="7"/>
      <c r="FIM119" s="7"/>
      <c r="FIN119" s="7"/>
      <c r="FIO119" s="7"/>
      <c r="FIP119" s="7"/>
      <c r="FIQ119" s="7"/>
      <c r="FIR119" s="7"/>
      <c r="FIS119" s="7"/>
      <c r="FIT119" s="7"/>
      <c r="FIU119" s="7"/>
      <c r="FIV119" s="7"/>
      <c r="FIW119" s="7"/>
      <c r="FIX119" s="7"/>
      <c r="FIY119" s="7"/>
      <c r="FIZ119" s="7"/>
      <c r="FJA119" s="7"/>
      <c r="FJB119" s="7"/>
      <c r="FJC119" s="7"/>
      <c r="FJD119" s="7"/>
      <c r="FJE119" s="7"/>
      <c r="FJF119" s="7"/>
      <c r="FJG119" s="7"/>
      <c r="FJH119" s="7"/>
      <c r="FJI119" s="7"/>
      <c r="FJJ119" s="7"/>
      <c r="FJK119" s="7"/>
      <c r="FJL119" s="7"/>
      <c r="FJM119" s="7"/>
      <c r="FJN119" s="7"/>
      <c r="FJO119" s="7"/>
      <c r="FJP119" s="7"/>
      <c r="FJQ119" s="7"/>
      <c r="FJR119" s="7"/>
      <c r="FJS119" s="7"/>
      <c r="FJT119" s="7"/>
      <c r="FJU119" s="7"/>
      <c r="FJV119" s="7"/>
      <c r="FJW119" s="7"/>
      <c r="FJX119" s="7"/>
      <c r="FJY119" s="7"/>
      <c r="FJZ119" s="7"/>
      <c r="FKA119" s="7"/>
      <c r="FKB119" s="7"/>
      <c r="FKC119" s="7"/>
      <c r="FKD119" s="7"/>
      <c r="FKE119" s="7"/>
      <c r="FKF119" s="7"/>
      <c r="FKG119" s="7"/>
      <c r="FKH119" s="7"/>
      <c r="FKI119" s="7"/>
      <c r="FKJ119" s="7"/>
      <c r="FKK119" s="7"/>
      <c r="FKL119" s="7"/>
      <c r="FKM119" s="7"/>
      <c r="FKN119" s="7"/>
      <c r="FKO119" s="7"/>
      <c r="FKP119" s="7"/>
      <c r="FKQ119" s="7"/>
      <c r="FKR119" s="7"/>
      <c r="FKS119" s="7"/>
      <c r="FKT119" s="7"/>
      <c r="FKU119" s="7"/>
      <c r="FKV119" s="7"/>
      <c r="FKW119" s="7"/>
      <c r="FKX119" s="7"/>
      <c r="FKY119" s="7"/>
      <c r="FKZ119" s="7"/>
      <c r="FLA119" s="7"/>
      <c r="FLB119" s="7"/>
      <c r="FLC119" s="7"/>
      <c r="FLD119" s="7"/>
      <c r="FLE119" s="7"/>
      <c r="FLF119" s="7"/>
      <c r="FLG119" s="7"/>
      <c r="FLH119" s="7"/>
      <c r="FLI119" s="7"/>
      <c r="FLJ119" s="7"/>
      <c r="FLK119" s="7"/>
      <c r="FLL119" s="7"/>
      <c r="FLM119" s="7"/>
      <c r="FLN119" s="7"/>
      <c r="FLO119" s="7"/>
      <c r="FLP119" s="7"/>
      <c r="FLQ119" s="7"/>
      <c r="FLR119" s="7"/>
      <c r="FLS119" s="7"/>
      <c r="FLT119" s="7"/>
      <c r="FLU119" s="7"/>
      <c r="FLV119" s="7"/>
      <c r="FLW119" s="7"/>
      <c r="FLX119" s="7"/>
      <c r="FLY119" s="7"/>
      <c r="FLZ119" s="7"/>
      <c r="FMA119" s="7"/>
      <c r="FMB119" s="7"/>
      <c r="FMC119" s="7"/>
      <c r="FMD119" s="7"/>
      <c r="FME119" s="7"/>
      <c r="FMF119" s="7"/>
      <c r="FMG119" s="7"/>
      <c r="FMH119" s="7"/>
      <c r="FMI119" s="7"/>
      <c r="FMJ119" s="7"/>
      <c r="FMK119" s="7"/>
      <c r="FML119" s="7"/>
      <c r="FMM119" s="7"/>
      <c r="FMN119" s="7"/>
      <c r="FMO119" s="7"/>
      <c r="FMP119" s="7"/>
      <c r="FMQ119" s="7"/>
      <c r="FMR119" s="7"/>
      <c r="FMS119" s="7"/>
      <c r="FMT119" s="7"/>
      <c r="FMU119" s="7"/>
      <c r="FMV119" s="7"/>
      <c r="FMW119" s="7"/>
      <c r="FMX119" s="7"/>
      <c r="FMY119" s="7"/>
      <c r="FMZ119" s="7"/>
      <c r="FNA119" s="7"/>
      <c r="FNB119" s="7"/>
      <c r="FNC119" s="7"/>
      <c r="FND119" s="7"/>
      <c r="FNE119" s="7"/>
      <c r="FNF119" s="7"/>
      <c r="FNG119" s="7"/>
      <c r="FNH119" s="7"/>
      <c r="FNI119" s="7"/>
      <c r="FNJ119" s="7"/>
      <c r="FNK119" s="7"/>
      <c r="FNL119" s="7"/>
      <c r="FNM119" s="7"/>
      <c r="FNN119" s="7"/>
      <c r="FNO119" s="7"/>
      <c r="FNP119" s="7"/>
      <c r="FNQ119" s="7"/>
      <c r="FNR119" s="7"/>
      <c r="FNS119" s="7"/>
      <c r="FNT119" s="7"/>
      <c r="FNU119" s="7"/>
      <c r="FNV119" s="7"/>
      <c r="FNW119" s="7"/>
      <c r="FNX119" s="7"/>
      <c r="FNY119" s="7"/>
      <c r="FNZ119" s="7"/>
      <c r="FOA119" s="7"/>
      <c r="FOB119" s="7"/>
      <c r="FOC119" s="7"/>
      <c r="FOD119" s="7"/>
      <c r="FOE119" s="7"/>
      <c r="FOF119" s="7"/>
      <c r="FOG119" s="7"/>
      <c r="FOH119" s="7"/>
      <c r="FOI119" s="7"/>
      <c r="FOJ119" s="7"/>
      <c r="FOK119" s="7"/>
      <c r="FOL119" s="7"/>
      <c r="FOM119" s="7"/>
      <c r="FON119" s="7"/>
      <c r="FOO119" s="7"/>
      <c r="FOP119" s="7"/>
      <c r="FOQ119" s="7"/>
      <c r="FOR119" s="7"/>
      <c r="FOS119" s="7"/>
      <c r="FOT119" s="7"/>
      <c r="FOU119" s="7"/>
      <c r="FOV119" s="7"/>
      <c r="FOW119" s="7"/>
      <c r="FOX119" s="7"/>
      <c r="FOY119" s="7"/>
      <c r="FOZ119" s="7"/>
      <c r="FPA119" s="7"/>
      <c r="FPB119" s="7"/>
      <c r="FPC119" s="7"/>
      <c r="FPD119" s="7"/>
      <c r="FPE119" s="7"/>
      <c r="FPF119" s="7"/>
      <c r="FPG119" s="7"/>
      <c r="FPH119" s="7"/>
      <c r="FPI119" s="7"/>
      <c r="FPJ119" s="7"/>
      <c r="FPK119" s="7"/>
      <c r="FPL119" s="7"/>
      <c r="FPM119" s="7"/>
      <c r="FPN119" s="7"/>
      <c r="FPO119" s="7"/>
      <c r="FPP119" s="7"/>
      <c r="FPQ119" s="7"/>
      <c r="FPR119" s="7"/>
      <c r="FPS119" s="7"/>
      <c r="FPT119" s="7"/>
      <c r="FPU119" s="7"/>
      <c r="FPV119" s="7"/>
      <c r="FPW119" s="7"/>
      <c r="FPX119" s="7"/>
      <c r="FPY119" s="7"/>
      <c r="FPZ119" s="7"/>
      <c r="FQA119" s="7"/>
      <c r="FQB119" s="7"/>
      <c r="FQC119" s="7"/>
      <c r="FQD119" s="7"/>
      <c r="FQE119" s="7"/>
      <c r="FQF119" s="7"/>
      <c r="FQG119" s="7"/>
      <c r="FQH119" s="7"/>
      <c r="FQI119" s="7"/>
      <c r="FQJ119" s="7"/>
      <c r="FQK119" s="7"/>
      <c r="FQL119" s="7"/>
      <c r="FQM119" s="7"/>
      <c r="FQN119" s="7"/>
      <c r="FQO119" s="7"/>
      <c r="FQP119" s="7"/>
      <c r="FQQ119" s="7"/>
      <c r="FQR119" s="7"/>
      <c r="FQS119" s="7"/>
      <c r="FQT119" s="7"/>
      <c r="FQU119" s="7"/>
      <c r="FQV119" s="7"/>
      <c r="FQW119" s="7"/>
      <c r="FQX119" s="7"/>
      <c r="FQY119" s="7"/>
      <c r="FQZ119" s="7"/>
      <c r="FRA119" s="7"/>
      <c r="FRB119" s="7"/>
      <c r="FRC119" s="7"/>
      <c r="FRD119" s="7"/>
      <c r="FRE119" s="7"/>
      <c r="FRF119" s="7"/>
      <c r="FRG119" s="7"/>
      <c r="FRH119" s="7"/>
      <c r="FRI119" s="7"/>
      <c r="FRJ119" s="7"/>
      <c r="FRK119" s="7"/>
      <c r="FRL119" s="7"/>
      <c r="FRM119" s="7"/>
      <c r="FRN119" s="7"/>
      <c r="FRO119" s="7"/>
      <c r="FRP119" s="7"/>
      <c r="FRQ119" s="7"/>
      <c r="FRR119" s="7"/>
      <c r="FRS119" s="7"/>
      <c r="FRT119" s="7"/>
      <c r="FRU119" s="7"/>
      <c r="FRV119" s="7"/>
      <c r="FRW119" s="7"/>
      <c r="FRX119" s="7"/>
      <c r="FRY119" s="7"/>
      <c r="FRZ119" s="7"/>
      <c r="FSA119" s="7"/>
      <c r="FSB119" s="7"/>
      <c r="FSC119" s="7"/>
      <c r="FSD119" s="7"/>
      <c r="FSE119" s="7"/>
      <c r="FSF119" s="7"/>
      <c r="FSG119" s="7"/>
      <c r="FSH119" s="7"/>
      <c r="FSI119" s="7"/>
      <c r="FSJ119" s="7"/>
      <c r="FSK119" s="7"/>
      <c r="FSL119" s="7"/>
      <c r="FSM119" s="7"/>
      <c r="FSN119" s="7"/>
      <c r="FSO119" s="7"/>
      <c r="FSP119" s="7"/>
      <c r="FSQ119" s="7"/>
      <c r="FSR119" s="7"/>
      <c r="FSS119" s="7"/>
      <c r="FST119" s="7"/>
      <c r="FSU119" s="7"/>
      <c r="FSV119" s="7"/>
      <c r="FSW119" s="7"/>
      <c r="FSX119" s="7"/>
      <c r="FSY119" s="7"/>
      <c r="FSZ119" s="7"/>
      <c r="FTA119" s="7"/>
      <c r="FTB119" s="7"/>
      <c r="FTC119" s="7"/>
      <c r="FTD119" s="7"/>
      <c r="FTE119" s="7"/>
      <c r="FTF119" s="7"/>
      <c r="FTG119" s="7"/>
      <c r="FTH119" s="7"/>
      <c r="FTI119" s="7"/>
      <c r="FTJ119" s="7"/>
      <c r="FTK119" s="7"/>
      <c r="FTL119" s="7"/>
      <c r="FTM119" s="7"/>
      <c r="FTN119" s="7"/>
      <c r="FTO119" s="7"/>
      <c r="FTP119" s="7"/>
      <c r="FTQ119" s="7"/>
      <c r="FTR119" s="7"/>
      <c r="FTS119" s="7"/>
      <c r="FTT119" s="7"/>
      <c r="FTU119" s="7"/>
      <c r="FTV119" s="7"/>
      <c r="FTW119" s="7"/>
      <c r="FTX119" s="7"/>
      <c r="FTY119" s="7"/>
      <c r="FTZ119" s="7"/>
      <c r="FUA119" s="7"/>
      <c r="FUB119" s="7"/>
      <c r="FUC119" s="7"/>
      <c r="FUD119" s="7"/>
      <c r="FUE119" s="7"/>
      <c r="FUF119" s="7"/>
      <c r="FUG119" s="7"/>
      <c r="FUH119" s="7"/>
      <c r="FUI119" s="7"/>
      <c r="FUJ119" s="7"/>
      <c r="FUK119" s="7"/>
      <c r="FUL119" s="7"/>
      <c r="FUM119" s="7"/>
      <c r="FUN119" s="7"/>
      <c r="FUO119" s="7"/>
      <c r="FUP119" s="7"/>
      <c r="FUQ119" s="7"/>
      <c r="FUR119" s="7"/>
      <c r="FUS119" s="7"/>
      <c r="FUT119" s="7"/>
      <c r="FUU119" s="7"/>
      <c r="FUV119" s="7"/>
      <c r="FUW119" s="7"/>
      <c r="FUX119" s="7"/>
      <c r="FUY119" s="7"/>
      <c r="FUZ119" s="7"/>
      <c r="FVA119" s="7"/>
      <c r="FVB119" s="7"/>
      <c r="FVC119" s="7"/>
      <c r="FVD119" s="7"/>
      <c r="FVE119" s="7"/>
      <c r="FVF119" s="7"/>
      <c r="FVG119" s="7"/>
      <c r="FVH119" s="7"/>
      <c r="FVI119" s="7"/>
      <c r="FVJ119" s="7"/>
      <c r="FVK119" s="7"/>
      <c r="FVL119" s="7"/>
      <c r="FVM119" s="7"/>
      <c r="FVN119" s="7"/>
      <c r="FVO119" s="7"/>
      <c r="FVP119" s="7"/>
      <c r="FVQ119" s="7"/>
      <c r="FVR119" s="7"/>
      <c r="FVS119" s="7"/>
      <c r="FVT119" s="7"/>
      <c r="FVU119" s="7"/>
      <c r="FVV119" s="7"/>
      <c r="FVW119" s="7"/>
      <c r="FVX119" s="7"/>
      <c r="FVY119" s="7"/>
      <c r="FVZ119" s="7"/>
      <c r="FWA119" s="7"/>
      <c r="FWB119" s="7"/>
      <c r="FWC119" s="7"/>
      <c r="FWD119" s="7"/>
      <c r="FWE119" s="7"/>
      <c r="FWF119" s="7"/>
      <c r="FWG119" s="7"/>
      <c r="FWH119" s="7"/>
      <c r="FWI119" s="7"/>
      <c r="FWJ119" s="7"/>
      <c r="FWK119" s="7"/>
      <c r="FWL119" s="7"/>
      <c r="FWM119" s="7"/>
      <c r="FWN119" s="7"/>
      <c r="FWO119" s="7"/>
      <c r="FWP119" s="7"/>
      <c r="FWQ119" s="7"/>
      <c r="FWR119" s="7"/>
      <c r="FWS119" s="7"/>
      <c r="FWT119" s="7"/>
      <c r="FWU119" s="7"/>
      <c r="FWV119" s="7"/>
      <c r="FWW119" s="7"/>
      <c r="FWX119" s="7"/>
      <c r="FWY119" s="7"/>
      <c r="FWZ119" s="7"/>
      <c r="FXA119" s="7"/>
      <c r="FXB119" s="7"/>
      <c r="FXC119" s="7"/>
      <c r="FXD119" s="7"/>
      <c r="FXE119" s="7"/>
      <c r="FXF119" s="7"/>
      <c r="FXG119" s="7"/>
      <c r="FXH119" s="7"/>
      <c r="FXI119" s="7"/>
      <c r="FXJ119" s="7"/>
      <c r="FXK119" s="7"/>
      <c r="FXL119" s="7"/>
      <c r="FXM119" s="7"/>
      <c r="FXN119" s="7"/>
      <c r="FXO119" s="7"/>
      <c r="FXP119" s="7"/>
      <c r="FXQ119" s="7"/>
      <c r="FXR119" s="7"/>
      <c r="FXS119" s="7"/>
      <c r="FXT119" s="7"/>
      <c r="FXU119" s="7"/>
      <c r="FXV119" s="7"/>
      <c r="FXW119" s="7"/>
      <c r="FXX119" s="7"/>
      <c r="FXY119" s="7"/>
      <c r="FXZ119" s="7"/>
      <c r="FYA119" s="7"/>
      <c r="FYB119" s="7"/>
      <c r="FYC119" s="7"/>
      <c r="FYD119" s="7"/>
      <c r="FYE119" s="7"/>
      <c r="FYF119" s="7"/>
      <c r="FYG119" s="7"/>
      <c r="FYH119" s="7"/>
      <c r="FYI119" s="7"/>
      <c r="FYJ119" s="7"/>
      <c r="FYK119" s="7"/>
      <c r="FYL119" s="7"/>
      <c r="FYM119" s="7"/>
      <c r="FYN119" s="7"/>
      <c r="FYO119" s="7"/>
      <c r="FYP119" s="7"/>
      <c r="FYQ119" s="7"/>
      <c r="FYR119" s="7"/>
      <c r="FYS119" s="7"/>
      <c r="FYT119" s="7"/>
      <c r="FYU119" s="7"/>
      <c r="FYV119" s="7"/>
      <c r="FYW119" s="7"/>
      <c r="FYX119" s="7"/>
      <c r="FYY119" s="7"/>
      <c r="FYZ119" s="7"/>
      <c r="FZA119" s="7"/>
      <c r="FZB119" s="7"/>
      <c r="FZC119" s="7"/>
      <c r="FZD119" s="7"/>
      <c r="FZE119" s="7"/>
      <c r="FZF119" s="7"/>
      <c r="FZG119" s="7"/>
      <c r="FZH119" s="7"/>
      <c r="FZI119" s="7"/>
      <c r="FZJ119" s="7"/>
      <c r="FZK119" s="7"/>
      <c r="FZL119" s="7"/>
      <c r="FZM119" s="7"/>
      <c r="FZN119" s="7"/>
      <c r="FZO119" s="7"/>
      <c r="FZP119" s="7"/>
      <c r="FZQ119" s="7"/>
      <c r="FZR119" s="7"/>
      <c r="FZS119" s="7"/>
      <c r="FZT119" s="7"/>
      <c r="FZU119" s="7"/>
      <c r="FZV119" s="7"/>
      <c r="FZW119" s="7"/>
      <c r="FZX119" s="7"/>
      <c r="FZY119" s="7"/>
      <c r="FZZ119" s="7"/>
      <c r="GAA119" s="7"/>
      <c r="GAB119" s="7"/>
      <c r="GAC119" s="7"/>
      <c r="GAD119" s="7"/>
      <c r="GAE119" s="7"/>
      <c r="GAF119" s="7"/>
      <c r="GAG119" s="7"/>
      <c r="GAH119" s="7"/>
      <c r="GAI119" s="7"/>
      <c r="GAJ119" s="7"/>
      <c r="GAK119" s="7"/>
      <c r="GAL119" s="7"/>
      <c r="GAM119" s="7"/>
      <c r="GAN119" s="7"/>
      <c r="GAO119" s="7"/>
      <c r="GAP119" s="7"/>
      <c r="GAQ119" s="7"/>
      <c r="GAR119" s="7"/>
      <c r="GAS119" s="7"/>
      <c r="GAT119" s="7"/>
      <c r="GAU119" s="7"/>
      <c r="GAV119" s="7"/>
      <c r="GAW119" s="7"/>
      <c r="GAX119" s="7"/>
      <c r="GAY119" s="7"/>
      <c r="GAZ119" s="7"/>
      <c r="GBA119" s="7"/>
      <c r="GBB119" s="7"/>
      <c r="GBC119" s="7"/>
      <c r="GBD119" s="7"/>
      <c r="GBE119" s="7"/>
      <c r="GBF119" s="7"/>
      <c r="GBG119" s="7"/>
      <c r="GBH119" s="7"/>
      <c r="GBI119" s="7"/>
      <c r="GBJ119" s="7"/>
      <c r="GBK119" s="7"/>
      <c r="GBL119" s="7"/>
      <c r="GBM119" s="7"/>
      <c r="GBN119" s="7"/>
      <c r="GBO119" s="7"/>
      <c r="GBP119" s="7"/>
      <c r="GBQ119" s="7"/>
      <c r="GBR119" s="7"/>
      <c r="GBS119" s="7"/>
      <c r="GBT119" s="7"/>
      <c r="GBU119" s="7"/>
      <c r="GBV119" s="7"/>
      <c r="GBW119" s="7"/>
      <c r="GBX119" s="7"/>
      <c r="GBY119" s="7"/>
      <c r="GBZ119" s="7"/>
      <c r="GCA119" s="7"/>
      <c r="GCB119" s="7"/>
      <c r="GCC119" s="7"/>
      <c r="GCD119" s="7"/>
      <c r="GCE119" s="7"/>
      <c r="GCF119" s="7"/>
      <c r="GCG119" s="7"/>
      <c r="GCH119" s="7"/>
      <c r="GCI119" s="7"/>
      <c r="GCJ119" s="7"/>
      <c r="GCK119" s="7"/>
      <c r="GCL119" s="7"/>
      <c r="GCM119" s="7"/>
      <c r="GCN119" s="7"/>
      <c r="GCO119" s="7"/>
      <c r="GCP119" s="7"/>
      <c r="GCQ119" s="7"/>
      <c r="GCR119" s="7"/>
      <c r="GCS119" s="7"/>
      <c r="GCT119" s="7"/>
      <c r="GCU119" s="7"/>
      <c r="GCV119" s="7"/>
      <c r="GCW119" s="7"/>
      <c r="GCX119" s="7"/>
      <c r="GCY119" s="7"/>
      <c r="GCZ119" s="7"/>
      <c r="GDA119" s="7"/>
      <c r="GDB119" s="7"/>
      <c r="GDC119" s="7"/>
      <c r="GDD119" s="7"/>
      <c r="GDE119" s="7"/>
      <c r="GDF119" s="7"/>
      <c r="GDG119" s="7"/>
      <c r="GDH119" s="7"/>
      <c r="GDI119" s="7"/>
      <c r="GDJ119" s="7"/>
      <c r="GDK119" s="7"/>
      <c r="GDL119" s="7"/>
      <c r="GDM119" s="7"/>
      <c r="GDN119" s="7"/>
      <c r="GDO119" s="7"/>
      <c r="GDP119" s="7"/>
      <c r="GDQ119" s="7"/>
      <c r="GDR119" s="7"/>
      <c r="GDS119" s="7"/>
      <c r="GDT119" s="7"/>
      <c r="GDU119" s="7"/>
      <c r="GDV119" s="7"/>
      <c r="GDW119" s="7"/>
      <c r="GDX119" s="7"/>
      <c r="GDY119" s="7"/>
      <c r="GDZ119" s="7"/>
      <c r="GEA119" s="7"/>
      <c r="GEB119" s="7"/>
      <c r="GEC119" s="7"/>
      <c r="GED119" s="7"/>
      <c r="GEE119" s="7"/>
      <c r="GEF119" s="7"/>
      <c r="GEG119" s="7"/>
      <c r="GEH119" s="7"/>
      <c r="GEI119" s="7"/>
      <c r="GEJ119" s="7"/>
      <c r="GEK119" s="7"/>
      <c r="GEL119" s="7"/>
      <c r="GEM119" s="7"/>
      <c r="GEN119" s="7"/>
      <c r="GEO119" s="7"/>
      <c r="GEP119" s="7"/>
      <c r="GEQ119" s="7"/>
      <c r="GER119" s="7"/>
      <c r="GES119" s="7"/>
      <c r="GET119" s="7"/>
      <c r="GEU119" s="7"/>
      <c r="GEV119" s="7"/>
      <c r="GEW119" s="7"/>
      <c r="GEX119" s="7"/>
      <c r="GEY119" s="7"/>
      <c r="GEZ119" s="7"/>
      <c r="GFA119" s="7"/>
      <c r="GFB119" s="7"/>
      <c r="GFC119" s="7"/>
      <c r="GFD119" s="7"/>
      <c r="GFE119" s="7"/>
      <c r="GFF119" s="7"/>
      <c r="GFG119" s="7"/>
      <c r="GFH119" s="7"/>
      <c r="GFI119" s="7"/>
      <c r="GFJ119" s="7"/>
      <c r="GFK119" s="7"/>
      <c r="GFL119" s="7"/>
      <c r="GFM119" s="7"/>
      <c r="GFN119" s="7"/>
      <c r="GFO119" s="7"/>
      <c r="GFP119" s="7"/>
      <c r="GFQ119" s="7"/>
      <c r="GFR119" s="7"/>
      <c r="GFS119" s="7"/>
      <c r="GFT119" s="7"/>
      <c r="GFU119" s="7"/>
      <c r="GFV119" s="7"/>
      <c r="GFW119" s="7"/>
      <c r="GFX119" s="7"/>
      <c r="GFY119" s="7"/>
      <c r="GFZ119" s="7"/>
      <c r="GGA119" s="7"/>
      <c r="GGB119" s="7"/>
      <c r="GGC119" s="7"/>
      <c r="GGD119" s="7"/>
      <c r="GGE119" s="7"/>
      <c r="GGF119" s="7"/>
      <c r="GGG119" s="7"/>
      <c r="GGH119" s="7"/>
      <c r="GGI119" s="7"/>
      <c r="GGJ119" s="7"/>
      <c r="GGK119" s="7"/>
      <c r="GGL119" s="7"/>
      <c r="GGM119" s="7"/>
      <c r="GGN119" s="7"/>
      <c r="GGO119" s="7"/>
      <c r="GGP119" s="7"/>
      <c r="GGQ119" s="7"/>
      <c r="GGR119" s="7"/>
      <c r="GGS119" s="7"/>
      <c r="GGT119" s="7"/>
      <c r="GGU119" s="7"/>
      <c r="GGV119" s="7"/>
      <c r="GGW119" s="7"/>
      <c r="GGX119" s="7"/>
      <c r="GGY119" s="7"/>
      <c r="GGZ119" s="7"/>
      <c r="GHA119" s="7"/>
      <c r="GHB119" s="7"/>
      <c r="GHC119" s="7"/>
      <c r="GHD119" s="7"/>
      <c r="GHE119" s="7"/>
      <c r="GHF119" s="7"/>
      <c r="GHG119" s="7"/>
      <c r="GHH119" s="7"/>
      <c r="GHI119" s="7"/>
      <c r="GHJ119" s="7"/>
      <c r="GHK119" s="7"/>
      <c r="GHL119" s="7"/>
      <c r="GHM119" s="7"/>
      <c r="GHN119" s="7"/>
      <c r="GHO119" s="7"/>
      <c r="GHP119" s="7"/>
      <c r="GHQ119" s="7"/>
      <c r="GHR119" s="7"/>
      <c r="GHS119" s="7"/>
      <c r="GHT119" s="7"/>
      <c r="GHU119" s="7"/>
      <c r="GHV119" s="7"/>
      <c r="GHW119" s="7"/>
      <c r="GHX119" s="7"/>
      <c r="GHY119" s="7"/>
      <c r="GHZ119" s="7"/>
      <c r="GIA119" s="7"/>
      <c r="GIB119" s="7"/>
      <c r="GIC119" s="7"/>
      <c r="GID119" s="7"/>
      <c r="GIE119" s="7"/>
      <c r="GIF119" s="7"/>
      <c r="GIG119" s="7"/>
      <c r="GIH119" s="7"/>
      <c r="GII119" s="7"/>
      <c r="GIJ119" s="7"/>
      <c r="GIK119" s="7"/>
      <c r="GIL119" s="7"/>
      <c r="GIM119" s="7"/>
      <c r="GIN119" s="7"/>
      <c r="GIO119" s="7"/>
      <c r="GIP119" s="7"/>
      <c r="GIQ119" s="7"/>
      <c r="GIR119" s="7"/>
      <c r="GIS119" s="7"/>
      <c r="GIT119" s="7"/>
      <c r="GIU119" s="7"/>
      <c r="GIV119" s="7"/>
      <c r="GIW119" s="7"/>
      <c r="GIX119" s="7"/>
      <c r="GIY119" s="7"/>
      <c r="GIZ119" s="7"/>
      <c r="GJA119" s="7"/>
      <c r="GJB119" s="7"/>
      <c r="GJC119" s="7"/>
      <c r="GJD119" s="7"/>
      <c r="GJE119" s="7"/>
      <c r="GJF119" s="7"/>
      <c r="GJG119" s="7"/>
      <c r="GJH119" s="7"/>
      <c r="GJI119" s="7"/>
      <c r="GJJ119" s="7"/>
      <c r="GJK119" s="7"/>
      <c r="GJL119" s="7"/>
      <c r="GJM119" s="7"/>
      <c r="GJN119" s="7"/>
      <c r="GJO119" s="7"/>
      <c r="GJP119" s="7"/>
      <c r="GJQ119" s="7"/>
      <c r="GJR119" s="7"/>
      <c r="GJS119" s="7"/>
      <c r="GJT119" s="7"/>
      <c r="GJU119" s="7"/>
      <c r="GJV119" s="7"/>
      <c r="GJW119" s="7"/>
      <c r="GJX119" s="7"/>
      <c r="GJY119" s="7"/>
      <c r="GJZ119" s="7"/>
      <c r="GKA119" s="7"/>
      <c r="GKB119" s="7"/>
      <c r="GKC119" s="7"/>
      <c r="GKD119" s="7"/>
      <c r="GKE119" s="7"/>
      <c r="GKF119" s="7"/>
      <c r="GKG119" s="7"/>
      <c r="GKH119" s="7"/>
      <c r="GKI119" s="7"/>
      <c r="GKJ119" s="7"/>
      <c r="GKK119" s="7"/>
      <c r="GKL119" s="7"/>
      <c r="GKM119" s="7"/>
      <c r="GKN119" s="7"/>
      <c r="GKO119" s="7"/>
      <c r="GKP119" s="7"/>
      <c r="GKQ119" s="7"/>
      <c r="GKR119" s="7"/>
      <c r="GKS119" s="7"/>
      <c r="GKT119" s="7"/>
      <c r="GKU119" s="7"/>
      <c r="GKV119" s="7"/>
      <c r="GKW119" s="7"/>
      <c r="GKX119" s="7"/>
      <c r="GKY119" s="7"/>
      <c r="GKZ119" s="7"/>
      <c r="GLA119" s="7"/>
      <c r="GLB119" s="7"/>
      <c r="GLC119" s="7"/>
      <c r="GLD119" s="7"/>
      <c r="GLE119" s="7"/>
      <c r="GLF119" s="7"/>
      <c r="GLG119" s="7"/>
      <c r="GLH119" s="7"/>
      <c r="GLI119" s="7"/>
      <c r="GLJ119" s="7"/>
      <c r="GLK119" s="7"/>
      <c r="GLL119" s="7"/>
      <c r="GLM119" s="7"/>
      <c r="GLN119" s="7"/>
      <c r="GLO119" s="7"/>
      <c r="GLP119" s="7"/>
      <c r="GLQ119" s="7"/>
      <c r="GLR119" s="7"/>
      <c r="GLS119" s="7"/>
      <c r="GLT119" s="7"/>
      <c r="GLU119" s="7"/>
      <c r="GLV119" s="7"/>
      <c r="GLW119" s="7"/>
      <c r="GLX119" s="7"/>
      <c r="GLY119" s="7"/>
      <c r="GLZ119" s="7"/>
      <c r="GMA119" s="7"/>
      <c r="GMB119" s="7"/>
      <c r="GMC119" s="7"/>
      <c r="GMD119" s="7"/>
      <c r="GME119" s="7"/>
      <c r="GMF119" s="7"/>
      <c r="GMG119" s="7"/>
      <c r="GMH119" s="7"/>
      <c r="GMI119" s="7"/>
      <c r="GMJ119" s="7"/>
      <c r="GMK119" s="7"/>
      <c r="GML119" s="7"/>
      <c r="GMM119" s="7"/>
      <c r="GMN119" s="7"/>
      <c r="GMO119" s="7"/>
      <c r="GMP119" s="7"/>
      <c r="GMQ119" s="7"/>
      <c r="GMR119" s="7"/>
      <c r="GMS119" s="7"/>
      <c r="GMT119" s="7"/>
      <c r="GMU119" s="7"/>
      <c r="GMV119" s="7"/>
      <c r="GMW119" s="7"/>
      <c r="GMX119" s="7"/>
      <c r="GMY119" s="7"/>
      <c r="GMZ119" s="7"/>
      <c r="GNA119" s="7"/>
      <c r="GNB119" s="7"/>
      <c r="GNC119" s="7"/>
      <c r="GND119" s="7"/>
      <c r="GNE119" s="7"/>
      <c r="GNF119" s="7"/>
      <c r="GNG119" s="7"/>
      <c r="GNH119" s="7"/>
      <c r="GNI119" s="7"/>
      <c r="GNJ119" s="7"/>
      <c r="GNK119" s="7"/>
      <c r="GNL119" s="7"/>
      <c r="GNM119" s="7"/>
      <c r="GNN119" s="7"/>
      <c r="GNO119" s="7"/>
      <c r="GNP119" s="7"/>
      <c r="GNQ119" s="7"/>
      <c r="GNR119" s="7"/>
      <c r="GNS119" s="7"/>
      <c r="GNT119" s="7"/>
      <c r="GNU119" s="7"/>
      <c r="GNV119" s="7"/>
      <c r="GNW119" s="7"/>
      <c r="GNX119" s="7"/>
      <c r="GNY119" s="7"/>
      <c r="GNZ119" s="7"/>
      <c r="GOA119" s="7"/>
      <c r="GOB119" s="7"/>
      <c r="GOC119" s="7"/>
      <c r="GOD119" s="7"/>
      <c r="GOE119" s="7"/>
      <c r="GOF119" s="7"/>
      <c r="GOG119" s="7"/>
      <c r="GOH119" s="7"/>
      <c r="GOI119" s="7"/>
      <c r="GOJ119" s="7"/>
      <c r="GOK119" s="7"/>
      <c r="GOL119" s="7"/>
      <c r="GOM119" s="7"/>
      <c r="GON119" s="7"/>
      <c r="GOO119" s="7"/>
      <c r="GOP119" s="7"/>
      <c r="GOQ119" s="7"/>
      <c r="GOR119" s="7"/>
      <c r="GOS119" s="7"/>
      <c r="GOT119" s="7"/>
      <c r="GOU119" s="7"/>
      <c r="GOV119" s="7"/>
      <c r="GOW119" s="7"/>
      <c r="GOX119" s="7"/>
      <c r="GOY119" s="7"/>
      <c r="GOZ119" s="7"/>
      <c r="GPA119" s="7"/>
      <c r="GPB119" s="7"/>
      <c r="GPC119" s="7"/>
      <c r="GPD119" s="7"/>
      <c r="GPE119" s="7"/>
      <c r="GPF119" s="7"/>
      <c r="GPG119" s="7"/>
      <c r="GPH119" s="7"/>
      <c r="GPI119" s="7"/>
      <c r="GPJ119" s="7"/>
      <c r="GPK119" s="7"/>
      <c r="GPL119" s="7"/>
      <c r="GPM119" s="7"/>
      <c r="GPN119" s="7"/>
      <c r="GPO119" s="7"/>
      <c r="GPP119" s="7"/>
      <c r="GPQ119" s="7"/>
      <c r="GPR119" s="7"/>
      <c r="GPS119" s="7"/>
      <c r="GPT119" s="7"/>
      <c r="GPU119" s="7"/>
      <c r="GPV119" s="7"/>
      <c r="GPW119" s="7"/>
      <c r="GPX119" s="7"/>
      <c r="GPY119" s="7"/>
      <c r="GPZ119" s="7"/>
      <c r="GQA119" s="7"/>
      <c r="GQB119" s="7"/>
      <c r="GQC119" s="7"/>
      <c r="GQD119" s="7"/>
      <c r="GQE119" s="7"/>
      <c r="GQF119" s="7"/>
      <c r="GQG119" s="7"/>
      <c r="GQH119" s="7"/>
      <c r="GQI119" s="7"/>
      <c r="GQJ119" s="7"/>
      <c r="GQK119" s="7"/>
      <c r="GQL119" s="7"/>
      <c r="GQM119" s="7"/>
      <c r="GQN119" s="7"/>
      <c r="GQO119" s="7"/>
      <c r="GQP119" s="7"/>
      <c r="GQQ119" s="7"/>
      <c r="GQR119" s="7"/>
      <c r="GQS119" s="7"/>
      <c r="GQT119" s="7"/>
      <c r="GQU119" s="7"/>
      <c r="GQV119" s="7"/>
      <c r="GQW119" s="7"/>
      <c r="GQX119" s="7"/>
      <c r="GQY119" s="7"/>
      <c r="GQZ119" s="7"/>
      <c r="GRA119" s="7"/>
      <c r="GRB119" s="7"/>
      <c r="GRC119" s="7"/>
      <c r="GRD119" s="7"/>
      <c r="GRE119" s="7"/>
      <c r="GRF119" s="7"/>
      <c r="GRG119" s="7"/>
      <c r="GRH119" s="7"/>
      <c r="GRI119" s="7"/>
      <c r="GRJ119" s="7"/>
      <c r="GRK119" s="7"/>
      <c r="GRL119" s="7"/>
      <c r="GRM119" s="7"/>
      <c r="GRN119" s="7"/>
      <c r="GRO119" s="7"/>
      <c r="GRP119" s="7"/>
      <c r="GRQ119" s="7"/>
      <c r="GRR119" s="7"/>
      <c r="GRS119" s="7"/>
      <c r="GRT119" s="7"/>
      <c r="GRU119" s="7"/>
      <c r="GRV119" s="7"/>
      <c r="GRW119" s="7"/>
      <c r="GRX119" s="7"/>
      <c r="GRY119" s="7"/>
      <c r="GRZ119" s="7"/>
      <c r="GSA119" s="7"/>
      <c r="GSB119" s="7"/>
      <c r="GSC119" s="7"/>
      <c r="GSD119" s="7"/>
      <c r="GSE119" s="7"/>
      <c r="GSF119" s="7"/>
      <c r="GSG119" s="7"/>
      <c r="GSH119" s="7"/>
      <c r="GSI119" s="7"/>
      <c r="GSJ119" s="7"/>
      <c r="GSK119" s="7"/>
      <c r="GSL119" s="7"/>
      <c r="GSM119" s="7"/>
      <c r="GSN119" s="7"/>
      <c r="GSO119" s="7"/>
      <c r="GSP119" s="7"/>
      <c r="GSQ119" s="7"/>
      <c r="GSR119" s="7"/>
      <c r="GSS119" s="7"/>
      <c r="GST119" s="7"/>
      <c r="GSU119" s="7"/>
      <c r="GSV119" s="7"/>
      <c r="GSW119" s="7"/>
      <c r="GSX119" s="7"/>
      <c r="GSY119" s="7"/>
      <c r="GSZ119" s="7"/>
      <c r="GTA119" s="7"/>
      <c r="GTB119" s="7"/>
      <c r="GTC119" s="7"/>
      <c r="GTD119" s="7"/>
      <c r="GTE119" s="7"/>
      <c r="GTF119" s="7"/>
      <c r="GTG119" s="7"/>
      <c r="GTH119" s="7"/>
      <c r="GTI119" s="7"/>
      <c r="GTJ119" s="7"/>
      <c r="GTK119" s="7"/>
      <c r="GTL119" s="7"/>
      <c r="GTM119" s="7"/>
      <c r="GTN119" s="7"/>
      <c r="GTO119" s="7"/>
      <c r="GTP119" s="7"/>
      <c r="GTQ119" s="7"/>
      <c r="GTR119" s="7"/>
      <c r="GTS119" s="7"/>
      <c r="GTT119" s="7"/>
      <c r="GTU119" s="7"/>
      <c r="GTV119" s="7"/>
      <c r="GTW119" s="7"/>
      <c r="GTX119" s="7"/>
      <c r="GTY119" s="7"/>
      <c r="GTZ119" s="7"/>
      <c r="GUA119" s="7"/>
      <c r="GUB119" s="7"/>
      <c r="GUC119" s="7"/>
      <c r="GUD119" s="7"/>
      <c r="GUE119" s="7"/>
      <c r="GUF119" s="7"/>
      <c r="GUG119" s="7"/>
      <c r="GUH119" s="7"/>
      <c r="GUI119" s="7"/>
      <c r="GUJ119" s="7"/>
      <c r="GUK119" s="7"/>
      <c r="GUL119" s="7"/>
      <c r="GUM119" s="7"/>
      <c r="GUN119" s="7"/>
      <c r="GUO119" s="7"/>
      <c r="GUP119" s="7"/>
      <c r="GUQ119" s="7"/>
      <c r="GUR119" s="7"/>
      <c r="GUS119" s="7"/>
      <c r="GUT119" s="7"/>
      <c r="GUU119" s="7"/>
      <c r="GUV119" s="7"/>
      <c r="GUW119" s="7"/>
      <c r="GUX119" s="7"/>
      <c r="GUY119" s="7"/>
      <c r="GUZ119" s="7"/>
      <c r="GVA119" s="7"/>
      <c r="GVB119" s="7"/>
      <c r="GVC119" s="7"/>
      <c r="GVD119" s="7"/>
      <c r="GVE119" s="7"/>
      <c r="GVF119" s="7"/>
      <c r="GVG119" s="7"/>
      <c r="GVH119" s="7"/>
      <c r="GVI119" s="7"/>
      <c r="GVJ119" s="7"/>
      <c r="GVK119" s="7"/>
      <c r="GVL119" s="7"/>
      <c r="GVM119" s="7"/>
      <c r="GVN119" s="7"/>
      <c r="GVO119" s="7"/>
      <c r="GVP119" s="7"/>
      <c r="GVQ119" s="7"/>
      <c r="GVR119" s="7"/>
      <c r="GVS119" s="7"/>
      <c r="GVT119" s="7"/>
      <c r="GVU119" s="7"/>
      <c r="GVV119" s="7"/>
      <c r="GVW119" s="7"/>
      <c r="GVX119" s="7"/>
      <c r="GVY119" s="7"/>
      <c r="GVZ119" s="7"/>
      <c r="GWA119" s="7"/>
      <c r="GWB119" s="7"/>
      <c r="GWC119" s="7"/>
      <c r="GWD119" s="7"/>
      <c r="GWE119" s="7"/>
      <c r="GWF119" s="7"/>
      <c r="GWG119" s="7"/>
      <c r="GWH119" s="7"/>
      <c r="GWI119" s="7"/>
      <c r="GWJ119" s="7"/>
      <c r="GWK119" s="7"/>
      <c r="GWL119" s="7"/>
      <c r="GWM119" s="7"/>
      <c r="GWN119" s="7"/>
      <c r="GWO119" s="7"/>
      <c r="GWP119" s="7"/>
      <c r="GWQ119" s="7"/>
      <c r="GWR119" s="7"/>
      <c r="GWS119" s="7"/>
      <c r="GWT119" s="7"/>
      <c r="GWU119" s="7"/>
      <c r="GWV119" s="7"/>
      <c r="GWW119" s="7"/>
      <c r="GWX119" s="7"/>
      <c r="GWY119" s="7"/>
      <c r="GWZ119" s="7"/>
      <c r="GXA119" s="7"/>
      <c r="GXB119" s="7"/>
      <c r="GXC119" s="7"/>
      <c r="GXD119" s="7"/>
      <c r="GXE119" s="7"/>
      <c r="GXF119" s="7"/>
      <c r="GXG119" s="7"/>
      <c r="GXH119" s="7"/>
      <c r="GXI119" s="7"/>
      <c r="GXJ119" s="7"/>
      <c r="GXK119" s="7"/>
      <c r="GXL119" s="7"/>
      <c r="GXM119" s="7"/>
      <c r="GXN119" s="7"/>
      <c r="GXO119" s="7"/>
      <c r="GXP119" s="7"/>
      <c r="GXQ119" s="7"/>
      <c r="GXR119" s="7"/>
      <c r="GXS119" s="7"/>
      <c r="GXT119" s="7"/>
      <c r="GXU119" s="7"/>
      <c r="GXV119" s="7"/>
      <c r="GXW119" s="7"/>
      <c r="GXX119" s="7"/>
      <c r="GXY119" s="7"/>
      <c r="GXZ119" s="7"/>
      <c r="GYA119" s="7"/>
      <c r="GYB119" s="7"/>
      <c r="GYC119" s="7"/>
      <c r="GYD119" s="7"/>
      <c r="GYE119" s="7"/>
      <c r="GYF119" s="7"/>
      <c r="GYG119" s="7"/>
      <c r="GYH119" s="7"/>
      <c r="GYI119" s="7"/>
      <c r="GYJ119" s="7"/>
      <c r="GYK119" s="7"/>
      <c r="GYL119" s="7"/>
      <c r="GYM119" s="7"/>
      <c r="GYN119" s="7"/>
      <c r="GYO119" s="7"/>
      <c r="GYP119" s="7"/>
      <c r="GYQ119" s="7"/>
      <c r="GYR119" s="7"/>
      <c r="GYS119" s="7"/>
      <c r="GYT119" s="7"/>
      <c r="GYU119" s="7"/>
      <c r="GYV119" s="7"/>
      <c r="GYW119" s="7"/>
      <c r="GYX119" s="7"/>
      <c r="GYY119" s="7"/>
      <c r="GYZ119" s="7"/>
      <c r="GZA119" s="7"/>
      <c r="GZB119" s="7"/>
      <c r="GZC119" s="7"/>
      <c r="GZD119" s="7"/>
      <c r="GZE119" s="7"/>
      <c r="GZF119" s="7"/>
      <c r="GZG119" s="7"/>
      <c r="GZH119" s="7"/>
      <c r="GZI119" s="7"/>
      <c r="GZJ119" s="7"/>
      <c r="GZK119" s="7"/>
      <c r="GZL119" s="7"/>
      <c r="GZM119" s="7"/>
      <c r="GZN119" s="7"/>
      <c r="GZO119" s="7"/>
      <c r="GZP119" s="7"/>
      <c r="GZQ119" s="7"/>
      <c r="GZR119" s="7"/>
      <c r="GZS119" s="7"/>
      <c r="GZT119" s="7"/>
      <c r="GZU119" s="7"/>
      <c r="GZV119" s="7"/>
      <c r="GZW119" s="7"/>
      <c r="GZX119" s="7"/>
      <c r="GZY119" s="7"/>
      <c r="GZZ119" s="7"/>
      <c r="HAA119" s="7"/>
      <c r="HAB119" s="7"/>
      <c r="HAC119" s="7"/>
      <c r="HAD119" s="7"/>
      <c r="HAE119" s="7"/>
      <c r="HAF119" s="7"/>
      <c r="HAG119" s="7"/>
      <c r="HAH119" s="7"/>
      <c r="HAI119" s="7"/>
      <c r="HAJ119" s="7"/>
      <c r="HAK119" s="7"/>
      <c r="HAL119" s="7"/>
      <c r="HAM119" s="7"/>
      <c r="HAN119" s="7"/>
      <c r="HAO119" s="7"/>
      <c r="HAP119" s="7"/>
      <c r="HAQ119" s="7"/>
      <c r="HAR119" s="7"/>
      <c r="HAS119" s="7"/>
      <c r="HAT119" s="7"/>
      <c r="HAU119" s="7"/>
      <c r="HAV119" s="7"/>
      <c r="HAW119" s="7"/>
      <c r="HAX119" s="7"/>
      <c r="HAY119" s="7"/>
      <c r="HAZ119" s="7"/>
      <c r="HBA119" s="7"/>
      <c r="HBB119" s="7"/>
      <c r="HBC119" s="7"/>
      <c r="HBD119" s="7"/>
      <c r="HBE119" s="7"/>
      <c r="HBF119" s="7"/>
      <c r="HBG119" s="7"/>
      <c r="HBH119" s="7"/>
      <c r="HBI119" s="7"/>
      <c r="HBJ119" s="7"/>
      <c r="HBK119" s="7"/>
      <c r="HBL119" s="7"/>
      <c r="HBM119" s="7"/>
      <c r="HBN119" s="7"/>
      <c r="HBO119" s="7"/>
      <c r="HBP119" s="7"/>
      <c r="HBQ119" s="7"/>
      <c r="HBR119" s="7"/>
      <c r="HBS119" s="7"/>
      <c r="HBT119" s="7"/>
      <c r="HBU119" s="7"/>
      <c r="HBV119" s="7"/>
      <c r="HBW119" s="7"/>
      <c r="HBX119" s="7"/>
      <c r="HBY119" s="7"/>
      <c r="HBZ119" s="7"/>
      <c r="HCA119" s="7"/>
      <c r="HCB119" s="7"/>
      <c r="HCC119" s="7"/>
      <c r="HCD119" s="7"/>
      <c r="HCE119" s="7"/>
      <c r="HCF119" s="7"/>
      <c r="HCG119" s="7"/>
      <c r="HCH119" s="7"/>
      <c r="HCI119" s="7"/>
      <c r="HCJ119" s="7"/>
      <c r="HCK119" s="7"/>
      <c r="HCL119" s="7"/>
      <c r="HCM119" s="7"/>
      <c r="HCN119" s="7"/>
      <c r="HCO119" s="7"/>
      <c r="HCP119" s="7"/>
      <c r="HCQ119" s="7"/>
      <c r="HCR119" s="7"/>
      <c r="HCS119" s="7"/>
      <c r="HCT119" s="7"/>
      <c r="HCU119" s="7"/>
      <c r="HCV119" s="7"/>
      <c r="HCW119" s="7"/>
      <c r="HCX119" s="7"/>
      <c r="HCY119" s="7"/>
      <c r="HCZ119" s="7"/>
      <c r="HDA119" s="7"/>
      <c r="HDB119" s="7"/>
      <c r="HDC119" s="7"/>
      <c r="HDD119" s="7"/>
      <c r="HDE119" s="7"/>
      <c r="HDF119" s="7"/>
      <c r="HDG119" s="7"/>
      <c r="HDH119" s="7"/>
      <c r="HDI119" s="7"/>
      <c r="HDJ119" s="7"/>
      <c r="HDK119" s="7"/>
      <c r="HDL119" s="7"/>
      <c r="HDM119" s="7"/>
      <c r="HDN119" s="7"/>
      <c r="HDO119" s="7"/>
      <c r="HDP119" s="7"/>
      <c r="HDQ119" s="7"/>
      <c r="HDR119" s="7"/>
      <c r="HDS119" s="7"/>
      <c r="HDT119" s="7"/>
      <c r="HDU119" s="7"/>
      <c r="HDV119" s="7"/>
      <c r="HDW119" s="7"/>
      <c r="HDX119" s="7"/>
      <c r="HDY119" s="7"/>
      <c r="HDZ119" s="7"/>
      <c r="HEA119" s="7"/>
      <c r="HEB119" s="7"/>
      <c r="HEC119" s="7"/>
      <c r="HED119" s="7"/>
      <c r="HEE119" s="7"/>
      <c r="HEF119" s="7"/>
      <c r="HEG119" s="7"/>
      <c r="HEH119" s="7"/>
      <c r="HEI119" s="7"/>
      <c r="HEJ119" s="7"/>
      <c r="HEK119" s="7"/>
      <c r="HEL119" s="7"/>
      <c r="HEM119" s="7"/>
      <c r="HEN119" s="7"/>
      <c r="HEO119" s="7"/>
      <c r="HEP119" s="7"/>
      <c r="HEQ119" s="7"/>
      <c r="HER119" s="7"/>
      <c r="HES119" s="7"/>
      <c r="HET119" s="7"/>
      <c r="HEU119" s="7"/>
      <c r="HEV119" s="7"/>
      <c r="HEW119" s="7"/>
      <c r="HEX119" s="7"/>
      <c r="HEY119" s="7"/>
      <c r="HEZ119" s="7"/>
      <c r="HFA119" s="7"/>
      <c r="HFB119" s="7"/>
      <c r="HFC119" s="7"/>
      <c r="HFD119" s="7"/>
      <c r="HFE119" s="7"/>
      <c r="HFF119" s="7"/>
      <c r="HFG119" s="7"/>
      <c r="HFH119" s="7"/>
      <c r="HFI119" s="7"/>
      <c r="HFJ119" s="7"/>
      <c r="HFK119" s="7"/>
      <c r="HFL119" s="7"/>
      <c r="HFM119" s="7"/>
      <c r="HFN119" s="7"/>
      <c r="HFO119" s="7"/>
      <c r="HFP119" s="7"/>
      <c r="HFQ119" s="7"/>
      <c r="HFR119" s="7"/>
      <c r="HFS119" s="7"/>
      <c r="HFT119" s="7"/>
      <c r="HFU119" s="7"/>
      <c r="HFV119" s="7"/>
      <c r="HFW119" s="7"/>
      <c r="HFX119" s="7"/>
      <c r="HFY119" s="7"/>
      <c r="HFZ119" s="7"/>
      <c r="HGA119" s="7"/>
      <c r="HGB119" s="7"/>
      <c r="HGC119" s="7"/>
      <c r="HGD119" s="7"/>
      <c r="HGE119" s="7"/>
      <c r="HGF119" s="7"/>
      <c r="HGG119" s="7"/>
      <c r="HGH119" s="7"/>
      <c r="HGI119" s="7"/>
      <c r="HGJ119" s="7"/>
      <c r="HGK119" s="7"/>
      <c r="HGL119" s="7"/>
      <c r="HGM119" s="7"/>
      <c r="HGN119" s="7"/>
      <c r="HGO119" s="7"/>
      <c r="HGP119" s="7"/>
      <c r="HGQ119" s="7"/>
      <c r="HGR119" s="7"/>
      <c r="HGS119" s="7"/>
      <c r="HGT119" s="7"/>
      <c r="HGU119" s="7"/>
      <c r="HGV119" s="7"/>
      <c r="HGW119" s="7"/>
      <c r="HGX119" s="7"/>
      <c r="HGY119" s="7"/>
      <c r="HGZ119" s="7"/>
      <c r="HHA119" s="7"/>
      <c r="HHB119" s="7"/>
      <c r="HHC119" s="7"/>
      <c r="HHD119" s="7"/>
      <c r="HHE119" s="7"/>
      <c r="HHF119" s="7"/>
      <c r="HHG119" s="7"/>
      <c r="HHH119" s="7"/>
      <c r="HHI119" s="7"/>
      <c r="HHJ119" s="7"/>
      <c r="HHK119" s="7"/>
      <c r="HHL119" s="7"/>
      <c r="HHM119" s="7"/>
      <c r="HHN119" s="7"/>
      <c r="HHO119" s="7"/>
      <c r="HHP119" s="7"/>
      <c r="HHQ119" s="7"/>
      <c r="HHR119" s="7"/>
      <c r="HHS119" s="7"/>
      <c r="HHT119" s="7"/>
      <c r="HHU119" s="7"/>
      <c r="HHV119" s="7"/>
      <c r="HHW119" s="7"/>
      <c r="HHX119" s="7"/>
      <c r="HHY119" s="7"/>
      <c r="HHZ119" s="7"/>
      <c r="HIA119" s="7"/>
      <c r="HIB119" s="7"/>
      <c r="HIC119" s="7"/>
      <c r="HID119" s="7"/>
      <c r="HIE119" s="7"/>
      <c r="HIF119" s="7"/>
      <c r="HIG119" s="7"/>
      <c r="HIH119" s="7"/>
      <c r="HII119" s="7"/>
      <c r="HIJ119" s="7"/>
      <c r="HIK119" s="7"/>
      <c r="HIL119" s="7"/>
      <c r="HIM119" s="7"/>
      <c r="HIN119" s="7"/>
      <c r="HIO119" s="7"/>
      <c r="HIP119" s="7"/>
      <c r="HIQ119" s="7"/>
      <c r="HIR119" s="7"/>
      <c r="HIS119" s="7"/>
      <c r="HIT119" s="7"/>
      <c r="HIU119" s="7"/>
      <c r="HIV119" s="7"/>
      <c r="HIW119" s="7"/>
      <c r="HIX119" s="7"/>
      <c r="HIY119" s="7"/>
      <c r="HIZ119" s="7"/>
      <c r="HJA119" s="7"/>
      <c r="HJB119" s="7"/>
      <c r="HJC119" s="7"/>
      <c r="HJD119" s="7"/>
      <c r="HJE119" s="7"/>
      <c r="HJF119" s="7"/>
      <c r="HJG119" s="7"/>
      <c r="HJH119" s="7"/>
      <c r="HJI119" s="7"/>
      <c r="HJJ119" s="7"/>
      <c r="HJK119" s="7"/>
      <c r="HJL119" s="7"/>
      <c r="HJM119" s="7"/>
      <c r="HJN119" s="7"/>
      <c r="HJO119" s="7"/>
      <c r="HJP119" s="7"/>
      <c r="HJQ119" s="7"/>
      <c r="HJR119" s="7"/>
      <c r="HJS119" s="7"/>
      <c r="HJT119" s="7"/>
      <c r="HJU119" s="7"/>
      <c r="HJV119" s="7"/>
      <c r="HJW119" s="7"/>
      <c r="HJX119" s="7"/>
      <c r="HJY119" s="7"/>
      <c r="HJZ119" s="7"/>
      <c r="HKA119" s="7"/>
      <c r="HKB119" s="7"/>
      <c r="HKC119" s="7"/>
      <c r="HKD119" s="7"/>
      <c r="HKE119" s="7"/>
      <c r="HKF119" s="7"/>
      <c r="HKG119" s="7"/>
      <c r="HKH119" s="7"/>
      <c r="HKI119" s="7"/>
      <c r="HKJ119" s="7"/>
      <c r="HKK119" s="7"/>
      <c r="HKL119" s="7"/>
      <c r="HKM119" s="7"/>
      <c r="HKN119" s="7"/>
      <c r="HKO119" s="7"/>
      <c r="HKP119" s="7"/>
      <c r="HKQ119" s="7"/>
      <c r="HKR119" s="7"/>
      <c r="HKS119" s="7"/>
      <c r="HKT119" s="7"/>
      <c r="HKU119" s="7"/>
      <c r="HKV119" s="7"/>
      <c r="HKW119" s="7"/>
      <c r="HKX119" s="7"/>
      <c r="HKY119" s="7"/>
      <c r="HKZ119" s="7"/>
      <c r="HLA119" s="7"/>
      <c r="HLB119" s="7"/>
      <c r="HLC119" s="7"/>
      <c r="HLD119" s="7"/>
      <c r="HLE119" s="7"/>
      <c r="HLF119" s="7"/>
      <c r="HLG119" s="7"/>
      <c r="HLH119" s="7"/>
      <c r="HLI119" s="7"/>
      <c r="HLJ119" s="7"/>
      <c r="HLK119" s="7"/>
      <c r="HLL119" s="7"/>
      <c r="HLM119" s="7"/>
      <c r="HLN119" s="7"/>
      <c r="HLO119" s="7"/>
      <c r="HLP119" s="7"/>
      <c r="HLQ119" s="7"/>
      <c r="HLR119" s="7"/>
      <c r="HLS119" s="7"/>
      <c r="HLT119" s="7"/>
      <c r="HLU119" s="7"/>
      <c r="HLV119" s="7"/>
      <c r="HLW119" s="7"/>
      <c r="HLX119" s="7"/>
      <c r="HLY119" s="7"/>
      <c r="HLZ119" s="7"/>
      <c r="HMA119" s="7"/>
      <c r="HMB119" s="7"/>
      <c r="HMC119" s="7"/>
      <c r="HMD119" s="7"/>
      <c r="HME119" s="7"/>
      <c r="HMF119" s="7"/>
      <c r="HMG119" s="7"/>
      <c r="HMH119" s="7"/>
      <c r="HMI119" s="7"/>
      <c r="HMJ119" s="7"/>
      <c r="HMK119" s="7"/>
      <c r="HML119" s="7"/>
      <c r="HMM119" s="7"/>
      <c r="HMN119" s="7"/>
      <c r="HMO119" s="7"/>
      <c r="HMP119" s="7"/>
      <c r="HMQ119" s="7"/>
      <c r="HMR119" s="7"/>
      <c r="HMS119" s="7"/>
      <c r="HMT119" s="7"/>
      <c r="HMU119" s="7"/>
      <c r="HMV119" s="7"/>
      <c r="HMW119" s="7"/>
      <c r="HMX119" s="7"/>
      <c r="HMY119" s="7"/>
      <c r="HMZ119" s="7"/>
      <c r="HNA119" s="7"/>
      <c r="HNB119" s="7"/>
      <c r="HNC119" s="7"/>
      <c r="HND119" s="7"/>
      <c r="HNE119" s="7"/>
      <c r="HNF119" s="7"/>
      <c r="HNG119" s="7"/>
      <c r="HNH119" s="7"/>
      <c r="HNI119" s="7"/>
      <c r="HNJ119" s="7"/>
      <c r="HNK119" s="7"/>
      <c r="HNL119" s="7"/>
      <c r="HNM119" s="7"/>
      <c r="HNN119" s="7"/>
      <c r="HNO119" s="7"/>
      <c r="HNP119" s="7"/>
      <c r="HNQ119" s="7"/>
      <c r="HNR119" s="7"/>
      <c r="HNS119" s="7"/>
      <c r="HNT119" s="7"/>
      <c r="HNU119" s="7"/>
      <c r="HNV119" s="7"/>
      <c r="HNW119" s="7"/>
      <c r="HNX119" s="7"/>
      <c r="HNY119" s="7"/>
      <c r="HNZ119" s="7"/>
      <c r="HOA119" s="7"/>
      <c r="HOB119" s="7"/>
      <c r="HOC119" s="7"/>
      <c r="HOD119" s="7"/>
      <c r="HOE119" s="7"/>
      <c r="HOF119" s="7"/>
      <c r="HOG119" s="7"/>
      <c r="HOH119" s="7"/>
      <c r="HOI119" s="7"/>
      <c r="HOJ119" s="7"/>
      <c r="HOK119" s="7"/>
      <c r="HOL119" s="7"/>
      <c r="HOM119" s="7"/>
      <c r="HON119" s="7"/>
      <c r="HOO119" s="7"/>
      <c r="HOP119" s="7"/>
      <c r="HOQ119" s="7"/>
      <c r="HOR119" s="7"/>
      <c r="HOS119" s="7"/>
      <c r="HOT119" s="7"/>
      <c r="HOU119" s="7"/>
      <c r="HOV119" s="7"/>
      <c r="HOW119" s="7"/>
      <c r="HOX119" s="7"/>
      <c r="HOY119" s="7"/>
      <c r="HOZ119" s="7"/>
      <c r="HPA119" s="7"/>
      <c r="HPB119" s="7"/>
      <c r="HPC119" s="7"/>
      <c r="HPD119" s="7"/>
      <c r="HPE119" s="7"/>
      <c r="HPF119" s="7"/>
      <c r="HPG119" s="7"/>
      <c r="HPH119" s="7"/>
      <c r="HPI119" s="7"/>
      <c r="HPJ119" s="7"/>
      <c r="HPK119" s="7"/>
      <c r="HPL119" s="7"/>
      <c r="HPM119" s="7"/>
      <c r="HPN119" s="7"/>
      <c r="HPO119" s="7"/>
      <c r="HPP119" s="7"/>
      <c r="HPQ119" s="7"/>
      <c r="HPR119" s="7"/>
      <c r="HPS119" s="7"/>
      <c r="HPT119" s="7"/>
      <c r="HPU119" s="7"/>
      <c r="HPV119" s="7"/>
      <c r="HPW119" s="7"/>
      <c r="HPX119" s="7"/>
      <c r="HPY119" s="7"/>
      <c r="HPZ119" s="7"/>
      <c r="HQA119" s="7"/>
      <c r="HQB119" s="7"/>
      <c r="HQC119" s="7"/>
      <c r="HQD119" s="7"/>
      <c r="HQE119" s="7"/>
      <c r="HQF119" s="7"/>
      <c r="HQG119" s="7"/>
      <c r="HQH119" s="7"/>
      <c r="HQI119" s="7"/>
      <c r="HQJ119" s="7"/>
      <c r="HQK119" s="7"/>
      <c r="HQL119" s="7"/>
      <c r="HQM119" s="7"/>
      <c r="HQN119" s="7"/>
      <c r="HQO119" s="7"/>
      <c r="HQP119" s="7"/>
      <c r="HQQ119" s="7"/>
      <c r="HQR119" s="7"/>
      <c r="HQS119" s="7"/>
      <c r="HQT119" s="7"/>
      <c r="HQU119" s="7"/>
      <c r="HQV119" s="7"/>
      <c r="HQW119" s="7"/>
      <c r="HQX119" s="7"/>
      <c r="HQY119" s="7"/>
      <c r="HQZ119" s="7"/>
      <c r="HRA119" s="7"/>
      <c r="HRB119" s="7"/>
      <c r="HRC119" s="7"/>
      <c r="HRD119" s="7"/>
      <c r="HRE119" s="7"/>
      <c r="HRF119" s="7"/>
      <c r="HRG119" s="7"/>
      <c r="HRH119" s="7"/>
      <c r="HRI119" s="7"/>
      <c r="HRJ119" s="7"/>
      <c r="HRK119" s="7"/>
      <c r="HRL119" s="7"/>
      <c r="HRM119" s="7"/>
      <c r="HRN119" s="7"/>
      <c r="HRO119" s="7"/>
      <c r="HRP119" s="7"/>
      <c r="HRQ119" s="7"/>
      <c r="HRR119" s="7"/>
      <c r="HRS119" s="7"/>
      <c r="HRT119" s="7"/>
      <c r="HRU119" s="7"/>
      <c r="HRV119" s="7"/>
      <c r="HRW119" s="7"/>
      <c r="HRX119" s="7"/>
      <c r="HRY119" s="7"/>
      <c r="HRZ119" s="7"/>
      <c r="HSA119" s="7"/>
      <c r="HSB119" s="7"/>
      <c r="HSC119" s="7"/>
      <c r="HSD119" s="7"/>
      <c r="HSE119" s="7"/>
      <c r="HSF119" s="7"/>
      <c r="HSG119" s="7"/>
      <c r="HSH119" s="7"/>
      <c r="HSI119" s="7"/>
      <c r="HSJ119" s="7"/>
      <c r="HSK119" s="7"/>
      <c r="HSL119" s="7"/>
      <c r="HSM119" s="7"/>
      <c r="HSN119" s="7"/>
      <c r="HSO119" s="7"/>
      <c r="HSP119" s="7"/>
      <c r="HSQ119" s="7"/>
      <c r="HSR119" s="7"/>
      <c r="HSS119" s="7"/>
      <c r="HST119" s="7"/>
      <c r="HSU119" s="7"/>
      <c r="HSV119" s="7"/>
      <c r="HSW119" s="7"/>
      <c r="HSX119" s="7"/>
      <c r="HSY119" s="7"/>
      <c r="HSZ119" s="7"/>
      <c r="HTA119" s="7"/>
      <c r="HTB119" s="7"/>
      <c r="HTC119" s="7"/>
      <c r="HTD119" s="7"/>
      <c r="HTE119" s="7"/>
      <c r="HTF119" s="7"/>
      <c r="HTG119" s="7"/>
      <c r="HTH119" s="7"/>
      <c r="HTI119" s="7"/>
      <c r="HTJ119" s="7"/>
      <c r="HTK119" s="7"/>
      <c r="HTL119" s="7"/>
      <c r="HTM119" s="7"/>
      <c r="HTN119" s="7"/>
      <c r="HTO119" s="7"/>
      <c r="HTP119" s="7"/>
      <c r="HTQ119" s="7"/>
      <c r="HTR119" s="7"/>
      <c r="HTS119" s="7"/>
      <c r="HTT119" s="7"/>
      <c r="HTU119" s="7"/>
      <c r="HTV119" s="7"/>
      <c r="HTW119" s="7"/>
      <c r="HTX119" s="7"/>
      <c r="HTY119" s="7"/>
      <c r="HTZ119" s="7"/>
      <c r="HUA119" s="7"/>
      <c r="HUB119" s="7"/>
      <c r="HUC119" s="7"/>
      <c r="HUD119" s="7"/>
      <c r="HUE119" s="7"/>
      <c r="HUF119" s="7"/>
      <c r="HUG119" s="7"/>
      <c r="HUH119" s="7"/>
      <c r="HUI119" s="7"/>
      <c r="HUJ119" s="7"/>
      <c r="HUK119" s="7"/>
      <c r="HUL119" s="7"/>
      <c r="HUM119" s="7"/>
      <c r="HUN119" s="7"/>
      <c r="HUO119" s="7"/>
      <c r="HUP119" s="7"/>
      <c r="HUQ119" s="7"/>
      <c r="HUR119" s="7"/>
      <c r="HUS119" s="7"/>
      <c r="HUT119" s="7"/>
      <c r="HUU119" s="7"/>
      <c r="HUV119" s="7"/>
      <c r="HUW119" s="7"/>
      <c r="HUX119" s="7"/>
      <c r="HUY119" s="7"/>
      <c r="HUZ119" s="7"/>
      <c r="HVA119" s="7"/>
      <c r="HVB119" s="7"/>
      <c r="HVC119" s="7"/>
      <c r="HVD119" s="7"/>
      <c r="HVE119" s="7"/>
      <c r="HVF119" s="7"/>
      <c r="HVG119" s="7"/>
      <c r="HVH119" s="7"/>
      <c r="HVI119" s="7"/>
      <c r="HVJ119" s="7"/>
      <c r="HVK119" s="7"/>
      <c r="HVL119" s="7"/>
      <c r="HVM119" s="7"/>
      <c r="HVN119" s="7"/>
      <c r="HVO119" s="7"/>
      <c r="HVP119" s="7"/>
      <c r="HVQ119" s="7"/>
      <c r="HVR119" s="7"/>
      <c r="HVS119" s="7"/>
      <c r="HVT119" s="7"/>
      <c r="HVU119" s="7"/>
      <c r="HVV119" s="7"/>
      <c r="HVW119" s="7"/>
      <c r="HVX119" s="7"/>
      <c r="HVY119" s="7"/>
      <c r="HVZ119" s="7"/>
      <c r="HWA119" s="7"/>
      <c r="HWB119" s="7"/>
      <c r="HWC119" s="7"/>
      <c r="HWD119" s="7"/>
      <c r="HWE119" s="7"/>
      <c r="HWF119" s="7"/>
      <c r="HWG119" s="7"/>
      <c r="HWH119" s="7"/>
      <c r="HWI119" s="7"/>
      <c r="HWJ119" s="7"/>
      <c r="HWK119" s="7"/>
      <c r="HWL119" s="7"/>
      <c r="HWM119" s="7"/>
      <c r="HWN119" s="7"/>
      <c r="HWO119" s="7"/>
      <c r="HWP119" s="7"/>
      <c r="HWQ119" s="7"/>
      <c r="HWR119" s="7"/>
      <c r="HWS119" s="7"/>
      <c r="HWT119" s="7"/>
      <c r="HWU119" s="7"/>
      <c r="HWV119" s="7"/>
      <c r="HWW119" s="7"/>
      <c r="HWX119" s="7"/>
      <c r="HWY119" s="7"/>
      <c r="HWZ119" s="7"/>
      <c r="HXA119" s="7"/>
      <c r="HXB119" s="7"/>
      <c r="HXC119" s="7"/>
      <c r="HXD119" s="7"/>
      <c r="HXE119" s="7"/>
      <c r="HXF119" s="7"/>
      <c r="HXG119" s="7"/>
      <c r="HXH119" s="7"/>
      <c r="HXI119" s="7"/>
      <c r="HXJ119" s="7"/>
      <c r="HXK119" s="7"/>
      <c r="HXL119" s="7"/>
      <c r="HXM119" s="7"/>
      <c r="HXN119" s="7"/>
      <c r="HXO119" s="7"/>
      <c r="HXP119" s="7"/>
      <c r="HXQ119" s="7"/>
      <c r="HXR119" s="7"/>
      <c r="HXS119" s="7"/>
      <c r="HXT119" s="7"/>
      <c r="HXU119" s="7"/>
      <c r="HXV119" s="7"/>
      <c r="HXW119" s="7"/>
      <c r="HXX119" s="7"/>
      <c r="HXY119" s="7"/>
      <c r="HXZ119" s="7"/>
      <c r="HYA119" s="7"/>
      <c r="HYB119" s="7"/>
      <c r="HYC119" s="7"/>
      <c r="HYD119" s="7"/>
      <c r="HYE119" s="7"/>
      <c r="HYF119" s="7"/>
      <c r="HYG119" s="7"/>
      <c r="HYH119" s="7"/>
      <c r="HYI119" s="7"/>
      <c r="HYJ119" s="7"/>
      <c r="HYK119" s="7"/>
      <c r="HYL119" s="7"/>
      <c r="HYM119" s="7"/>
      <c r="HYN119" s="7"/>
      <c r="HYO119" s="7"/>
      <c r="HYP119" s="7"/>
      <c r="HYQ119" s="7"/>
      <c r="HYR119" s="7"/>
      <c r="HYS119" s="7"/>
      <c r="HYT119" s="7"/>
      <c r="HYU119" s="7"/>
      <c r="HYV119" s="7"/>
      <c r="HYW119" s="7"/>
      <c r="HYX119" s="7"/>
      <c r="HYY119" s="7"/>
      <c r="HYZ119" s="7"/>
      <c r="HZA119" s="7"/>
      <c r="HZB119" s="7"/>
      <c r="HZC119" s="7"/>
      <c r="HZD119" s="7"/>
      <c r="HZE119" s="7"/>
      <c r="HZF119" s="7"/>
      <c r="HZG119" s="7"/>
      <c r="HZH119" s="7"/>
      <c r="HZI119" s="7"/>
      <c r="HZJ119" s="7"/>
      <c r="HZK119" s="7"/>
      <c r="HZL119" s="7"/>
      <c r="HZM119" s="7"/>
      <c r="HZN119" s="7"/>
      <c r="HZO119" s="7"/>
      <c r="HZP119" s="7"/>
      <c r="HZQ119" s="7"/>
      <c r="HZR119" s="7"/>
      <c r="HZS119" s="7"/>
      <c r="HZT119" s="7"/>
      <c r="HZU119" s="7"/>
      <c r="HZV119" s="7"/>
      <c r="HZW119" s="7"/>
      <c r="HZX119" s="7"/>
      <c r="HZY119" s="7"/>
      <c r="HZZ119" s="7"/>
      <c r="IAA119" s="7"/>
      <c r="IAB119" s="7"/>
      <c r="IAC119" s="7"/>
      <c r="IAD119" s="7"/>
      <c r="IAE119" s="7"/>
      <c r="IAF119" s="7"/>
      <c r="IAG119" s="7"/>
      <c r="IAH119" s="7"/>
      <c r="IAI119" s="7"/>
      <c r="IAJ119" s="7"/>
      <c r="IAK119" s="7"/>
      <c r="IAL119" s="7"/>
      <c r="IAM119" s="7"/>
      <c r="IAN119" s="7"/>
      <c r="IAO119" s="7"/>
      <c r="IAP119" s="7"/>
      <c r="IAQ119" s="7"/>
      <c r="IAR119" s="7"/>
      <c r="IAS119" s="7"/>
      <c r="IAT119" s="7"/>
      <c r="IAU119" s="7"/>
      <c r="IAV119" s="7"/>
      <c r="IAW119" s="7"/>
      <c r="IAX119" s="7"/>
      <c r="IAY119" s="7"/>
      <c r="IAZ119" s="7"/>
      <c r="IBA119" s="7"/>
      <c r="IBB119" s="7"/>
      <c r="IBC119" s="7"/>
      <c r="IBD119" s="7"/>
      <c r="IBE119" s="7"/>
      <c r="IBF119" s="7"/>
      <c r="IBG119" s="7"/>
      <c r="IBH119" s="7"/>
      <c r="IBI119" s="7"/>
      <c r="IBJ119" s="7"/>
      <c r="IBK119" s="7"/>
      <c r="IBL119" s="7"/>
      <c r="IBM119" s="7"/>
      <c r="IBN119" s="7"/>
      <c r="IBO119" s="7"/>
      <c r="IBP119" s="7"/>
      <c r="IBQ119" s="7"/>
      <c r="IBR119" s="7"/>
      <c r="IBS119" s="7"/>
      <c r="IBT119" s="7"/>
      <c r="IBU119" s="7"/>
      <c r="IBV119" s="7"/>
      <c r="IBW119" s="7"/>
      <c r="IBX119" s="7"/>
      <c r="IBY119" s="7"/>
      <c r="IBZ119" s="7"/>
      <c r="ICA119" s="7"/>
      <c r="ICB119" s="7"/>
      <c r="ICC119" s="7"/>
      <c r="ICD119" s="7"/>
      <c r="ICE119" s="7"/>
      <c r="ICF119" s="7"/>
      <c r="ICG119" s="7"/>
      <c r="ICH119" s="7"/>
      <c r="ICI119" s="7"/>
      <c r="ICJ119" s="7"/>
      <c r="ICK119" s="7"/>
      <c r="ICL119" s="7"/>
      <c r="ICM119" s="7"/>
      <c r="ICN119" s="7"/>
      <c r="ICO119" s="7"/>
      <c r="ICP119" s="7"/>
      <c r="ICQ119" s="7"/>
      <c r="ICR119" s="7"/>
      <c r="ICS119" s="7"/>
      <c r="ICT119" s="7"/>
      <c r="ICU119" s="7"/>
      <c r="ICV119" s="7"/>
      <c r="ICW119" s="7"/>
      <c r="ICX119" s="7"/>
      <c r="ICY119" s="7"/>
      <c r="ICZ119" s="7"/>
      <c r="IDA119" s="7"/>
      <c r="IDB119" s="7"/>
      <c r="IDC119" s="7"/>
      <c r="IDD119" s="7"/>
      <c r="IDE119" s="7"/>
      <c r="IDF119" s="7"/>
      <c r="IDG119" s="7"/>
      <c r="IDH119" s="7"/>
      <c r="IDI119" s="7"/>
      <c r="IDJ119" s="7"/>
      <c r="IDK119" s="7"/>
      <c r="IDL119" s="7"/>
      <c r="IDM119" s="7"/>
      <c r="IDN119" s="7"/>
      <c r="IDO119" s="7"/>
      <c r="IDP119" s="7"/>
      <c r="IDQ119" s="7"/>
      <c r="IDR119" s="7"/>
      <c r="IDS119" s="7"/>
      <c r="IDT119" s="7"/>
      <c r="IDU119" s="7"/>
      <c r="IDV119" s="7"/>
      <c r="IDW119" s="7"/>
      <c r="IDX119" s="7"/>
      <c r="IDY119" s="7"/>
      <c r="IDZ119" s="7"/>
      <c r="IEA119" s="7"/>
      <c r="IEB119" s="7"/>
      <c r="IEC119" s="7"/>
      <c r="IED119" s="7"/>
      <c r="IEE119" s="7"/>
      <c r="IEF119" s="7"/>
      <c r="IEG119" s="7"/>
      <c r="IEH119" s="7"/>
      <c r="IEI119" s="7"/>
      <c r="IEJ119" s="7"/>
      <c r="IEK119" s="7"/>
      <c r="IEL119" s="7"/>
      <c r="IEM119" s="7"/>
      <c r="IEN119" s="7"/>
      <c r="IEO119" s="7"/>
      <c r="IEP119" s="7"/>
      <c r="IEQ119" s="7"/>
      <c r="IER119" s="7"/>
      <c r="IES119" s="7"/>
      <c r="IET119" s="7"/>
      <c r="IEU119" s="7"/>
      <c r="IEV119" s="7"/>
      <c r="IEW119" s="7"/>
      <c r="IEX119" s="7"/>
      <c r="IEY119" s="7"/>
      <c r="IEZ119" s="7"/>
      <c r="IFA119" s="7"/>
      <c r="IFB119" s="7"/>
      <c r="IFC119" s="7"/>
      <c r="IFD119" s="7"/>
      <c r="IFE119" s="7"/>
      <c r="IFF119" s="7"/>
      <c r="IFG119" s="7"/>
      <c r="IFH119" s="7"/>
      <c r="IFI119" s="7"/>
      <c r="IFJ119" s="7"/>
      <c r="IFK119" s="7"/>
      <c r="IFL119" s="7"/>
      <c r="IFM119" s="7"/>
      <c r="IFN119" s="7"/>
      <c r="IFO119" s="7"/>
      <c r="IFP119" s="7"/>
      <c r="IFQ119" s="7"/>
      <c r="IFR119" s="7"/>
      <c r="IFS119" s="7"/>
      <c r="IFT119" s="7"/>
      <c r="IFU119" s="7"/>
      <c r="IFV119" s="7"/>
      <c r="IFW119" s="7"/>
      <c r="IFX119" s="7"/>
      <c r="IFY119" s="7"/>
      <c r="IFZ119" s="7"/>
      <c r="IGA119" s="7"/>
      <c r="IGB119" s="7"/>
      <c r="IGC119" s="7"/>
      <c r="IGD119" s="7"/>
      <c r="IGE119" s="7"/>
      <c r="IGF119" s="7"/>
      <c r="IGG119" s="7"/>
      <c r="IGH119" s="7"/>
      <c r="IGI119" s="7"/>
      <c r="IGJ119" s="7"/>
      <c r="IGK119" s="7"/>
      <c r="IGL119" s="7"/>
      <c r="IGM119" s="7"/>
      <c r="IGN119" s="7"/>
      <c r="IGO119" s="7"/>
      <c r="IGP119" s="7"/>
      <c r="IGQ119" s="7"/>
      <c r="IGR119" s="7"/>
      <c r="IGS119" s="7"/>
      <c r="IGT119" s="7"/>
      <c r="IGU119" s="7"/>
      <c r="IGV119" s="7"/>
      <c r="IGW119" s="7"/>
      <c r="IGX119" s="7"/>
      <c r="IGY119" s="7"/>
      <c r="IGZ119" s="7"/>
      <c r="IHA119" s="7"/>
      <c r="IHB119" s="7"/>
      <c r="IHC119" s="7"/>
      <c r="IHD119" s="7"/>
      <c r="IHE119" s="7"/>
      <c r="IHF119" s="7"/>
      <c r="IHG119" s="7"/>
      <c r="IHH119" s="7"/>
      <c r="IHI119" s="7"/>
      <c r="IHJ119" s="7"/>
      <c r="IHK119" s="7"/>
      <c r="IHL119" s="7"/>
      <c r="IHM119" s="7"/>
      <c r="IHN119" s="7"/>
      <c r="IHO119" s="7"/>
      <c r="IHP119" s="7"/>
      <c r="IHQ119" s="7"/>
      <c r="IHR119" s="7"/>
      <c r="IHS119" s="7"/>
      <c r="IHT119" s="7"/>
      <c r="IHU119" s="7"/>
      <c r="IHV119" s="7"/>
      <c r="IHW119" s="7"/>
      <c r="IHX119" s="7"/>
      <c r="IHY119" s="7"/>
      <c r="IHZ119" s="7"/>
      <c r="IIA119" s="7"/>
      <c r="IIB119" s="7"/>
      <c r="IIC119" s="7"/>
      <c r="IID119" s="7"/>
      <c r="IIE119" s="7"/>
      <c r="IIF119" s="7"/>
      <c r="IIG119" s="7"/>
      <c r="IIH119" s="7"/>
      <c r="III119" s="7"/>
      <c r="IIJ119" s="7"/>
      <c r="IIK119" s="7"/>
      <c r="IIL119" s="7"/>
      <c r="IIM119" s="7"/>
      <c r="IIN119" s="7"/>
      <c r="IIO119" s="7"/>
      <c r="IIP119" s="7"/>
      <c r="IIQ119" s="7"/>
      <c r="IIR119" s="7"/>
      <c r="IIS119" s="7"/>
      <c r="IIT119" s="7"/>
      <c r="IIU119" s="7"/>
      <c r="IIV119" s="7"/>
      <c r="IIW119" s="7"/>
      <c r="IIX119" s="7"/>
      <c r="IIY119" s="7"/>
      <c r="IIZ119" s="7"/>
      <c r="IJA119" s="7"/>
      <c r="IJB119" s="7"/>
      <c r="IJC119" s="7"/>
      <c r="IJD119" s="7"/>
      <c r="IJE119" s="7"/>
      <c r="IJF119" s="7"/>
      <c r="IJG119" s="7"/>
      <c r="IJH119" s="7"/>
      <c r="IJI119" s="7"/>
      <c r="IJJ119" s="7"/>
      <c r="IJK119" s="7"/>
      <c r="IJL119" s="7"/>
      <c r="IJM119" s="7"/>
      <c r="IJN119" s="7"/>
      <c r="IJO119" s="7"/>
      <c r="IJP119" s="7"/>
      <c r="IJQ119" s="7"/>
      <c r="IJR119" s="7"/>
      <c r="IJS119" s="7"/>
      <c r="IJT119" s="7"/>
      <c r="IJU119" s="7"/>
      <c r="IJV119" s="7"/>
      <c r="IJW119" s="7"/>
      <c r="IJX119" s="7"/>
      <c r="IJY119" s="7"/>
      <c r="IJZ119" s="7"/>
      <c r="IKA119" s="7"/>
      <c r="IKB119" s="7"/>
      <c r="IKC119" s="7"/>
      <c r="IKD119" s="7"/>
      <c r="IKE119" s="7"/>
      <c r="IKF119" s="7"/>
      <c r="IKG119" s="7"/>
      <c r="IKH119" s="7"/>
      <c r="IKI119" s="7"/>
      <c r="IKJ119" s="7"/>
      <c r="IKK119" s="7"/>
      <c r="IKL119" s="7"/>
      <c r="IKM119" s="7"/>
      <c r="IKN119" s="7"/>
      <c r="IKO119" s="7"/>
      <c r="IKP119" s="7"/>
      <c r="IKQ119" s="7"/>
      <c r="IKR119" s="7"/>
      <c r="IKS119" s="7"/>
      <c r="IKT119" s="7"/>
      <c r="IKU119" s="7"/>
      <c r="IKV119" s="7"/>
      <c r="IKW119" s="7"/>
      <c r="IKX119" s="7"/>
      <c r="IKY119" s="7"/>
      <c r="IKZ119" s="7"/>
      <c r="ILA119" s="7"/>
      <c r="ILB119" s="7"/>
      <c r="ILC119" s="7"/>
      <c r="ILD119" s="7"/>
      <c r="ILE119" s="7"/>
      <c r="ILF119" s="7"/>
      <c r="ILG119" s="7"/>
      <c r="ILH119" s="7"/>
      <c r="ILI119" s="7"/>
      <c r="ILJ119" s="7"/>
      <c r="ILK119" s="7"/>
      <c r="ILL119" s="7"/>
      <c r="ILM119" s="7"/>
      <c r="ILN119" s="7"/>
      <c r="ILO119" s="7"/>
      <c r="ILP119" s="7"/>
      <c r="ILQ119" s="7"/>
      <c r="ILR119" s="7"/>
      <c r="ILS119" s="7"/>
      <c r="ILT119" s="7"/>
      <c r="ILU119" s="7"/>
      <c r="ILV119" s="7"/>
      <c r="ILW119" s="7"/>
      <c r="ILX119" s="7"/>
      <c r="ILY119" s="7"/>
      <c r="ILZ119" s="7"/>
      <c r="IMA119" s="7"/>
      <c r="IMB119" s="7"/>
      <c r="IMC119" s="7"/>
      <c r="IMD119" s="7"/>
      <c r="IME119" s="7"/>
      <c r="IMF119" s="7"/>
      <c r="IMG119" s="7"/>
      <c r="IMH119" s="7"/>
      <c r="IMI119" s="7"/>
      <c r="IMJ119" s="7"/>
      <c r="IMK119" s="7"/>
      <c r="IML119" s="7"/>
      <c r="IMM119" s="7"/>
      <c r="IMN119" s="7"/>
      <c r="IMO119" s="7"/>
      <c r="IMP119" s="7"/>
      <c r="IMQ119" s="7"/>
      <c r="IMR119" s="7"/>
      <c r="IMS119" s="7"/>
      <c r="IMT119" s="7"/>
      <c r="IMU119" s="7"/>
      <c r="IMV119" s="7"/>
      <c r="IMW119" s="7"/>
      <c r="IMX119" s="7"/>
      <c r="IMY119" s="7"/>
      <c r="IMZ119" s="7"/>
      <c r="INA119" s="7"/>
      <c r="INB119" s="7"/>
      <c r="INC119" s="7"/>
      <c r="IND119" s="7"/>
      <c r="INE119" s="7"/>
      <c r="INF119" s="7"/>
      <c r="ING119" s="7"/>
      <c r="INH119" s="7"/>
      <c r="INI119" s="7"/>
      <c r="INJ119" s="7"/>
      <c r="INK119" s="7"/>
      <c r="INL119" s="7"/>
      <c r="INM119" s="7"/>
      <c r="INN119" s="7"/>
      <c r="INO119" s="7"/>
      <c r="INP119" s="7"/>
      <c r="INQ119" s="7"/>
      <c r="INR119" s="7"/>
      <c r="INS119" s="7"/>
      <c r="INT119" s="7"/>
      <c r="INU119" s="7"/>
      <c r="INV119" s="7"/>
      <c r="INW119" s="7"/>
      <c r="INX119" s="7"/>
      <c r="INY119" s="7"/>
      <c r="INZ119" s="7"/>
      <c r="IOA119" s="7"/>
      <c r="IOB119" s="7"/>
      <c r="IOC119" s="7"/>
      <c r="IOD119" s="7"/>
      <c r="IOE119" s="7"/>
      <c r="IOF119" s="7"/>
      <c r="IOG119" s="7"/>
      <c r="IOH119" s="7"/>
      <c r="IOI119" s="7"/>
      <c r="IOJ119" s="7"/>
      <c r="IOK119" s="7"/>
      <c r="IOL119" s="7"/>
      <c r="IOM119" s="7"/>
      <c r="ION119" s="7"/>
      <c r="IOO119" s="7"/>
      <c r="IOP119" s="7"/>
      <c r="IOQ119" s="7"/>
      <c r="IOR119" s="7"/>
      <c r="IOS119" s="7"/>
      <c r="IOT119" s="7"/>
      <c r="IOU119" s="7"/>
      <c r="IOV119" s="7"/>
      <c r="IOW119" s="7"/>
      <c r="IOX119" s="7"/>
      <c r="IOY119" s="7"/>
      <c r="IOZ119" s="7"/>
      <c r="IPA119" s="7"/>
      <c r="IPB119" s="7"/>
      <c r="IPC119" s="7"/>
      <c r="IPD119" s="7"/>
      <c r="IPE119" s="7"/>
      <c r="IPF119" s="7"/>
      <c r="IPG119" s="7"/>
      <c r="IPH119" s="7"/>
      <c r="IPI119" s="7"/>
      <c r="IPJ119" s="7"/>
      <c r="IPK119" s="7"/>
      <c r="IPL119" s="7"/>
      <c r="IPM119" s="7"/>
      <c r="IPN119" s="7"/>
      <c r="IPO119" s="7"/>
      <c r="IPP119" s="7"/>
      <c r="IPQ119" s="7"/>
      <c r="IPR119" s="7"/>
      <c r="IPS119" s="7"/>
      <c r="IPT119" s="7"/>
      <c r="IPU119" s="7"/>
      <c r="IPV119" s="7"/>
      <c r="IPW119" s="7"/>
      <c r="IPX119" s="7"/>
      <c r="IPY119" s="7"/>
      <c r="IPZ119" s="7"/>
      <c r="IQA119" s="7"/>
      <c r="IQB119" s="7"/>
      <c r="IQC119" s="7"/>
      <c r="IQD119" s="7"/>
      <c r="IQE119" s="7"/>
      <c r="IQF119" s="7"/>
      <c r="IQG119" s="7"/>
      <c r="IQH119" s="7"/>
      <c r="IQI119" s="7"/>
      <c r="IQJ119" s="7"/>
      <c r="IQK119" s="7"/>
      <c r="IQL119" s="7"/>
      <c r="IQM119" s="7"/>
      <c r="IQN119" s="7"/>
      <c r="IQO119" s="7"/>
      <c r="IQP119" s="7"/>
      <c r="IQQ119" s="7"/>
      <c r="IQR119" s="7"/>
      <c r="IQS119" s="7"/>
      <c r="IQT119" s="7"/>
      <c r="IQU119" s="7"/>
      <c r="IQV119" s="7"/>
      <c r="IQW119" s="7"/>
      <c r="IQX119" s="7"/>
      <c r="IQY119" s="7"/>
      <c r="IQZ119" s="7"/>
      <c r="IRA119" s="7"/>
      <c r="IRB119" s="7"/>
      <c r="IRC119" s="7"/>
      <c r="IRD119" s="7"/>
      <c r="IRE119" s="7"/>
      <c r="IRF119" s="7"/>
      <c r="IRG119" s="7"/>
      <c r="IRH119" s="7"/>
      <c r="IRI119" s="7"/>
      <c r="IRJ119" s="7"/>
      <c r="IRK119" s="7"/>
      <c r="IRL119" s="7"/>
      <c r="IRM119" s="7"/>
      <c r="IRN119" s="7"/>
      <c r="IRO119" s="7"/>
      <c r="IRP119" s="7"/>
      <c r="IRQ119" s="7"/>
      <c r="IRR119" s="7"/>
      <c r="IRS119" s="7"/>
      <c r="IRT119" s="7"/>
      <c r="IRU119" s="7"/>
      <c r="IRV119" s="7"/>
      <c r="IRW119" s="7"/>
      <c r="IRX119" s="7"/>
      <c r="IRY119" s="7"/>
      <c r="IRZ119" s="7"/>
      <c r="ISA119" s="7"/>
      <c r="ISB119" s="7"/>
      <c r="ISC119" s="7"/>
      <c r="ISD119" s="7"/>
      <c r="ISE119" s="7"/>
      <c r="ISF119" s="7"/>
      <c r="ISG119" s="7"/>
      <c r="ISH119" s="7"/>
      <c r="ISI119" s="7"/>
      <c r="ISJ119" s="7"/>
      <c r="ISK119" s="7"/>
      <c r="ISL119" s="7"/>
      <c r="ISM119" s="7"/>
      <c r="ISN119" s="7"/>
      <c r="ISO119" s="7"/>
      <c r="ISP119" s="7"/>
      <c r="ISQ119" s="7"/>
      <c r="ISR119" s="7"/>
      <c r="ISS119" s="7"/>
      <c r="IST119" s="7"/>
      <c r="ISU119" s="7"/>
      <c r="ISV119" s="7"/>
      <c r="ISW119" s="7"/>
      <c r="ISX119" s="7"/>
      <c r="ISY119" s="7"/>
      <c r="ISZ119" s="7"/>
      <c r="ITA119" s="7"/>
      <c r="ITB119" s="7"/>
      <c r="ITC119" s="7"/>
      <c r="ITD119" s="7"/>
      <c r="ITE119" s="7"/>
      <c r="ITF119" s="7"/>
      <c r="ITG119" s="7"/>
      <c r="ITH119" s="7"/>
      <c r="ITI119" s="7"/>
      <c r="ITJ119" s="7"/>
      <c r="ITK119" s="7"/>
      <c r="ITL119" s="7"/>
      <c r="ITM119" s="7"/>
      <c r="ITN119" s="7"/>
      <c r="ITO119" s="7"/>
      <c r="ITP119" s="7"/>
      <c r="ITQ119" s="7"/>
      <c r="ITR119" s="7"/>
      <c r="ITS119" s="7"/>
      <c r="ITT119" s="7"/>
      <c r="ITU119" s="7"/>
      <c r="ITV119" s="7"/>
      <c r="ITW119" s="7"/>
      <c r="ITX119" s="7"/>
      <c r="ITY119" s="7"/>
      <c r="ITZ119" s="7"/>
      <c r="IUA119" s="7"/>
      <c r="IUB119" s="7"/>
      <c r="IUC119" s="7"/>
      <c r="IUD119" s="7"/>
      <c r="IUE119" s="7"/>
      <c r="IUF119" s="7"/>
      <c r="IUG119" s="7"/>
      <c r="IUH119" s="7"/>
      <c r="IUI119" s="7"/>
      <c r="IUJ119" s="7"/>
      <c r="IUK119" s="7"/>
      <c r="IUL119" s="7"/>
      <c r="IUM119" s="7"/>
      <c r="IUN119" s="7"/>
      <c r="IUO119" s="7"/>
      <c r="IUP119" s="7"/>
      <c r="IUQ119" s="7"/>
      <c r="IUR119" s="7"/>
      <c r="IUS119" s="7"/>
      <c r="IUT119" s="7"/>
      <c r="IUU119" s="7"/>
      <c r="IUV119" s="7"/>
      <c r="IUW119" s="7"/>
      <c r="IUX119" s="7"/>
      <c r="IUY119" s="7"/>
      <c r="IUZ119" s="7"/>
      <c r="IVA119" s="7"/>
      <c r="IVB119" s="7"/>
      <c r="IVC119" s="7"/>
      <c r="IVD119" s="7"/>
      <c r="IVE119" s="7"/>
      <c r="IVF119" s="7"/>
      <c r="IVG119" s="7"/>
      <c r="IVH119" s="7"/>
      <c r="IVI119" s="7"/>
      <c r="IVJ119" s="7"/>
      <c r="IVK119" s="7"/>
      <c r="IVL119" s="7"/>
      <c r="IVM119" s="7"/>
      <c r="IVN119" s="7"/>
      <c r="IVO119" s="7"/>
      <c r="IVP119" s="7"/>
      <c r="IVQ119" s="7"/>
      <c r="IVR119" s="7"/>
      <c r="IVS119" s="7"/>
      <c r="IVT119" s="7"/>
      <c r="IVU119" s="7"/>
      <c r="IVV119" s="7"/>
      <c r="IVW119" s="7"/>
      <c r="IVX119" s="7"/>
      <c r="IVY119" s="7"/>
      <c r="IVZ119" s="7"/>
      <c r="IWA119" s="7"/>
      <c r="IWB119" s="7"/>
      <c r="IWC119" s="7"/>
      <c r="IWD119" s="7"/>
      <c r="IWE119" s="7"/>
      <c r="IWF119" s="7"/>
      <c r="IWG119" s="7"/>
      <c r="IWH119" s="7"/>
      <c r="IWI119" s="7"/>
      <c r="IWJ119" s="7"/>
      <c r="IWK119" s="7"/>
      <c r="IWL119" s="7"/>
      <c r="IWM119" s="7"/>
      <c r="IWN119" s="7"/>
      <c r="IWO119" s="7"/>
      <c r="IWP119" s="7"/>
      <c r="IWQ119" s="7"/>
      <c r="IWR119" s="7"/>
      <c r="IWS119" s="7"/>
      <c r="IWT119" s="7"/>
      <c r="IWU119" s="7"/>
      <c r="IWV119" s="7"/>
      <c r="IWW119" s="7"/>
      <c r="IWX119" s="7"/>
      <c r="IWY119" s="7"/>
      <c r="IWZ119" s="7"/>
      <c r="IXA119" s="7"/>
      <c r="IXB119" s="7"/>
      <c r="IXC119" s="7"/>
      <c r="IXD119" s="7"/>
      <c r="IXE119" s="7"/>
      <c r="IXF119" s="7"/>
      <c r="IXG119" s="7"/>
      <c r="IXH119" s="7"/>
      <c r="IXI119" s="7"/>
      <c r="IXJ119" s="7"/>
      <c r="IXK119" s="7"/>
      <c r="IXL119" s="7"/>
      <c r="IXM119" s="7"/>
      <c r="IXN119" s="7"/>
      <c r="IXO119" s="7"/>
      <c r="IXP119" s="7"/>
      <c r="IXQ119" s="7"/>
      <c r="IXR119" s="7"/>
      <c r="IXS119" s="7"/>
      <c r="IXT119" s="7"/>
      <c r="IXU119" s="7"/>
      <c r="IXV119" s="7"/>
      <c r="IXW119" s="7"/>
      <c r="IXX119" s="7"/>
      <c r="IXY119" s="7"/>
      <c r="IXZ119" s="7"/>
      <c r="IYA119" s="7"/>
      <c r="IYB119" s="7"/>
      <c r="IYC119" s="7"/>
      <c r="IYD119" s="7"/>
      <c r="IYE119" s="7"/>
      <c r="IYF119" s="7"/>
      <c r="IYG119" s="7"/>
      <c r="IYH119" s="7"/>
      <c r="IYI119" s="7"/>
      <c r="IYJ119" s="7"/>
      <c r="IYK119" s="7"/>
      <c r="IYL119" s="7"/>
      <c r="IYM119" s="7"/>
      <c r="IYN119" s="7"/>
      <c r="IYO119" s="7"/>
      <c r="IYP119" s="7"/>
      <c r="IYQ119" s="7"/>
      <c r="IYR119" s="7"/>
      <c r="IYS119" s="7"/>
      <c r="IYT119" s="7"/>
      <c r="IYU119" s="7"/>
      <c r="IYV119" s="7"/>
      <c r="IYW119" s="7"/>
      <c r="IYX119" s="7"/>
      <c r="IYY119" s="7"/>
      <c r="IYZ119" s="7"/>
      <c r="IZA119" s="7"/>
      <c r="IZB119" s="7"/>
      <c r="IZC119" s="7"/>
      <c r="IZD119" s="7"/>
      <c r="IZE119" s="7"/>
      <c r="IZF119" s="7"/>
      <c r="IZG119" s="7"/>
      <c r="IZH119" s="7"/>
      <c r="IZI119" s="7"/>
      <c r="IZJ119" s="7"/>
      <c r="IZK119" s="7"/>
      <c r="IZL119" s="7"/>
      <c r="IZM119" s="7"/>
      <c r="IZN119" s="7"/>
      <c r="IZO119" s="7"/>
      <c r="IZP119" s="7"/>
      <c r="IZQ119" s="7"/>
      <c r="IZR119" s="7"/>
      <c r="IZS119" s="7"/>
      <c r="IZT119" s="7"/>
      <c r="IZU119" s="7"/>
      <c r="IZV119" s="7"/>
      <c r="IZW119" s="7"/>
      <c r="IZX119" s="7"/>
      <c r="IZY119" s="7"/>
      <c r="IZZ119" s="7"/>
      <c r="JAA119" s="7"/>
      <c r="JAB119" s="7"/>
      <c r="JAC119" s="7"/>
      <c r="JAD119" s="7"/>
      <c r="JAE119" s="7"/>
      <c r="JAF119" s="7"/>
      <c r="JAG119" s="7"/>
      <c r="JAH119" s="7"/>
      <c r="JAI119" s="7"/>
      <c r="JAJ119" s="7"/>
      <c r="JAK119" s="7"/>
      <c r="JAL119" s="7"/>
      <c r="JAM119" s="7"/>
      <c r="JAN119" s="7"/>
      <c r="JAO119" s="7"/>
      <c r="JAP119" s="7"/>
      <c r="JAQ119" s="7"/>
      <c r="JAR119" s="7"/>
      <c r="JAS119" s="7"/>
      <c r="JAT119" s="7"/>
      <c r="JAU119" s="7"/>
      <c r="JAV119" s="7"/>
      <c r="JAW119" s="7"/>
      <c r="JAX119" s="7"/>
      <c r="JAY119" s="7"/>
      <c r="JAZ119" s="7"/>
      <c r="JBA119" s="7"/>
      <c r="JBB119" s="7"/>
      <c r="JBC119" s="7"/>
      <c r="JBD119" s="7"/>
      <c r="JBE119" s="7"/>
      <c r="JBF119" s="7"/>
      <c r="JBG119" s="7"/>
      <c r="JBH119" s="7"/>
      <c r="JBI119" s="7"/>
      <c r="JBJ119" s="7"/>
      <c r="JBK119" s="7"/>
      <c r="JBL119" s="7"/>
      <c r="JBM119" s="7"/>
      <c r="JBN119" s="7"/>
      <c r="JBO119" s="7"/>
      <c r="JBP119" s="7"/>
      <c r="JBQ119" s="7"/>
      <c r="JBR119" s="7"/>
      <c r="JBS119" s="7"/>
      <c r="JBT119" s="7"/>
      <c r="JBU119" s="7"/>
      <c r="JBV119" s="7"/>
      <c r="JBW119" s="7"/>
      <c r="JBX119" s="7"/>
      <c r="JBY119" s="7"/>
      <c r="JBZ119" s="7"/>
      <c r="JCA119" s="7"/>
      <c r="JCB119" s="7"/>
      <c r="JCC119" s="7"/>
      <c r="JCD119" s="7"/>
      <c r="JCE119" s="7"/>
      <c r="JCF119" s="7"/>
      <c r="JCG119" s="7"/>
      <c r="JCH119" s="7"/>
      <c r="JCI119" s="7"/>
      <c r="JCJ119" s="7"/>
      <c r="JCK119" s="7"/>
      <c r="JCL119" s="7"/>
      <c r="JCM119" s="7"/>
      <c r="JCN119" s="7"/>
      <c r="JCO119" s="7"/>
      <c r="JCP119" s="7"/>
      <c r="JCQ119" s="7"/>
      <c r="JCR119" s="7"/>
      <c r="JCS119" s="7"/>
      <c r="JCT119" s="7"/>
      <c r="JCU119" s="7"/>
      <c r="JCV119" s="7"/>
      <c r="JCW119" s="7"/>
      <c r="JCX119" s="7"/>
      <c r="JCY119" s="7"/>
      <c r="JCZ119" s="7"/>
      <c r="JDA119" s="7"/>
      <c r="JDB119" s="7"/>
      <c r="JDC119" s="7"/>
      <c r="JDD119" s="7"/>
      <c r="JDE119" s="7"/>
      <c r="JDF119" s="7"/>
      <c r="JDG119" s="7"/>
      <c r="JDH119" s="7"/>
      <c r="JDI119" s="7"/>
      <c r="JDJ119" s="7"/>
      <c r="JDK119" s="7"/>
      <c r="JDL119" s="7"/>
      <c r="JDM119" s="7"/>
      <c r="JDN119" s="7"/>
      <c r="JDO119" s="7"/>
      <c r="JDP119" s="7"/>
      <c r="JDQ119" s="7"/>
      <c r="JDR119" s="7"/>
      <c r="JDS119" s="7"/>
      <c r="JDT119" s="7"/>
      <c r="JDU119" s="7"/>
      <c r="JDV119" s="7"/>
      <c r="JDW119" s="7"/>
      <c r="JDX119" s="7"/>
      <c r="JDY119" s="7"/>
      <c r="JDZ119" s="7"/>
      <c r="JEA119" s="7"/>
      <c r="JEB119" s="7"/>
      <c r="JEC119" s="7"/>
      <c r="JED119" s="7"/>
      <c r="JEE119" s="7"/>
      <c r="JEF119" s="7"/>
      <c r="JEG119" s="7"/>
      <c r="JEH119" s="7"/>
      <c r="JEI119" s="7"/>
      <c r="JEJ119" s="7"/>
      <c r="JEK119" s="7"/>
      <c r="JEL119" s="7"/>
      <c r="JEM119" s="7"/>
      <c r="JEN119" s="7"/>
      <c r="JEO119" s="7"/>
      <c r="JEP119" s="7"/>
      <c r="JEQ119" s="7"/>
      <c r="JER119" s="7"/>
      <c r="JES119" s="7"/>
      <c r="JET119" s="7"/>
      <c r="JEU119" s="7"/>
      <c r="JEV119" s="7"/>
      <c r="JEW119" s="7"/>
      <c r="JEX119" s="7"/>
      <c r="JEY119" s="7"/>
      <c r="JEZ119" s="7"/>
      <c r="JFA119" s="7"/>
      <c r="JFB119" s="7"/>
      <c r="JFC119" s="7"/>
      <c r="JFD119" s="7"/>
      <c r="JFE119" s="7"/>
      <c r="JFF119" s="7"/>
      <c r="JFG119" s="7"/>
      <c r="JFH119" s="7"/>
      <c r="JFI119" s="7"/>
      <c r="JFJ119" s="7"/>
      <c r="JFK119" s="7"/>
      <c r="JFL119" s="7"/>
      <c r="JFM119" s="7"/>
      <c r="JFN119" s="7"/>
      <c r="JFO119" s="7"/>
      <c r="JFP119" s="7"/>
      <c r="JFQ119" s="7"/>
      <c r="JFR119" s="7"/>
      <c r="JFS119" s="7"/>
      <c r="JFT119" s="7"/>
      <c r="JFU119" s="7"/>
      <c r="JFV119" s="7"/>
      <c r="JFW119" s="7"/>
      <c r="JFX119" s="7"/>
      <c r="JFY119" s="7"/>
      <c r="JFZ119" s="7"/>
      <c r="JGA119" s="7"/>
      <c r="JGB119" s="7"/>
      <c r="JGC119" s="7"/>
      <c r="JGD119" s="7"/>
      <c r="JGE119" s="7"/>
      <c r="JGF119" s="7"/>
      <c r="JGG119" s="7"/>
      <c r="JGH119" s="7"/>
      <c r="JGI119" s="7"/>
      <c r="JGJ119" s="7"/>
      <c r="JGK119" s="7"/>
      <c r="JGL119" s="7"/>
      <c r="JGM119" s="7"/>
      <c r="JGN119" s="7"/>
      <c r="JGO119" s="7"/>
      <c r="JGP119" s="7"/>
      <c r="JGQ119" s="7"/>
      <c r="JGR119" s="7"/>
      <c r="JGS119" s="7"/>
      <c r="JGT119" s="7"/>
      <c r="JGU119" s="7"/>
      <c r="JGV119" s="7"/>
      <c r="JGW119" s="7"/>
      <c r="JGX119" s="7"/>
      <c r="JGY119" s="7"/>
      <c r="JGZ119" s="7"/>
      <c r="JHA119" s="7"/>
      <c r="JHB119" s="7"/>
      <c r="JHC119" s="7"/>
      <c r="JHD119" s="7"/>
      <c r="JHE119" s="7"/>
      <c r="JHF119" s="7"/>
      <c r="JHG119" s="7"/>
      <c r="JHH119" s="7"/>
      <c r="JHI119" s="7"/>
      <c r="JHJ119" s="7"/>
      <c r="JHK119" s="7"/>
      <c r="JHL119" s="7"/>
      <c r="JHM119" s="7"/>
      <c r="JHN119" s="7"/>
      <c r="JHO119" s="7"/>
      <c r="JHP119" s="7"/>
      <c r="JHQ119" s="7"/>
      <c r="JHR119" s="7"/>
      <c r="JHS119" s="7"/>
      <c r="JHT119" s="7"/>
      <c r="JHU119" s="7"/>
      <c r="JHV119" s="7"/>
      <c r="JHW119" s="7"/>
      <c r="JHX119" s="7"/>
      <c r="JHY119" s="7"/>
      <c r="JHZ119" s="7"/>
      <c r="JIA119" s="7"/>
      <c r="JIB119" s="7"/>
      <c r="JIC119" s="7"/>
      <c r="JID119" s="7"/>
      <c r="JIE119" s="7"/>
      <c r="JIF119" s="7"/>
      <c r="JIG119" s="7"/>
      <c r="JIH119" s="7"/>
      <c r="JII119" s="7"/>
      <c r="JIJ119" s="7"/>
      <c r="JIK119" s="7"/>
      <c r="JIL119" s="7"/>
      <c r="JIM119" s="7"/>
      <c r="JIN119" s="7"/>
      <c r="JIO119" s="7"/>
      <c r="JIP119" s="7"/>
      <c r="JIQ119" s="7"/>
      <c r="JIR119" s="7"/>
      <c r="JIS119" s="7"/>
      <c r="JIT119" s="7"/>
      <c r="JIU119" s="7"/>
      <c r="JIV119" s="7"/>
      <c r="JIW119" s="7"/>
      <c r="JIX119" s="7"/>
      <c r="JIY119" s="7"/>
      <c r="JIZ119" s="7"/>
      <c r="JJA119" s="7"/>
      <c r="JJB119" s="7"/>
      <c r="JJC119" s="7"/>
      <c r="JJD119" s="7"/>
      <c r="JJE119" s="7"/>
      <c r="JJF119" s="7"/>
      <c r="JJG119" s="7"/>
      <c r="JJH119" s="7"/>
      <c r="JJI119" s="7"/>
      <c r="JJJ119" s="7"/>
      <c r="JJK119" s="7"/>
      <c r="JJL119" s="7"/>
      <c r="JJM119" s="7"/>
      <c r="JJN119" s="7"/>
      <c r="JJO119" s="7"/>
      <c r="JJP119" s="7"/>
      <c r="JJQ119" s="7"/>
      <c r="JJR119" s="7"/>
      <c r="JJS119" s="7"/>
      <c r="JJT119" s="7"/>
      <c r="JJU119" s="7"/>
      <c r="JJV119" s="7"/>
      <c r="JJW119" s="7"/>
      <c r="JJX119" s="7"/>
      <c r="JJY119" s="7"/>
      <c r="JJZ119" s="7"/>
      <c r="JKA119" s="7"/>
      <c r="JKB119" s="7"/>
      <c r="JKC119" s="7"/>
      <c r="JKD119" s="7"/>
      <c r="JKE119" s="7"/>
      <c r="JKF119" s="7"/>
      <c r="JKG119" s="7"/>
      <c r="JKH119" s="7"/>
      <c r="JKI119" s="7"/>
      <c r="JKJ119" s="7"/>
      <c r="JKK119" s="7"/>
      <c r="JKL119" s="7"/>
      <c r="JKM119" s="7"/>
      <c r="JKN119" s="7"/>
      <c r="JKO119" s="7"/>
      <c r="JKP119" s="7"/>
      <c r="JKQ119" s="7"/>
      <c r="JKR119" s="7"/>
      <c r="JKS119" s="7"/>
      <c r="JKT119" s="7"/>
      <c r="JKU119" s="7"/>
      <c r="JKV119" s="7"/>
      <c r="JKW119" s="7"/>
      <c r="JKX119" s="7"/>
      <c r="JKY119" s="7"/>
      <c r="JKZ119" s="7"/>
      <c r="JLA119" s="7"/>
      <c r="JLB119" s="7"/>
      <c r="JLC119" s="7"/>
      <c r="JLD119" s="7"/>
      <c r="JLE119" s="7"/>
      <c r="JLF119" s="7"/>
      <c r="JLG119" s="7"/>
      <c r="JLH119" s="7"/>
      <c r="JLI119" s="7"/>
      <c r="JLJ119" s="7"/>
      <c r="JLK119" s="7"/>
      <c r="JLL119" s="7"/>
      <c r="JLM119" s="7"/>
      <c r="JLN119" s="7"/>
      <c r="JLO119" s="7"/>
      <c r="JLP119" s="7"/>
      <c r="JLQ119" s="7"/>
      <c r="JLR119" s="7"/>
      <c r="JLS119" s="7"/>
      <c r="JLT119" s="7"/>
      <c r="JLU119" s="7"/>
      <c r="JLV119" s="7"/>
      <c r="JLW119" s="7"/>
      <c r="JLX119" s="7"/>
      <c r="JLY119" s="7"/>
      <c r="JLZ119" s="7"/>
      <c r="JMA119" s="7"/>
      <c r="JMB119" s="7"/>
      <c r="JMC119" s="7"/>
      <c r="JMD119" s="7"/>
      <c r="JME119" s="7"/>
      <c r="JMF119" s="7"/>
      <c r="JMG119" s="7"/>
      <c r="JMH119" s="7"/>
      <c r="JMI119" s="7"/>
      <c r="JMJ119" s="7"/>
      <c r="JMK119" s="7"/>
      <c r="JML119" s="7"/>
      <c r="JMM119" s="7"/>
      <c r="JMN119" s="7"/>
      <c r="JMO119" s="7"/>
      <c r="JMP119" s="7"/>
      <c r="JMQ119" s="7"/>
      <c r="JMR119" s="7"/>
      <c r="JMS119" s="7"/>
      <c r="JMT119" s="7"/>
      <c r="JMU119" s="7"/>
      <c r="JMV119" s="7"/>
      <c r="JMW119" s="7"/>
      <c r="JMX119" s="7"/>
      <c r="JMY119" s="7"/>
      <c r="JMZ119" s="7"/>
      <c r="JNA119" s="7"/>
      <c r="JNB119" s="7"/>
      <c r="JNC119" s="7"/>
      <c r="JND119" s="7"/>
      <c r="JNE119" s="7"/>
      <c r="JNF119" s="7"/>
      <c r="JNG119" s="7"/>
      <c r="JNH119" s="7"/>
      <c r="JNI119" s="7"/>
      <c r="JNJ119" s="7"/>
      <c r="JNK119" s="7"/>
      <c r="JNL119" s="7"/>
      <c r="JNM119" s="7"/>
      <c r="JNN119" s="7"/>
      <c r="JNO119" s="7"/>
      <c r="JNP119" s="7"/>
      <c r="JNQ119" s="7"/>
      <c r="JNR119" s="7"/>
      <c r="JNS119" s="7"/>
      <c r="JNT119" s="7"/>
      <c r="JNU119" s="7"/>
      <c r="JNV119" s="7"/>
      <c r="JNW119" s="7"/>
      <c r="JNX119" s="7"/>
      <c r="JNY119" s="7"/>
      <c r="JNZ119" s="7"/>
      <c r="JOA119" s="7"/>
      <c r="JOB119" s="7"/>
      <c r="JOC119" s="7"/>
      <c r="JOD119" s="7"/>
      <c r="JOE119" s="7"/>
      <c r="JOF119" s="7"/>
      <c r="JOG119" s="7"/>
      <c r="JOH119" s="7"/>
      <c r="JOI119" s="7"/>
      <c r="JOJ119" s="7"/>
      <c r="JOK119" s="7"/>
      <c r="JOL119" s="7"/>
      <c r="JOM119" s="7"/>
      <c r="JON119" s="7"/>
      <c r="JOO119" s="7"/>
      <c r="JOP119" s="7"/>
      <c r="JOQ119" s="7"/>
      <c r="JOR119" s="7"/>
      <c r="JOS119" s="7"/>
      <c r="JOT119" s="7"/>
      <c r="JOU119" s="7"/>
      <c r="JOV119" s="7"/>
      <c r="JOW119" s="7"/>
      <c r="JOX119" s="7"/>
      <c r="JOY119" s="7"/>
      <c r="JOZ119" s="7"/>
      <c r="JPA119" s="7"/>
      <c r="JPB119" s="7"/>
      <c r="JPC119" s="7"/>
      <c r="JPD119" s="7"/>
      <c r="JPE119" s="7"/>
      <c r="JPF119" s="7"/>
      <c r="JPG119" s="7"/>
      <c r="JPH119" s="7"/>
      <c r="JPI119" s="7"/>
      <c r="JPJ119" s="7"/>
      <c r="JPK119" s="7"/>
      <c r="JPL119" s="7"/>
      <c r="JPM119" s="7"/>
      <c r="JPN119" s="7"/>
      <c r="JPO119" s="7"/>
      <c r="JPP119" s="7"/>
      <c r="JPQ119" s="7"/>
      <c r="JPR119" s="7"/>
      <c r="JPS119" s="7"/>
      <c r="JPT119" s="7"/>
      <c r="JPU119" s="7"/>
      <c r="JPV119" s="7"/>
      <c r="JPW119" s="7"/>
      <c r="JPX119" s="7"/>
      <c r="JPY119" s="7"/>
      <c r="JPZ119" s="7"/>
      <c r="JQA119" s="7"/>
      <c r="JQB119" s="7"/>
      <c r="JQC119" s="7"/>
      <c r="JQD119" s="7"/>
      <c r="JQE119" s="7"/>
      <c r="JQF119" s="7"/>
      <c r="JQG119" s="7"/>
      <c r="JQH119" s="7"/>
      <c r="JQI119" s="7"/>
      <c r="JQJ119" s="7"/>
      <c r="JQK119" s="7"/>
      <c r="JQL119" s="7"/>
      <c r="JQM119" s="7"/>
      <c r="JQN119" s="7"/>
      <c r="JQO119" s="7"/>
      <c r="JQP119" s="7"/>
      <c r="JQQ119" s="7"/>
      <c r="JQR119" s="7"/>
      <c r="JQS119" s="7"/>
      <c r="JQT119" s="7"/>
      <c r="JQU119" s="7"/>
      <c r="JQV119" s="7"/>
      <c r="JQW119" s="7"/>
      <c r="JQX119" s="7"/>
      <c r="JQY119" s="7"/>
      <c r="JQZ119" s="7"/>
      <c r="JRA119" s="7"/>
      <c r="JRB119" s="7"/>
      <c r="JRC119" s="7"/>
      <c r="JRD119" s="7"/>
      <c r="JRE119" s="7"/>
      <c r="JRF119" s="7"/>
      <c r="JRG119" s="7"/>
      <c r="JRH119" s="7"/>
      <c r="JRI119" s="7"/>
      <c r="JRJ119" s="7"/>
      <c r="JRK119" s="7"/>
      <c r="JRL119" s="7"/>
      <c r="JRM119" s="7"/>
      <c r="JRN119" s="7"/>
      <c r="JRO119" s="7"/>
      <c r="JRP119" s="7"/>
      <c r="JRQ119" s="7"/>
      <c r="JRR119" s="7"/>
      <c r="JRS119" s="7"/>
      <c r="JRT119" s="7"/>
      <c r="JRU119" s="7"/>
      <c r="JRV119" s="7"/>
      <c r="JRW119" s="7"/>
      <c r="JRX119" s="7"/>
      <c r="JRY119" s="7"/>
      <c r="JRZ119" s="7"/>
      <c r="JSA119" s="7"/>
      <c r="JSB119" s="7"/>
      <c r="JSC119" s="7"/>
      <c r="JSD119" s="7"/>
      <c r="JSE119" s="7"/>
      <c r="JSF119" s="7"/>
      <c r="JSG119" s="7"/>
      <c r="JSH119" s="7"/>
      <c r="JSI119" s="7"/>
      <c r="JSJ119" s="7"/>
      <c r="JSK119" s="7"/>
      <c r="JSL119" s="7"/>
      <c r="JSM119" s="7"/>
      <c r="JSN119" s="7"/>
      <c r="JSO119" s="7"/>
      <c r="JSP119" s="7"/>
      <c r="JSQ119" s="7"/>
      <c r="JSR119" s="7"/>
      <c r="JSS119" s="7"/>
      <c r="JST119" s="7"/>
      <c r="JSU119" s="7"/>
      <c r="JSV119" s="7"/>
      <c r="JSW119" s="7"/>
      <c r="JSX119" s="7"/>
      <c r="JSY119" s="7"/>
      <c r="JSZ119" s="7"/>
      <c r="JTA119" s="7"/>
      <c r="JTB119" s="7"/>
      <c r="JTC119" s="7"/>
      <c r="JTD119" s="7"/>
      <c r="JTE119" s="7"/>
      <c r="JTF119" s="7"/>
      <c r="JTG119" s="7"/>
      <c r="JTH119" s="7"/>
      <c r="JTI119" s="7"/>
      <c r="JTJ119" s="7"/>
      <c r="JTK119" s="7"/>
      <c r="JTL119" s="7"/>
      <c r="JTM119" s="7"/>
      <c r="JTN119" s="7"/>
      <c r="JTO119" s="7"/>
      <c r="JTP119" s="7"/>
      <c r="JTQ119" s="7"/>
      <c r="JTR119" s="7"/>
      <c r="JTS119" s="7"/>
      <c r="JTT119" s="7"/>
      <c r="JTU119" s="7"/>
      <c r="JTV119" s="7"/>
      <c r="JTW119" s="7"/>
      <c r="JTX119" s="7"/>
      <c r="JTY119" s="7"/>
      <c r="JTZ119" s="7"/>
      <c r="JUA119" s="7"/>
      <c r="JUB119" s="7"/>
      <c r="JUC119" s="7"/>
      <c r="JUD119" s="7"/>
      <c r="JUE119" s="7"/>
      <c r="JUF119" s="7"/>
      <c r="JUG119" s="7"/>
      <c r="JUH119" s="7"/>
      <c r="JUI119" s="7"/>
      <c r="JUJ119" s="7"/>
      <c r="JUK119" s="7"/>
      <c r="JUL119" s="7"/>
      <c r="JUM119" s="7"/>
      <c r="JUN119" s="7"/>
      <c r="JUO119" s="7"/>
      <c r="JUP119" s="7"/>
      <c r="JUQ119" s="7"/>
      <c r="JUR119" s="7"/>
      <c r="JUS119" s="7"/>
      <c r="JUT119" s="7"/>
      <c r="JUU119" s="7"/>
      <c r="JUV119" s="7"/>
      <c r="JUW119" s="7"/>
      <c r="JUX119" s="7"/>
      <c r="JUY119" s="7"/>
      <c r="JUZ119" s="7"/>
      <c r="JVA119" s="7"/>
      <c r="JVB119" s="7"/>
      <c r="JVC119" s="7"/>
      <c r="JVD119" s="7"/>
      <c r="JVE119" s="7"/>
      <c r="JVF119" s="7"/>
      <c r="JVG119" s="7"/>
      <c r="JVH119" s="7"/>
      <c r="JVI119" s="7"/>
      <c r="JVJ119" s="7"/>
      <c r="JVK119" s="7"/>
      <c r="JVL119" s="7"/>
      <c r="JVM119" s="7"/>
      <c r="JVN119" s="7"/>
      <c r="JVO119" s="7"/>
      <c r="JVP119" s="7"/>
      <c r="JVQ119" s="7"/>
      <c r="JVR119" s="7"/>
      <c r="JVS119" s="7"/>
      <c r="JVT119" s="7"/>
      <c r="JVU119" s="7"/>
      <c r="JVV119" s="7"/>
      <c r="JVW119" s="7"/>
      <c r="JVX119" s="7"/>
      <c r="JVY119" s="7"/>
      <c r="JVZ119" s="7"/>
      <c r="JWA119" s="7"/>
      <c r="JWB119" s="7"/>
      <c r="JWC119" s="7"/>
      <c r="JWD119" s="7"/>
      <c r="JWE119" s="7"/>
      <c r="JWF119" s="7"/>
      <c r="JWG119" s="7"/>
      <c r="JWH119" s="7"/>
      <c r="JWI119" s="7"/>
      <c r="JWJ119" s="7"/>
      <c r="JWK119" s="7"/>
      <c r="JWL119" s="7"/>
      <c r="JWM119" s="7"/>
      <c r="JWN119" s="7"/>
      <c r="JWO119" s="7"/>
      <c r="JWP119" s="7"/>
      <c r="JWQ119" s="7"/>
      <c r="JWR119" s="7"/>
      <c r="JWS119" s="7"/>
      <c r="JWT119" s="7"/>
      <c r="JWU119" s="7"/>
      <c r="JWV119" s="7"/>
      <c r="JWW119" s="7"/>
      <c r="JWX119" s="7"/>
      <c r="JWY119" s="7"/>
      <c r="JWZ119" s="7"/>
      <c r="JXA119" s="7"/>
      <c r="JXB119" s="7"/>
      <c r="JXC119" s="7"/>
      <c r="JXD119" s="7"/>
      <c r="JXE119" s="7"/>
      <c r="JXF119" s="7"/>
      <c r="JXG119" s="7"/>
      <c r="JXH119" s="7"/>
      <c r="JXI119" s="7"/>
      <c r="JXJ119" s="7"/>
      <c r="JXK119" s="7"/>
      <c r="JXL119" s="7"/>
      <c r="JXM119" s="7"/>
      <c r="JXN119" s="7"/>
      <c r="JXO119" s="7"/>
      <c r="JXP119" s="7"/>
      <c r="JXQ119" s="7"/>
      <c r="JXR119" s="7"/>
      <c r="JXS119" s="7"/>
      <c r="JXT119" s="7"/>
      <c r="JXU119" s="7"/>
      <c r="JXV119" s="7"/>
      <c r="JXW119" s="7"/>
      <c r="JXX119" s="7"/>
      <c r="JXY119" s="7"/>
      <c r="JXZ119" s="7"/>
      <c r="JYA119" s="7"/>
      <c r="JYB119" s="7"/>
      <c r="JYC119" s="7"/>
      <c r="JYD119" s="7"/>
      <c r="JYE119" s="7"/>
      <c r="JYF119" s="7"/>
      <c r="JYG119" s="7"/>
      <c r="JYH119" s="7"/>
      <c r="JYI119" s="7"/>
      <c r="JYJ119" s="7"/>
      <c r="JYK119" s="7"/>
      <c r="JYL119" s="7"/>
      <c r="JYM119" s="7"/>
      <c r="JYN119" s="7"/>
      <c r="JYO119" s="7"/>
      <c r="JYP119" s="7"/>
      <c r="JYQ119" s="7"/>
      <c r="JYR119" s="7"/>
      <c r="JYS119" s="7"/>
      <c r="JYT119" s="7"/>
      <c r="JYU119" s="7"/>
      <c r="JYV119" s="7"/>
      <c r="JYW119" s="7"/>
      <c r="JYX119" s="7"/>
      <c r="JYY119" s="7"/>
      <c r="JYZ119" s="7"/>
      <c r="JZA119" s="7"/>
      <c r="JZB119" s="7"/>
      <c r="JZC119" s="7"/>
      <c r="JZD119" s="7"/>
      <c r="JZE119" s="7"/>
      <c r="JZF119" s="7"/>
      <c r="JZG119" s="7"/>
      <c r="JZH119" s="7"/>
      <c r="JZI119" s="7"/>
      <c r="JZJ119" s="7"/>
      <c r="JZK119" s="7"/>
      <c r="JZL119" s="7"/>
      <c r="JZM119" s="7"/>
      <c r="JZN119" s="7"/>
      <c r="JZO119" s="7"/>
      <c r="JZP119" s="7"/>
      <c r="JZQ119" s="7"/>
      <c r="JZR119" s="7"/>
      <c r="JZS119" s="7"/>
      <c r="JZT119" s="7"/>
      <c r="JZU119" s="7"/>
      <c r="JZV119" s="7"/>
      <c r="JZW119" s="7"/>
      <c r="JZX119" s="7"/>
      <c r="JZY119" s="7"/>
      <c r="JZZ119" s="7"/>
      <c r="KAA119" s="7"/>
      <c r="KAB119" s="7"/>
      <c r="KAC119" s="7"/>
      <c r="KAD119" s="7"/>
      <c r="KAE119" s="7"/>
      <c r="KAF119" s="7"/>
      <c r="KAG119" s="7"/>
      <c r="KAH119" s="7"/>
      <c r="KAI119" s="7"/>
      <c r="KAJ119" s="7"/>
      <c r="KAK119" s="7"/>
      <c r="KAL119" s="7"/>
      <c r="KAM119" s="7"/>
      <c r="KAN119" s="7"/>
      <c r="KAO119" s="7"/>
      <c r="KAP119" s="7"/>
      <c r="KAQ119" s="7"/>
      <c r="KAR119" s="7"/>
      <c r="KAS119" s="7"/>
      <c r="KAT119" s="7"/>
      <c r="KAU119" s="7"/>
      <c r="KAV119" s="7"/>
      <c r="KAW119" s="7"/>
      <c r="KAX119" s="7"/>
      <c r="KAY119" s="7"/>
      <c r="KAZ119" s="7"/>
      <c r="KBA119" s="7"/>
      <c r="KBB119" s="7"/>
      <c r="KBC119" s="7"/>
      <c r="KBD119" s="7"/>
      <c r="KBE119" s="7"/>
      <c r="KBF119" s="7"/>
      <c r="KBG119" s="7"/>
      <c r="KBH119" s="7"/>
      <c r="KBI119" s="7"/>
      <c r="KBJ119" s="7"/>
      <c r="KBK119" s="7"/>
      <c r="KBL119" s="7"/>
      <c r="KBM119" s="7"/>
      <c r="KBN119" s="7"/>
      <c r="KBO119" s="7"/>
      <c r="KBP119" s="7"/>
      <c r="KBQ119" s="7"/>
      <c r="KBR119" s="7"/>
      <c r="KBS119" s="7"/>
      <c r="KBT119" s="7"/>
      <c r="KBU119" s="7"/>
      <c r="KBV119" s="7"/>
      <c r="KBW119" s="7"/>
      <c r="KBX119" s="7"/>
      <c r="KBY119" s="7"/>
      <c r="KBZ119" s="7"/>
      <c r="KCA119" s="7"/>
      <c r="KCB119" s="7"/>
      <c r="KCC119" s="7"/>
      <c r="KCD119" s="7"/>
      <c r="KCE119" s="7"/>
      <c r="KCF119" s="7"/>
      <c r="KCG119" s="7"/>
      <c r="KCH119" s="7"/>
      <c r="KCI119" s="7"/>
      <c r="KCJ119" s="7"/>
      <c r="KCK119" s="7"/>
      <c r="KCL119" s="7"/>
      <c r="KCM119" s="7"/>
      <c r="KCN119" s="7"/>
      <c r="KCO119" s="7"/>
      <c r="KCP119" s="7"/>
      <c r="KCQ119" s="7"/>
      <c r="KCR119" s="7"/>
      <c r="KCS119" s="7"/>
      <c r="KCT119" s="7"/>
      <c r="KCU119" s="7"/>
      <c r="KCV119" s="7"/>
      <c r="KCW119" s="7"/>
      <c r="KCX119" s="7"/>
      <c r="KCY119" s="7"/>
      <c r="KCZ119" s="7"/>
      <c r="KDA119" s="7"/>
      <c r="KDB119" s="7"/>
      <c r="KDC119" s="7"/>
      <c r="KDD119" s="7"/>
      <c r="KDE119" s="7"/>
      <c r="KDF119" s="7"/>
      <c r="KDG119" s="7"/>
      <c r="KDH119" s="7"/>
      <c r="KDI119" s="7"/>
      <c r="KDJ119" s="7"/>
      <c r="KDK119" s="7"/>
      <c r="KDL119" s="7"/>
      <c r="KDM119" s="7"/>
      <c r="KDN119" s="7"/>
      <c r="KDO119" s="7"/>
      <c r="KDP119" s="7"/>
      <c r="KDQ119" s="7"/>
      <c r="KDR119" s="7"/>
      <c r="KDS119" s="7"/>
      <c r="KDT119" s="7"/>
      <c r="KDU119" s="7"/>
      <c r="KDV119" s="7"/>
      <c r="KDW119" s="7"/>
      <c r="KDX119" s="7"/>
      <c r="KDY119" s="7"/>
      <c r="KDZ119" s="7"/>
      <c r="KEA119" s="7"/>
      <c r="KEB119" s="7"/>
      <c r="KEC119" s="7"/>
      <c r="KED119" s="7"/>
      <c r="KEE119" s="7"/>
      <c r="KEF119" s="7"/>
      <c r="KEG119" s="7"/>
      <c r="KEH119" s="7"/>
      <c r="KEI119" s="7"/>
      <c r="KEJ119" s="7"/>
      <c r="KEK119" s="7"/>
      <c r="KEL119" s="7"/>
      <c r="KEM119" s="7"/>
      <c r="KEN119" s="7"/>
      <c r="KEO119" s="7"/>
      <c r="KEP119" s="7"/>
      <c r="KEQ119" s="7"/>
      <c r="KER119" s="7"/>
      <c r="KES119" s="7"/>
      <c r="KET119" s="7"/>
      <c r="KEU119" s="7"/>
      <c r="KEV119" s="7"/>
      <c r="KEW119" s="7"/>
      <c r="KEX119" s="7"/>
      <c r="KEY119" s="7"/>
      <c r="KEZ119" s="7"/>
      <c r="KFA119" s="7"/>
      <c r="KFB119" s="7"/>
      <c r="KFC119" s="7"/>
      <c r="KFD119" s="7"/>
      <c r="KFE119" s="7"/>
      <c r="KFF119" s="7"/>
      <c r="KFG119" s="7"/>
      <c r="KFH119" s="7"/>
      <c r="KFI119" s="7"/>
      <c r="KFJ119" s="7"/>
      <c r="KFK119" s="7"/>
      <c r="KFL119" s="7"/>
      <c r="KFM119" s="7"/>
      <c r="KFN119" s="7"/>
      <c r="KFO119" s="7"/>
      <c r="KFP119" s="7"/>
      <c r="KFQ119" s="7"/>
      <c r="KFR119" s="7"/>
      <c r="KFS119" s="7"/>
      <c r="KFT119" s="7"/>
      <c r="KFU119" s="7"/>
      <c r="KFV119" s="7"/>
      <c r="KFW119" s="7"/>
      <c r="KFX119" s="7"/>
      <c r="KFY119" s="7"/>
      <c r="KFZ119" s="7"/>
      <c r="KGA119" s="7"/>
      <c r="KGB119" s="7"/>
      <c r="KGC119" s="7"/>
      <c r="KGD119" s="7"/>
      <c r="KGE119" s="7"/>
      <c r="KGF119" s="7"/>
      <c r="KGG119" s="7"/>
      <c r="KGH119" s="7"/>
      <c r="KGI119" s="7"/>
      <c r="KGJ119" s="7"/>
      <c r="KGK119" s="7"/>
      <c r="KGL119" s="7"/>
      <c r="KGM119" s="7"/>
      <c r="KGN119" s="7"/>
      <c r="KGO119" s="7"/>
      <c r="KGP119" s="7"/>
      <c r="KGQ119" s="7"/>
      <c r="KGR119" s="7"/>
      <c r="KGS119" s="7"/>
      <c r="KGT119" s="7"/>
      <c r="KGU119" s="7"/>
      <c r="KGV119" s="7"/>
      <c r="KGW119" s="7"/>
      <c r="KGX119" s="7"/>
      <c r="KGY119" s="7"/>
      <c r="KGZ119" s="7"/>
      <c r="KHA119" s="7"/>
      <c r="KHB119" s="7"/>
      <c r="KHC119" s="7"/>
      <c r="KHD119" s="7"/>
      <c r="KHE119" s="7"/>
      <c r="KHF119" s="7"/>
      <c r="KHG119" s="7"/>
      <c r="KHH119" s="7"/>
      <c r="KHI119" s="7"/>
      <c r="KHJ119" s="7"/>
      <c r="KHK119" s="7"/>
      <c r="KHL119" s="7"/>
      <c r="KHM119" s="7"/>
      <c r="KHN119" s="7"/>
      <c r="KHO119" s="7"/>
      <c r="KHP119" s="7"/>
      <c r="KHQ119" s="7"/>
      <c r="KHR119" s="7"/>
      <c r="KHS119" s="7"/>
      <c r="KHT119" s="7"/>
      <c r="KHU119" s="7"/>
      <c r="KHV119" s="7"/>
      <c r="KHW119" s="7"/>
      <c r="KHX119" s="7"/>
      <c r="KHY119" s="7"/>
      <c r="KHZ119" s="7"/>
      <c r="KIA119" s="7"/>
      <c r="KIB119" s="7"/>
      <c r="KIC119" s="7"/>
      <c r="KID119" s="7"/>
      <c r="KIE119" s="7"/>
      <c r="KIF119" s="7"/>
      <c r="KIG119" s="7"/>
      <c r="KIH119" s="7"/>
      <c r="KII119" s="7"/>
      <c r="KIJ119" s="7"/>
      <c r="KIK119" s="7"/>
      <c r="KIL119" s="7"/>
      <c r="KIM119" s="7"/>
      <c r="KIN119" s="7"/>
      <c r="KIO119" s="7"/>
      <c r="KIP119" s="7"/>
      <c r="KIQ119" s="7"/>
      <c r="KIR119" s="7"/>
      <c r="KIS119" s="7"/>
      <c r="KIT119" s="7"/>
      <c r="KIU119" s="7"/>
      <c r="KIV119" s="7"/>
      <c r="KIW119" s="7"/>
      <c r="KIX119" s="7"/>
      <c r="KIY119" s="7"/>
      <c r="KIZ119" s="7"/>
      <c r="KJA119" s="7"/>
      <c r="KJB119" s="7"/>
      <c r="KJC119" s="7"/>
      <c r="KJD119" s="7"/>
      <c r="KJE119" s="7"/>
      <c r="KJF119" s="7"/>
      <c r="KJG119" s="7"/>
      <c r="KJH119" s="7"/>
      <c r="KJI119" s="7"/>
      <c r="KJJ119" s="7"/>
      <c r="KJK119" s="7"/>
      <c r="KJL119" s="7"/>
      <c r="KJM119" s="7"/>
      <c r="KJN119" s="7"/>
      <c r="KJO119" s="7"/>
      <c r="KJP119" s="7"/>
      <c r="KJQ119" s="7"/>
      <c r="KJR119" s="7"/>
      <c r="KJS119" s="7"/>
      <c r="KJT119" s="7"/>
      <c r="KJU119" s="7"/>
      <c r="KJV119" s="7"/>
      <c r="KJW119" s="7"/>
      <c r="KJX119" s="7"/>
      <c r="KJY119" s="7"/>
      <c r="KJZ119" s="7"/>
      <c r="KKA119" s="7"/>
      <c r="KKB119" s="7"/>
      <c r="KKC119" s="7"/>
      <c r="KKD119" s="7"/>
      <c r="KKE119" s="7"/>
      <c r="KKF119" s="7"/>
      <c r="KKG119" s="7"/>
      <c r="KKH119" s="7"/>
      <c r="KKI119" s="7"/>
      <c r="KKJ119" s="7"/>
      <c r="KKK119" s="7"/>
      <c r="KKL119" s="7"/>
      <c r="KKM119" s="7"/>
      <c r="KKN119" s="7"/>
      <c r="KKO119" s="7"/>
      <c r="KKP119" s="7"/>
      <c r="KKQ119" s="7"/>
      <c r="KKR119" s="7"/>
      <c r="KKS119" s="7"/>
      <c r="KKT119" s="7"/>
      <c r="KKU119" s="7"/>
      <c r="KKV119" s="7"/>
      <c r="KKW119" s="7"/>
      <c r="KKX119" s="7"/>
      <c r="KKY119" s="7"/>
      <c r="KKZ119" s="7"/>
      <c r="KLA119" s="7"/>
      <c r="KLB119" s="7"/>
      <c r="KLC119" s="7"/>
      <c r="KLD119" s="7"/>
      <c r="KLE119" s="7"/>
      <c r="KLF119" s="7"/>
      <c r="KLG119" s="7"/>
      <c r="KLH119" s="7"/>
      <c r="KLI119" s="7"/>
      <c r="KLJ119" s="7"/>
      <c r="KLK119" s="7"/>
      <c r="KLL119" s="7"/>
      <c r="KLM119" s="7"/>
      <c r="KLN119" s="7"/>
      <c r="KLO119" s="7"/>
      <c r="KLP119" s="7"/>
      <c r="KLQ119" s="7"/>
      <c r="KLR119" s="7"/>
      <c r="KLS119" s="7"/>
      <c r="KLT119" s="7"/>
      <c r="KLU119" s="7"/>
      <c r="KLV119" s="7"/>
      <c r="KLW119" s="7"/>
      <c r="KLX119" s="7"/>
      <c r="KLY119" s="7"/>
      <c r="KLZ119" s="7"/>
      <c r="KMA119" s="7"/>
      <c r="KMB119" s="7"/>
      <c r="KMC119" s="7"/>
      <c r="KMD119" s="7"/>
      <c r="KME119" s="7"/>
      <c r="KMF119" s="7"/>
      <c r="KMG119" s="7"/>
      <c r="KMH119" s="7"/>
      <c r="KMI119" s="7"/>
      <c r="KMJ119" s="7"/>
      <c r="KMK119" s="7"/>
      <c r="KML119" s="7"/>
      <c r="KMM119" s="7"/>
      <c r="KMN119" s="7"/>
      <c r="KMO119" s="7"/>
      <c r="KMP119" s="7"/>
      <c r="KMQ119" s="7"/>
      <c r="KMR119" s="7"/>
      <c r="KMS119" s="7"/>
      <c r="KMT119" s="7"/>
      <c r="KMU119" s="7"/>
      <c r="KMV119" s="7"/>
      <c r="KMW119" s="7"/>
      <c r="KMX119" s="7"/>
      <c r="KMY119" s="7"/>
      <c r="KMZ119" s="7"/>
      <c r="KNA119" s="7"/>
      <c r="KNB119" s="7"/>
      <c r="KNC119" s="7"/>
      <c r="KND119" s="7"/>
      <c r="KNE119" s="7"/>
      <c r="KNF119" s="7"/>
      <c r="KNG119" s="7"/>
      <c r="KNH119" s="7"/>
      <c r="KNI119" s="7"/>
      <c r="KNJ119" s="7"/>
      <c r="KNK119" s="7"/>
      <c r="KNL119" s="7"/>
      <c r="KNM119" s="7"/>
      <c r="KNN119" s="7"/>
      <c r="KNO119" s="7"/>
      <c r="KNP119" s="7"/>
      <c r="KNQ119" s="7"/>
      <c r="KNR119" s="7"/>
      <c r="KNS119" s="7"/>
      <c r="KNT119" s="7"/>
      <c r="KNU119" s="7"/>
      <c r="KNV119" s="7"/>
      <c r="KNW119" s="7"/>
      <c r="KNX119" s="7"/>
      <c r="KNY119" s="7"/>
      <c r="KNZ119" s="7"/>
      <c r="KOA119" s="7"/>
      <c r="KOB119" s="7"/>
      <c r="KOC119" s="7"/>
      <c r="KOD119" s="7"/>
      <c r="KOE119" s="7"/>
      <c r="KOF119" s="7"/>
      <c r="KOG119" s="7"/>
      <c r="KOH119" s="7"/>
      <c r="KOI119" s="7"/>
      <c r="KOJ119" s="7"/>
      <c r="KOK119" s="7"/>
      <c r="KOL119" s="7"/>
      <c r="KOM119" s="7"/>
      <c r="KON119" s="7"/>
      <c r="KOO119" s="7"/>
      <c r="KOP119" s="7"/>
      <c r="KOQ119" s="7"/>
      <c r="KOR119" s="7"/>
      <c r="KOS119" s="7"/>
      <c r="KOT119" s="7"/>
      <c r="KOU119" s="7"/>
      <c r="KOV119" s="7"/>
      <c r="KOW119" s="7"/>
      <c r="KOX119" s="7"/>
      <c r="KOY119" s="7"/>
      <c r="KOZ119" s="7"/>
      <c r="KPA119" s="7"/>
      <c r="KPB119" s="7"/>
      <c r="KPC119" s="7"/>
      <c r="KPD119" s="7"/>
      <c r="KPE119" s="7"/>
      <c r="KPF119" s="7"/>
      <c r="KPG119" s="7"/>
      <c r="KPH119" s="7"/>
      <c r="KPI119" s="7"/>
      <c r="KPJ119" s="7"/>
      <c r="KPK119" s="7"/>
      <c r="KPL119" s="7"/>
      <c r="KPM119" s="7"/>
      <c r="KPN119" s="7"/>
      <c r="KPO119" s="7"/>
      <c r="KPP119" s="7"/>
      <c r="KPQ119" s="7"/>
      <c r="KPR119" s="7"/>
      <c r="KPS119" s="7"/>
      <c r="KPT119" s="7"/>
      <c r="KPU119" s="7"/>
      <c r="KPV119" s="7"/>
      <c r="KPW119" s="7"/>
      <c r="KPX119" s="7"/>
      <c r="KPY119" s="7"/>
      <c r="KPZ119" s="7"/>
      <c r="KQA119" s="7"/>
      <c r="KQB119" s="7"/>
      <c r="KQC119" s="7"/>
      <c r="KQD119" s="7"/>
      <c r="KQE119" s="7"/>
      <c r="KQF119" s="7"/>
      <c r="KQG119" s="7"/>
      <c r="KQH119" s="7"/>
      <c r="KQI119" s="7"/>
      <c r="KQJ119" s="7"/>
      <c r="KQK119" s="7"/>
      <c r="KQL119" s="7"/>
      <c r="KQM119" s="7"/>
      <c r="KQN119" s="7"/>
      <c r="KQO119" s="7"/>
      <c r="KQP119" s="7"/>
      <c r="KQQ119" s="7"/>
      <c r="KQR119" s="7"/>
      <c r="KQS119" s="7"/>
      <c r="KQT119" s="7"/>
      <c r="KQU119" s="7"/>
      <c r="KQV119" s="7"/>
      <c r="KQW119" s="7"/>
      <c r="KQX119" s="7"/>
      <c r="KQY119" s="7"/>
      <c r="KQZ119" s="7"/>
      <c r="KRA119" s="7"/>
      <c r="KRB119" s="7"/>
      <c r="KRC119" s="7"/>
      <c r="KRD119" s="7"/>
      <c r="KRE119" s="7"/>
      <c r="KRF119" s="7"/>
      <c r="KRG119" s="7"/>
      <c r="KRH119" s="7"/>
      <c r="KRI119" s="7"/>
      <c r="KRJ119" s="7"/>
      <c r="KRK119" s="7"/>
      <c r="KRL119" s="7"/>
      <c r="KRM119" s="7"/>
      <c r="KRN119" s="7"/>
      <c r="KRO119" s="7"/>
      <c r="KRP119" s="7"/>
      <c r="KRQ119" s="7"/>
      <c r="KRR119" s="7"/>
      <c r="KRS119" s="7"/>
      <c r="KRT119" s="7"/>
      <c r="KRU119" s="7"/>
      <c r="KRV119" s="7"/>
      <c r="KRW119" s="7"/>
      <c r="KRX119" s="7"/>
      <c r="KRY119" s="7"/>
      <c r="KRZ119" s="7"/>
      <c r="KSA119" s="7"/>
      <c r="KSB119" s="7"/>
      <c r="KSC119" s="7"/>
      <c r="KSD119" s="7"/>
      <c r="KSE119" s="7"/>
      <c r="KSF119" s="7"/>
      <c r="KSG119" s="7"/>
      <c r="KSH119" s="7"/>
      <c r="KSI119" s="7"/>
      <c r="KSJ119" s="7"/>
      <c r="KSK119" s="7"/>
      <c r="KSL119" s="7"/>
      <c r="KSM119" s="7"/>
      <c r="KSN119" s="7"/>
      <c r="KSO119" s="7"/>
      <c r="KSP119" s="7"/>
      <c r="KSQ119" s="7"/>
      <c r="KSR119" s="7"/>
      <c r="KSS119" s="7"/>
      <c r="KST119" s="7"/>
      <c r="KSU119" s="7"/>
      <c r="KSV119" s="7"/>
      <c r="KSW119" s="7"/>
      <c r="KSX119" s="7"/>
      <c r="KSY119" s="7"/>
      <c r="KSZ119" s="7"/>
      <c r="KTA119" s="7"/>
      <c r="KTB119" s="7"/>
      <c r="KTC119" s="7"/>
      <c r="KTD119" s="7"/>
      <c r="KTE119" s="7"/>
      <c r="KTF119" s="7"/>
      <c r="KTG119" s="7"/>
      <c r="KTH119" s="7"/>
      <c r="KTI119" s="7"/>
      <c r="KTJ119" s="7"/>
      <c r="KTK119" s="7"/>
      <c r="KTL119" s="7"/>
      <c r="KTM119" s="7"/>
      <c r="KTN119" s="7"/>
      <c r="KTO119" s="7"/>
      <c r="KTP119" s="7"/>
      <c r="KTQ119" s="7"/>
      <c r="KTR119" s="7"/>
      <c r="KTS119" s="7"/>
      <c r="KTT119" s="7"/>
      <c r="KTU119" s="7"/>
      <c r="KTV119" s="7"/>
      <c r="KTW119" s="7"/>
      <c r="KTX119" s="7"/>
      <c r="KTY119" s="7"/>
      <c r="KTZ119" s="7"/>
      <c r="KUA119" s="7"/>
      <c r="KUB119" s="7"/>
      <c r="KUC119" s="7"/>
      <c r="KUD119" s="7"/>
      <c r="KUE119" s="7"/>
      <c r="KUF119" s="7"/>
      <c r="KUG119" s="7"/>
      <c r="KUH119" s="7"/>
      <c r="KUI119" s="7"/>
      <c r="KUJ119" s="7"/>
      <c r="KUK119" s="7"/>
      <c r="KUL119" s="7"/>
      <c r="KUM119" s="7"/>
      <c r="KUN119" s="7"/>
      <c r="KUO119" s="7"/>
      <c r="KUP119" s="7"/>
      <c r="KUQ119" s="7"/>
      <c r="KUR119" s="7"/>
      <c r="KUS119" s="7"/>
      <c r="KUT119" s="7"/>
      <c r="KUU119" s="7"/>
      <c r="KUV119" s="7"/>
      <c r="KUW119" s="7"/>
      <c r="KUX119" s="7"/>
      <c r="KUY119" s="7"/>
      <c r="KUZ119" s="7"/>
      <c r="KVA119" s="7"/>
      <c r="KVB119" s="7"/>
      <c r="KVC119" s="7"/>
      <c r="KVD119" s="7"/>
      <c r="KVE119" s="7"/>
      <c r="KVF119" s="7"/>
      <c r="KVG119" s="7"/>
      <c r="KVH119" s="7"/>
      <c r="KVI119" s="7"/>
      <c r="KVJ119" s="7"/>
      <c r="KVK119" s="7"/>
      <c r="KVL119" s="7"/>
      <c r="KVM119" s="7"/>
      <c r="KVN119" s="7"/>
      <c r="KVO119" s="7"/>
      <c r="KVP119" s="7"/>
      <c r="KVQ119" s="7"/>
      <c r="KVR119" s="7"/>
      <c r="KVS119" s="7"/>
      <c r="KVT119" s="7"/>
      <c r="KVU119" s="7"/>
      <c r="KVV119" s="7"/>
      <c r="KVW119" s="7"/>
      <c r="KVX119" s="7"/>
      <c r="KVY119" s="7"/>
      <c r="KVZ119" s="7"/>
      <c r="KWA119" s="7"/>
      <c r="KWB119" s="7"/>
      <c r="KWC119" s="7"/>
      <c r="KWD119" s="7"/>
      <c r="KWE119" s="7"/>
      <c r="KWF119" s="7"/>
      <c r="KWG119" s="7"/>
      <c r="KWH119" s="7"/>
      <c r="KWI119" s="7"/>
      <c r="KWJ119" s="7"/>
      <c r="KWK119" s="7"/>
      <c r="KWL119" s="7"/>
      <c r="KWM119" s="7"/>
      <c r="KWN119" s="7"/>
      <c r="KWO119" s="7"/>
      <c r="KWP119" s="7"/>
      <c r="KWQ119" s="7"/>
      <c r="KWR119" s="7"/>
      <c r="KWS119" s="7"/>
      <c r="KWT119" s="7"/>
      <c r="KWU119" s="7"/>
      <c r="KWV119" s="7"/>
      <c r="KWW119" s="7"/>
      <c r="KWX119" s="7"/>
      <c r="KWY119" s="7"/>
      <c r="KWZ119" s="7"/>
      <c r="KXA119" s="7"/>
      <c r="KXB119" s="7"/>
      <c r="KXC119" s="7"/>
      <c r="KXD119" s="7"/>
      <c r="KXE119" s="7"/>
      <c r="KXF119" s="7"/>
      <c r="KXG119" s="7"/>
      <c r="KXH119" s="7"/>
      <c r="KXI119" s="7"/>
      <c r="KXJ119" s="7"/>
      <c r="KXK119" s="7"/>
      <c r="KXL119" s="7"/>
      <c r="KXM119" s="7"/>
      <c r="KXN119" s="7"/>
      <c r="KXO119" s="7"/>
      <c r="KXP119" s="7"/>
      <c r="KXQ119" s="7"/>
      <c r="KXR119" s="7"/>
      <c r="KXS119" s="7"/>
      <c r="KXT119" s="7"/>
      <c r="KXU119" s="7"/>
      <c r="KXV119" s="7"/>
      <c r="KXW119" s="7"/>
      <c r="KXX119" s="7"/>
      <c r="KXY119" s="7"/>
      <c r="KXZ119" s="7"/>
      <c r="KYA119" s="7"/>
      <c r="KYB119" s="7"/>
      <c r="KYC119" s="7"/>
      <c r="KYD119" s="7"/>
      <c r="KYE119" s="7"/>
      <c r="KYF119" s="7"/>
      <c r="KYG119" s="7"/>
      <c r="KYH119" s="7"/>
      <c r="KYI119" s="7"/>
      <c r="KYJ119" s="7"/>
      <c r="KYK119" s="7"/>
      <c r="KYL119" s="7"/>
      <c r="KYM119" s="7"/>
      <c r="KYN119" s="7"/>
      <c r="KYO119" s="7"/>
      <c r="KYP119" s="7"/>
      <c r="KYQ119" s="7"/>
      <c r="KYR119" s="7"/>
      <c r="KYS119" s="7"/>
      <c r="KYT119" s="7"/>
      <c r="KYU119" s="7"/>
      <c r="KYV119" s="7"/>
      <c r="KYW119" s="7"/>
      <c r="KYX119" s="7"/>
      <c r="KYY119" s="7"/>
      <c r="KYZ119" s="7"/>
      <c r="KZA119" s="7"/>
      <c r="KZB119" s="7"/>
      <c r="KZC119" s="7"/>
      <c r="KZD119" s="7"/>
      <c r="KZE119" s="7"/>
      <c r="KZF119" s="7"/>
      <c r="KZG119" s="7"/>
      <c r="KZH119" s="7"/>
      <c r="KZI119" s="7"/>
      <c r="KZJ119" s="7"/>
      <c r="KZK119" s="7"/>
      <c r="KZL119" s="7"/>
      <c r="KZM119" s="7"/>
      <c r="KZN119" s="7"/>
      <c r="KZO119" s="7"/>
      <c r="KZP119" s="7"/>
      <c r="KZQ119" s="7"/>
      <c r="KZR119" s="7"/>
      <c r="KZS119" s="7"/>
      <c r="KZT119" s="7"/>
      <c r="KZU119" s="7"/>
      <c r="KZV119" s="7"/>
      <c r="KZW119" s="7"/>
      <c r="KZX119" s="7"/>
      <c r="KZY119" s="7"/>
      <c r="KZZ119" s="7"/>
      <c r="LAA119" s="7"/>
      <c r="LAB119" s="7"/>
      <c r="LAC119" s="7"/>
      <c r="LAD119" s="7"/>
      <c r="LAE119" s="7"/>
      <c r="LAF119" s="7"/>
      <c r="LAG119" s="7"/>
      <c r="LAH119" s="7"/>
      <c r="LAI119" s="7"/>
      <c r="LAJ119" s="7"/>
      <c r="LAK119" s="7"/>
      <c r="LAL119" s="7"/>
      <c r="LAM119" s="7"/>
      <c r="LAN119" s="7"/>
      <c r="LAO119" s="7"/>
      <c r="LAP119" s="7"/>
      <c r="LAQ119" s="7"/>
      <c r="LAR119" s="7"/>
      <c r="LAS119" s="7"/>
      <c r="LAT119" s="7"/>
      <c r="LAU119" s="7"/>
      <c r="LAV119" s="7"/>
      <c r="LAW119" s="7"/>
      <c r="LAX119" s="7"/>
      <c r="LAY119" s="7"/>
      <c r="LAZ119" s="7"/>
      <c r="LBA119" s="7"/>
      <c r="LBB119" s="7"/>
      <c r="LBC119" s="7"/>
      <c r="LBD119" s="7"/>
      <c r="LBE119" s="7"/>
      <c r="LBF119" s="7"/>
      <c r="LBG119" s="7"/>
      <c r="LBH119" s="7"/>
      <c r="LBI119" s="7"/>
      <c r="LBJ119" s="7"/>
      <c r="LBK119" s="7"/>
      <c r="LBL119" s="7"/>
      <c r="LBM119" s="7"/>
      <c r="LBN119" s="7"/>
      <c r="LBO119" s="7"/>
      <c r="LBP119" s="7"/>
      <c r="LBQ119" s="7"/>
      <c r="LBR119" s="7"/>
      <c r="LBS119" s="7"/>
      <c r="LBT119" s="7"/>
      <c r="LBU119" s="7"/>
      <c r="LBV119" s="7"/>
      <c r="LBW119" s="7"/>
      <c r="LBX119" s="7"/>
      <c r="LBY119" s="7"/>
      <c r="LBZ119" s="7"/>
      <c r="LCA119" s="7"/>
      <c r="LCB119" s="7"/>
      <c r="LCC119" s="7"/>
      <c r="LCD119" s="7"/>
      <c r="LCE119" s="7"/>
      <c r="LCF119" s="7"/>
      <c r="LCG119" s="7"/>
      <c r="LCH119" s="7"/>
      <c r="LCI119" s="7"/>
      <c r="LCJ119" s="7"/>
      <c r="LCK119" s="7"/>
      <c r="LCL119" s="7"/>
      <c r="LCM119" s="7"/>
      <c r="LCN119" s="7"/>
      <c r="LCO119" s="7"/>
      <c r="LCP119" s="7"/>
      <c r="LCQ119" s="7"/>
      <c r="LCR119" s="7"/>
      <c r="LCS119" s="7"/>
      <c r="LCT119" s="7"/>
      <c r="LCU119" s="7"/>
      <c r="LCV119" s="7"/>
      <c r="LCW119" s="7"/>
      <c r="LCX119" s="7"/>
      <c r="LCY119" s="7"/>
      <c r="LCZ119" s="7"/>
      <c r="LDA119" s="7"/>
      <c r="LDB119" s="7"/>
      <c r="LDC119" s="7"/>
      <c r="LDD119" s="7"/>
      <c r="LDE119" s="7"/>
      <c r="LDF119" s="7"/>
      <c r="LDG119" s="7"/>
      <c r="LDH119" s="7"/>
      <c r="LDI119" s="7"/>
      <c r="LDJ119" s="7"/>
      <c r="LDK119" s="7"/>
      <c r="LDL119" s="7"/>
      <c r="LDM119" s="7"/>
      <c r="LDN119" s="7"/>
      <c r="LDO119" s="7"/>
      <c r="LDP119" s="7"/>
      <c r="LDQ119" s="7"/>
      <c r="LDR119" s="7"/>
      <c r="LDS119" s="7"/>
      <c r="LDT119" s="7"/>
      <c r="LDU119" s="7"/>
      <c r="LDV119" s="7"/>
      <c r="LDW119" s="7"/>
      <c r="LDX119" s="7"/>
      <c r="LDY119" s="7"/>
      <c r="LDZ119" s="7"/>
      <c r="LEA119" s="7"/>
      <c r="LEB119" s="7"/>
      <c r="LEC119" s="7"/>
      <c r="LED119" s="7"/>
      <c r="LEE119" s="7"/>
      <c r="LEF119" s="7"/>
      <c r="LEG119" s="7"/>
      <c r="LEH119" s="7"/>
      <c r="LEI119" s="7"/>
      <c r="LEJ119" s="7"/>
      <c r="LEK119" s="7"/>
      <c r="LEL119" s="7"/>
      <c r="LEM119" s="7"/>
      <c r="LEN119" s="7"/>
      <c r="LEO119" s="7"/>
      <c r="LEP119" s="7"/>
      <c r="LEQ119" s="7"/>
      <c r="LER119" s="7"/>
      <c r="LES119" s="7"/>
      <c r="LET119" s="7"/>
      <c r="LEU119" s="7"/>
      <c r="LEV119" s="7"/>
      <c r="LEW119" s="7"/>
      <c r="LEX119" s="7"/>
      <c r="LEY119" s="7"/>
      <c r="LEZ119" s="7"/>
      <c r="LFA119" s="7"/>
      <c r="LFB119" s="7"/>
      <c r="LFC119" s="7"/>
      <c r="LFD119" s="7"/>
      <c r="LFE119" s="7"/>
      <c r="LFF119" s="7"/>
      <c r="LFG119" s="7"/>
      <c r="LFH119" s="7"/>
      <c r="LFI119" s="7"/>
      <c r="LFJ119" s="7"/>
      <c r="LFK119" s="7"/>
      <c r="LFL119" s="7"/>
      <c r="LFM119" s="7"/>
      <c r="LFN119" s="7"/>
      <c r="LFO119" s="7"/>
      <c r="LFP119" s="7"/>
      <c r="LFQ119" s="7"/>
      <c r="LFR119" s="7"/>
      <c r="LFS119" s="7"/>
      <c r="LFT119" s="7"/>
      <c r="LFU119" s="7"/>
      <c r="LFV119" s="7"/>
      <c r="LFW119" s="7"/>
      <c r="LFX119" s="7"/>
      <c r="LFY119" s="7"/>
      <c r="LFZ119" s="7"/>
      <c r="LGA119" s="7"/>
      <c r="LGB119" s="7"/>
      <c r="LGC119" s="7"/>
      <c r="LGD119" s="7"/>
      <c r="LGE119" s="7"/>
      <c r="LGF119" s="7"/>
      <c r="LGG119" s="7"/>
      <c r="LGH119" s="7"/>
      <c r="LGI119" s="7"/>
      <c r="LGJ119" s="7"/>
      <c r="LGK119" s="7"/>
      <c r="LGL119" s="7"/>
      <c r="LGM119" s="7"/>
      <c r="LGN119" s="7"/>
      <c r="LGO119" s="7"/>
      <c r="LGP119" s="7"/>
      <c r="LGQ119" s="7"/>
      <c r="LGR119" s="7"/>
      <c r="LGS119" s="7"/>
      <c r="LGT119" s="7"/>
      <c r="LGU119" s="7"/>
      <c r="LGV119" s="7"/>
      <c r="LGW119" s="7"/>
      <c r="LGX119" s="7"/>
      <c r="LGY119" s="7"/>
      <c r="LGZ119" s="7"/>
      <c r="LHA119" s="7"/>
      <c r="LHB119" s="7"/>
      <c r="LHC119" s="7"/>
      <c r="LHD119" s="7"/>
      <c r="LHE119" s="7"/>
      <c r="LHF119" s="7"/>
      <c r="LHG119" s="7"/>
      <c r="LHH119" s="7"/>
      <c r="LHI119" s="7"/>
      <c r="LHJ119" s="7"/>
      <c r="LHK119" s="7"/>
      <c r="LHL119" s="7"/>
      <c r="LHM119" s="7"/>
      <c r="LHN119" s="7"/>
      <c r="LHO119" s="7"/>
      <c r="LHP119" s="7"/>
      <c r="LHQ119" s="7"/>
      <c r="LHR119" s="7"/>
      <c r="LHS119" s="7"/>
      <c r="LHT119" s="7"/>
      <c r="LHU119" s="7"/>
      <c r="LHV119" s="7"/>
      <c r="LHW119" s="7"/>
      <c r="LHX119" s="7"/>
      <c r="LHY119" s="7"/>
      <c r="LHZ119" s="7"/>
      <c r="LIA119" s="7"/>
      <c r="LIB119" s="7"/>
      <c r="LIC119" s="7"/>
      <c r="LID119" s="7"/>
      <c r="LIE119" s="7"/>
      <c r="LIF119" s="7"/>
      <c r="LIG119" s="7"/>
      <c r="LIH119" s="7"/>
      <c r="LII119" s="7"/>
      <c r="LIJ119" s="7"/>
      <c r="LIK119" s="7"/>
      <c r="LIL119" s="7"/>
      <c r="LIM119" s="7"/>
      <c r="LIN119" s="7"/>
      <c r="LIO119" s="7"/>
      <c r="LIP119" s="7"/>
      <c r="LIQ119" s="7"/>
      <c r="LIR119" s="7"/>
      <c r="LIS119" s="7"/>
      <c r="LIT119" s="7"/>
      <c r="LIU119" s="7"/>
      <c r="LIV119" s="7"/>
      <c r="LIW119" s="7"/>
      <c r="LIX119" s="7"/>
      <c r="LIY119" s="7"/>
      <c r="LIZ119" s="7"/>
      <c r="LJA119" s="7"/>
      <c r="LJB119" s="7"/>
      <c r="LJC119" s="7"/>
      <c r="LJD119" s="7"/>
      <c r="LJE119" s="7"/>
      <c r="LJF119" s="7"/>
      <c r="LJG119" s="7"/>
      <c r="LJH119" s="7"/>
      <c r="LJI119" s="7"/>
      <c r="LJJ119" s="7"/>
      <c r="LJK119" s="7"/>
      <c r="LJL119" s="7"/>
      <c r="LJM119" s="7"/>
      <c r="LJN119" s="7"/>
      <c r="LJO119" s="7"/>
      <c r="LJP119" s="7"/>
      <c r="LJQ119" s="7"/>
      <c r="LJR119" s="7"/>
      <c r="LJS119" s="7"/>
      <c r="LJT119" s="7"/>
      <c r="LJU119" s="7"/>
      <c r="LJV119" s="7"/>
      <c r="LJW119" s="7"/>
      <c r="LJX119" s="7"/>
      <c r="LJY119" s="7"/>
      <c r="LJZ119" s="7"/>
      <c r="LKA119" s="7"/>
      <c r="LKB119" s="7"/>
      <c r="LKC119" s="7"/>
      <c r="LKD119" s="7"/>
      <c r="LKE119" s="7"/>
      <c r="LKF119" s="7"/>
      <c r="LKG119" s="7"/>
      <c r="LKH119" s="7"/>
      <c r="LKI119" s="7"/>
      <c r="LKJ119" s="7"/>
      <c r="LKK119" s="7"/>
      <c r="LKL119" s="7"/>
      <c r="LKM119" s="7"/>
      <c r="LKN119" s="7"/>
      <c r="LKO119" s="7"/>
      <c r="LKP119" s="7"/>
      <c r="LKQ119" s="7"/>
      <c r="LKR119" s="7"/>
      <c r="LKS119" s="7"/>
      <c r="LKT119" s="7"/>
      <c r="LKU119" s="7"/>
      <c r="LKV119" s="7"/>
      <c r="LKW119" s="7"/>
      <c r="LKX119" s="7"/>
      <c r="LKY119" s="7"/>
      <c r="LKZ119" s="7"/>
      <c r="LLA119" s="7"/>
      <c r="LLB119" s="7"/>
      <c r="LLC119" s="7"/>
      <c r="LLD119" s="7"/>
      <c r="LLE119" s="7"/>
      <c r="LLF119" s="7"/>
      <c r="LLG119" s="7"/>
      <c r="LLH119" s="7"/>
      <c r="LLI119" s="7"/>
      <c r="LLJ119" s="7"/>
      <c r="LLK119" s="7"/>
      <c r="LLL119" s="7"/>
      <c r="LLM119" s="7"/>
      <c r="LLN119" s="7"/>
      <c r="LLO119" s="7"/>
      <c r="LLP119" s="7"/>
      <c r="LLQ119" s="7"/>
      <c r="LLR119" s="7"/>
      <c r="LLS119" s="7"/>
      <c r="LLT119" s="7"/>
      <c r="LLU119" s="7"/>
      <c r="LLV119" s="7"/>
      <c r="LLW119" s="7"/>
      <c r="LLX119" s="7"/>
      <c r="LLY119" s="7"/>
      <c r="LLZ119" s="7"/>
      <c r="LMA119" s="7"/>
      <c r="LMB119" s="7"/>
      <c r="LMC119" s="7"/>
      <c r="LMD119" s="7"/>
      <c r="LME119" s="7"/>
      <c r="LMF119" s="7"/>
      <c r="LMG119" s="7"/>
      <c r="LMH119" s="7"/>
      <c r="LMI119" s="7"/>
      <c r="LMJ119" s="7"/>
      <c r="LMK119" s="7"/>
      <c r="LML119" s="7"/>
      <c r="LMM119" s="7"/>
      <c r="LMN119" s="7"/>
      <c r="LMO119" s="7"/>
      <c r="LMP119" s="7"/>
      <c r="LMQ119" s="7"/>
      <c r="LMR119" s="7"/>
      <c r="LMS119" s="7"/>
      <c r="LMT119" s="7"/>
      <c r="LMU119" s="7"/>
      <c r="LMV119" s="7"/>
      <c r="LMW119" s="7"/>
      <c r="LMX119" s="7"/>
      <c r="LMY119" s="7"/>
      <c r="LMZ119" s="7"/>
      <c r="LNA119" s="7"/>
      <c r="LNB119" s="7"/>
      <c r="LNC119" s="7"/>
      <c r="LND119" s="7"/>
      <c r="LNE119" s="7"/>
      <c r="LNF119" s="7"/>
      <c r="LNG119" s="7"/>
      <c r="LNH119" s="7"/>
      <c r="LNI119" s="7"/>
      <c r="LNJ119" s="7"/>
      <c r="LNK119" s="7"/>
      <c r="LNL119" s="7"/>
      <c r="LNM119" s="7"/>
      <c r="LNN119" s="7"/>
      <c r="LNO119" s="7"/>
      <c r="LNP119" s="7"/>
      <c r="LNQ119" s="7"/>
      <c r="LNR119" s="7"/>
      <c r="LNS119" s="7"/>
      <c r="LNT119" s="7"/>
      <c r="LNU119" s="7"/>
      <c r="LNV119" s="7"/>
      <c r="LNW119" s="7"/>
      <c r="LNX119" s="7"/>
      <c r="LNY119" s="7"/>
      <c r="LNZ119" s="7"/>
      <c r="LOA119" s="7"/>
      <c r="LOB119" s="7"/>
      <c r="LOC119" s="7"/>
      <c r="LOD119" s="7"/>
      <c r="LOE119" s="7"/>
      <c r="LOF119" s="7"/>
      <c r="LOG119" s="7"/>
      <c r="LOH119" s="7"/>
      <c r="LOI119" s="7"/>
      <c r="LOJ119" s="7"/>
      <c r="LOK119" s="7"/>
      <c r="LOL119" s="7"/>
      <c r="LOM119" s="7"/>
      <c r="LON119" s="7"/>
      <c r="LOO119" s="7"/>
      <c r="LOP119" s="7"/>
      <c r="LOQ119" s="7"/>
      <c r="LOR119" s="7"/>
      <c r="LOS119" s="7"/>
      <c r="LOT119" s="7"/>
      <c r="LOU119" s="7"/>
      <c r="LOV119" s="7"/>
      <c r="LOW119" s="7"/>
      <c r="LOX119" s="7"/>
      <c r="LOY119" s="7"/>
      <c r="LOZ119" s="7"/>
      <c r="LPA119" s="7"/>
      <c r="LPB119" s="7"/>
      <c r="LPC119" s="7"/>
      <c r="LPD119" s="7"/>
      <c r="LPE119" s="7"/>
      <c r="LPF119" s="7"/>
      <c r="LPG119" s="7"/>
      <c r="LPH119" s="7"/>
      <c r="LPI119" s="7"/>
      <c r="LPJ119" s="7"/>
      <c r="LPK119" s="7"/>
      <c r="LPL119" s="7"/>
      <c r="LPM119" s="7"/>
      <c r="LPN119" s="7"/>
      <c r="LPO119" s="7"/>
      <c r="LPP119" s="7"/>
      <c r="LPQ119" s="7"/>
      <c r="LPR119" s="7"/>
      <c r="LPS119" s="7"/>
      <c r="LPT119" s="7"/>
      <c r="LPU119" s="7"/>
      <c r="LPV119" s="7"/>
      <c r="LPW119" s="7"/>
      <c r="LPX119" s="7"/>
      <c r="LPY119" s="7"/>
      <c r="LPZ119" s="7"/>
      <c r="LQA119" s="7"/>
      <c r="LQB119" s="7"/>
      <c r="LQC119" s="7"/>
      <c r="LQD119" s="7"/>
      <c r="LQE119" s="7"/>
      <c r="LQF119" s="7"/>
      <c r="LQG119" s="7"/>
      <c r="LQH119" s="7"/>
      <c r="LQI119" s="7"/>
      <c r="LQJ119" s="7"/>
      <c r="LQK119" s="7"/>
      <c r="LQL119" s="7"/>
      <c r="LQM119" s="7"/>
      <c r="LQN119" s="7"/>
      <c r="LQO119" s="7"/>
      <c r="LQP119" s="7"/>
      <c r="LQQ119" s="7"/>
      <c r="LQR119" s="7"/>
      <c r="LQS119" s="7"/>
      <c r="LQT119" s="7"/>
      <c r="LQU119" s="7"/>
      <c r="LQV119" s="7"/>
      <c r="LQW119" s="7"/>
      <c r="LQX119" s="7"/>
      <c r="LQY119" s="7"/>
      <c r="LQZ119" s="7"/>
      <c r="LRA119" s="7"/>
      <c r="LRB119" s="7"/>
      <c r="LRC119" s="7"/>
      <c r="LRD119" s="7"/>
      <c r="LRE119" s="7"/>
      <c r="LRF119" s="7"/>
      <c r="LRG119" s="7"/>
      <c r="LRH119" s="7"/>
      <c r="LRI119" s="7"/>
      <c r="LRJ119" s="7"/>
      <c r="LRK119" s="7"/>
      <c r="LRL119" s="7"/>
      <c r="LRM119" s="7"/>
      <c r="LRN119" s="7"/>
      <c r="LRO119" s="7"/>
      <c r="LRP119" s="7"/>
      <c r="LRQ119" s="7"/>
      <c r="LRR119" s="7"/>
      <c r="LRS119" s="7"/>
      <c r="LRT119" s="7"/>
      <c r="LRU119" s="7"/>
      <c r="LRV119" s="7"/>
      <c r="LRW119" s="7"/>
      <c r="LRX119" s="7"/>
      <c r="LRY119" s="7"/>
      <c r="LRZ119" s="7"/>
      <c r="LSA119" s="7"/>
      <c r="LSB119" s="7"/>
      <c r="LSC119" s="7"/>
      <c r="LSD119" s="7"/>
      <c r="LSE119" s="7"/>
      <c r="LSF119" s="7"/>
      <c r="LSG119" s="7"/>
      <c r="LSH119" s="7"/>
      <c r="LSI119" s="7"/>
      <c r="LSJ119" s="7"/>
      <c r="LSK119" s="7"/>
      <c r="LSL119" s="7"/>
      <c r="LSM119" s="7"/>
      <c r="LSN119" s="7"/>
      <c r="LSO119" s="7"/>
      <c r="LSP119" s="7"/>
      <c r="LSQ119" s="7"/>
      <c r="LSR119" s="7"/>
      <c r="LSS119" s="7"/>
      <c r="LST119" s="7"/>
      <c r="LSU119" s="7"/>
      <c r="LSV119" s="7"/>
      <c r="LSW119" s="7"/>
      <c r="LSX119" s="7"/>
      <c r="LSY119" s="7"/>
      <c r="LSZ119" s="7"/>
      <c r="LTA119" s="7"/>
      <c r="LTB119" s="7"/>
      <c r="LTC119" s="7"/>
      <c r="LTD119" s="7"/>
      <c r="LTE119" s="7"/>
      <c r="LTF119" s="7"/>
      <c r="LTG119" s="7"/>
      <c r="LTH119" s="7"/>
      <c r="LTI119" s="7"/>
      <c r="LTJ119" s="7"/>
      <c r="LTK119" s="7"/>
      <c r="LTL119" s="7"/>
      <c r="LTM119" s="7"/>
      <c r="LTN119" s="7"/>
      <c r="LTO119" s="7"/>
      <c r="LTP119" s="7"/>
      <c r="LTQ119" s="7"/>
      <c r="LTR119" s="7"/>
      <c r="LTS119" s="7"/>
      <c r="LTT119" s="7"/>
      <c r="LTU119" s="7"/>
      <c r="LTV119" s="7"/>
      <c r="LTW119" s="7"/>
      <c r="LTX119" s="7"/>
      <c r="LTY119" s="7"/>
      <c r="LTZ119" s="7"/>
      <c r="LUA119" s="7"/>
      <c r="LUB119" s="7"/>
      <c r="LUC119" s="7"/>
      <c r="LUD119" s="7"/>
      <c r="LUE119" s="7"/>
      <c r="LUF119" s="7"/>
      <c r="LUG119" s="7"/>
      <c r="LUH119" s="7"/>
      <c r="LUI119" s="7"/>
      <c r="LUJ119" s="7"/>
      <c r="LUK119" s="7"/>
      <c r="LUL119" s="7"/>
      <c r="LUM119" s="7"/>
      <c r="LUN119" s="7"/>
      <c r="LUO119" s="7"/>
      <c r="LUP119" s="7"/>
      <c r="LUQ119" s="7"/>
      <c r="LUR119" s="7"/>
      <c r="LUS119" s="7"/>
      <c r="LUT119" s="7"/>
      <c r="LUU119" s="7"/>
      <c r="LUV119" s="7"/>
      <c r="LUW119" s="7"/>
      <c r="LUX119" s="7"/>
      <c r="LUY119" s="7"/>
      <c r="LUZ119" s="7"/>
      <c r="LVA119" s="7"/>
      <c r="LVB119" s="7"/>
      <c r="LVC119" s="7"/>
      <c r="LVD119" s="7"/>
      <c r="LVE119" s="7"/>
      <c r="LVF119" s="7"/>
      <c r="LVG119" s="7"/>
      <c r="LVH119" s="7"/>
      <c r="LVI119" s="7"/>
      <c r="LVJ119" s="7"/>
      <c r="LVK119" s="7"/>
      <c r="LVL119" s="7"/>
      <c r="LVM119" s="7"/>
      <c r="LVN119" s="7"/>
      <c r="LVO119" s="7"/>
      <c r="LVP119" s="7"/>
      <c r="LVQ119" s="7"/>
      <c r="LVR119" s="7"/>
      <c r="LVS119" s="7"/>
      <c r="LVT119" s="7"/>
      <c r="LVU119" s="7"/>
      <c r="LVV119" s="7"/>
      <c r="LVW119" s="7"/>
      <c r="LVX119" s="7"/>
      <c r="LVY119" s="7"/>
      <c r="LVZ119" s="7"/>
      <c r="LWA119" s="7"/>
      <c r="LWB119" s="7"/>
      <c r="LWC119" s="7"/>
      <c r="LWD119" s="7"/>
      <c r="LWE119" s="7"/>
      <c r="LWF119" s="7"/>
      <c r="LWG119" s="7"/>
      <c r="LWH119" s="7"/>
      <c r="LWI119" s="7"/>
      <c r="LWJ119" s="7"/>
      <c r="LWK119" s="7"/>
      <c r="LWL119" s="7"/>
      <c r="LWM119" s="7"/>
      <c r="LWN119" s="7"/>
      <c r="LWO119" s="7"/>
      <c r="LWP119" s="7"/>
      <c r="LWQ119" s="7"/>
      <c r="LWR119" s="7"/>
      <c r="LWS119" s="7"/>
      <c r="LWT119" s="7"/>
      <c r="LWU119" s="7"/>
      <c r="LWV119" s="7"/>
      <c r="LWW119" s="7"/>
      <c r="LWX119" s="7"/>
      <c r="LWY119" s="7"/>
      <c r="LWZ119" s="7"/>
      <c r="LXA119" s="7"/>
      <c r="LXB119" s="7"/>
      <c r="LXC119" s="7"/>
      <c r="LXD119" s="7"/>
      <c r="LXE119" s="7"/>
      <c r="LXF119" s="7"/>
      <c r="LXG119" s="7"/>
      <c r="LXH119" s="7"/>
      <c r="LXI119" s="7"/>
      <c r="LXJ119" s="7"/>
      <c r="LXK119" s="7"/>
      <c r="LXL119" s="7"/>
      <c r="LXM119" s="7"/>
      <c r="LXN119" s="7"/>
      <c r="LXO119" s="7"/>
      <c r="LXP119" s="7"/>
      <c r="LXQ119" s="7"/>
      <c r="LXR119" s="7"/>
      <c r="LXS119" s="7"/>
      <c r="LXT119" s="7"/>
      <c r="LXU119" s="7"/>
      <c r="LXV119" s="7"/>
      <c r="LXW119" s="7"/>
      <c r="LXX119" s="7"/>
      <c r="LXY119" s="7"/>
      <c r="LXZ119" s="7"/>
      <c r="LYA119" s="7"/>
      <c r="LYB119" s="7"/>
      <c r="LYC119" s="7"/>
      <c r="LYD119" s="7"/>
      <c r="LYE119" s="7"/>
      <c r="LYF119" s="7"/>
      <c r="LYG119" s="7"/>
      <c r="LYH119" s="7"/>
      <c r="LYI119" s="7"/>
      <c r="LYJ119" s="7"/>
      <c r="LYK119" s="7"/>
      <c r="LYL119" s="7"/>
      <c r="LYM119" s="7"/>
      <c r="LYN119" s="7"/>
      <c r="LYO119" s="7"/>
      <c r="LYP119" s="7"/>
      <c r="LYQ119" s="7"/>
      <c r="LYR119" s="7"/>
      <c r="LYS119" s="7"/>
      <c r="LYT119" s="7"/>
      <c r="LYU119" s="7"/>
      <c r="LYV119" s="7"/>
      <c r="LYW119" s="7"/>
      <c r="LYX119" s="7"/>
      <c r="LYY119" s="7"/>
      <c r="LYZ119" s="7"/>
      <c r="LZA119" s="7"/>
      <c r="LZB119" s="7"/>
      <c r="LZC119" s="7"/>
      <c r="LZD119" s="7"/>
      <c r="LZE119" s="7"/>
      <c r="LZF119" s="7"/>
      <c r="LZG119" s="7"/>
      <c r="LZH119" s="7"/>
      <c r="LZI119" s="7"/>
      <c r="LZJ119" s="7"/>
      <c r="LZK119" s="7"/>
      <c r="LZL119" s="7"/>
      <c r="LZM119" s="7"/>
      <c r="LZN119" s="7"/>
      <c r="LZO119" s="7"/>
      <c r="LZP119" s="7"/>
      <c r="LZQ119" s="7"/>
      <c r="LZR119" s="7"/>
      <c r="LZS119" s="7"/>
      <c r="LZT119" s="7"/>
      <c r="LZU119" s="7"/>
      <c r="LZV119" s="7"/>
      <c r="LZW119" s="7"/>
      <c r="LZX119" s="7"/>
      <c r="LZY119" s="7"/>
      <c r="LZZ119" s="7"/>
      <c r="MAA119" s="7"/>
      <c r="MAB119" s="7"/>
      <c r="MAC119" s="7"/>
      <c r="MAD119" s="7"/>
      <c r="MAE119" s="7"/>
      <c r="MAF119" s="7"/>
      <c r="MAG119" s="7"/>
      <c r="MAH119" s="7"/>
      <c r="MAI119" s="7"/>
      <c r="MAJ119" s="7"/>
      <c r="MAK119" s="7"/>
      <c r="MAL119" s="7"/>
      <c r="MAM119" s="7"/>
      <c r="MAN119" s="7"/>
      <c r="MAO119" s="7"/>
      <c r="MAP119" s="7"/>
      <c r="MAQ119" s="7"/>
      <c r="MAR119" s="7"/>
      <c r="MAS119" s="7"/>
      <c r="MAT119" s="7"/>
      <c r="MAU119" s="7"/>
      <c r="MAV119" s="7"/>
      <c r="MAW119" s="7"/>
      <c r="MAX119" s="7"/>
      <c r="MAY119" s="7"/>
      <c r="MAZ119" s="7"/>
      <c r="MBA119" s="7"/>
      <c r="MBB119" s="7"/>
      <c r="MBC119" s="7"/>
      <c r="MBD119" s="7"/>
      <c r="MBE119" s="7"/>
      <c r="MBF119" s="7"/>
      <c r="MBG119" s="7"/>
      <c r="MBH119" s="7"/>
      <c r="MBI119" s="7"/>
      <c r="MBJ119" s="7"/>
      <c r="MBK119" s="7"/>
      <c r="MBL119" s="7"/>
      <c r="MBM119" s="7"/>
      <c r="MBN119" s="7"/>
      <c r="MBO119" s="7"/>
      <c r="MBP119" s="7"/>
      <c r="MBQ119" s="7"/>
      <c r="MBR119" s="7"/>
      <c r="MBS119" s="7"/>
      <c r="MBT119" s="7"/>
      <c r="MBU119" s="7"/>
      <c r="MBV119" s="7"/>
      <c r="MBW119" s="7"/>
      <c r="MBX119" s="7"/>
      <c r="MBY119" s="7"/>
      <c r="MBZ119" s="7"/>
      <c r="MCA119" s="7"/>
      <c r="MCB119" s="7"/>
      <c r="MCC119" s="7"/>
      <c r="MCD119" s="7"/>
      <c r="MCE119" s="7"/>
      <c r="MCF119" s="7"/>
      <c r="MCG119" s="7"/>
      <c r="MCH119" s="7"/>
      <c r="MCI119" s="7"/>
      <c r="MCJ119" s="7"/>
      <c r="MCK119" s="7"/>
      <c r="MCL119" s="7"/>
      <c r="MCM119" s="7"/>
      <c r="MCN119" s="7"/>
      <c r="MCO119" s="7"/>
      <c r="MCP119" s="7"/>
      <c r="MCQ119" s="7"/>
      <c r="MCR119" s="7"/>
      <c r="MCS119" s="7"/>
      <c r="MCT119" s="7"/>
      <c r="MCU119" s="7"/>
      <c r="MCV119" s="7"/>
      <c r="MCW119" s="7"/>
      <c r="MCX119" s="7"/>
      <c r="MCY119" s="7"/>
      <c r="MCZ119" s="7"/>
      <c r="MDA119" s="7"/>
      <c r="MDB119" s="7"/>
      <c r="MDC119" s="7"/>
      <c r="MDD119" s="7"/>
      <c r="MDE119" s="7"/>
      <c r="MDF119" s="7"/>
      <c r="MDG119" s="7"/>
      <c r="MDH119" s="7"/>
      <c r="MDI119" s="7"/>
      <c r="MDJ119" s="7"/>
      <c r="MDK119" s="7"/>
      <c r="MDL119" s="7"/>
      <c r="MDM119" s="7"/>
      <c r="MDN119" s="7"/>
      <c r="MDO119" s="7"/>
      <c r="MDP119" s="7"/>
      <c r="MDQ119" s="7"/>
      <c r="MDR119" s="7"/>
      <c r="MDS119" s="7"/>
      <c r="MDT119" s="7"/>
      <c r="MDU119" s="7"/>
      <c r="MDV119" s="7"/>
      <c r="MDW119" s="7"/>
      <c r="MDX119" s="7"/>
      <c r="MDY119" s="7"/>
      <c r="MDZ119" s="7"/>
      <c r="MEA119" s="7"/>
      <c r="MEB119" s="7"/>
      <c r="MEC119" s="7"/>
      <c r="MED119" s="7"/>
      <c r="MEE119" s="7"/>
      <c r="MEF119" s="7"/>
      <c r="MEG119" s="7"/>
      <c r="MEH119" s="7"/>
      <c r="MEI119" s="7"/>
      <c r="MEJ119" s="7"/>
      <c r="MEK119" s="7"/>
      <c r="MEL119" s="7"/>
      <c r="MEM119" s="7"/>
      <c r="MEN119" s="7"/>
      <c r="MEO119" s="7"/>
      <c r="MEP119" s="7"/>
      <c r="MEQ119" s="7"/>
      <c r="MER119" s="7"/>
      <c r="MES119" s="7"/>
      <c r="MET119" s="7"/>
      <c r="MEU119" s="7"/>
      <c r="MEV119" s="7"/>
      <c r="MEW119" s="7"/>
      <c r="MEX119" s="7"/>
      <c r="MEY119" s="7"/>
      <c r="MEZ119" s="7"/>
      <c r="MFA119" s="7"/>
      <c r="MFB119" s="7"/>
      <c r="MFC119" s="7"/>
      <c r="MFD119" s="7"/>
      <c r="MFE119" s="7"/>
      <c r="MFF119" s="7"/>
      <c r="MFG119" s="7"/>
      <c r="MFH119" s="7"/>
      <c r="MFI119" s="7"/>
      <c r="MFJ119" s="7"/>
      <c r="MFK119" s="7"/>
      <c r="MFL119" s="7"/>
      <c r="MFM119" s="7"/>
      <c r="MFN119" s="7"/>
      <c r="MFO119" s="7"/>
      <c r="MFP119" s="7"/>
      <c r="MFQ119" s="7"/>
      <c r="MFR119" s="7"/>
      <c r="MFS119" s="7"/>
      <c r="MFT119" s="7"/>
      <c r="MFU119" s="7"/>
      <c r="MFV119" s="7"/>
      <c r="MFW119" s="7"/>
      <c r="MFX119" s="7"/>
      <c r="MFY119" s="7"/>
      <c r="MFZ119" s="7"/>
      <c r="MGA119" s="7"/>
      <c r="MGB119" s="7"/>
      <c r="MGC119" s="7"/>
      <c r="MGD119" s="7"/>
      <c r="MGE119" s="7"/>
      <c r="MGF119" s="7"/>
      <c r="MGG119" s="7"/>
      <c r="MGH119" s="7"/>
      <c r="MGI119" s="7"/>
      <c r="MGJ119" s="7"/>
      <c r="MGK119" s="7"/>
      <c r="MGL119" s="7"/>
      <c r="MGM119" s="7"/>
      <c r="MGN119" s="7"/>
      <c r="MGO119" s="7"/>
      <c r="MGP119" s="7"/>
      <c r="MGQ119" s="7"/>
      <c r="MGR119" s="7"/>
      <c r="MGS119" s="7"/>
      <c r="MGT119" s="7"/>
      <c r="MGU119" s="7"/>
      <c r="MGV119" s="7"/>
      <c r="MGW119" s="7"/>
      <c r="MGX119" s="7"/>
      <c r="MGY119" s="7"/>
      <c r="MGZ119" s="7"/>
      <c r="MHA119" s="7"/>
      <c r="MHB119" s="7"/>
      <c r="MHC119" s="7"/>
      <c r="MHD119" s="7"/>
      <c r="MHE119" s="7"/>
      <c r="MHF119" s="7"/>
      <c r="MHG119" s="7"/>
      <c r="MHH119" s="7"/>
      <c r="MHI119" s="7"/>
      <c r="MHJ119" s="7"/>
      <c r="MHK119" s="7"/>
      <c r="MHL119" s="7"/>
      <c r="MHM119" s="7"/>
      <c r="MHN119" s="7"/>
      <c r="MHO119" s="7"/>
      <c r="MHP119" s="7"/>
      <c r="MHQ119" s="7"/>
      <c r="MHR119" s="7"/>
      <c r="MHS119" s="7"/>
      <c r="MHT119" s="7"/>
      <c r="MHU119" s="7"/>
      <c r="MHV119" s="7"/>
      <c r="MHW119" s="7"/>
      <c r="MHX119" s="7"/>
      <c r="MHY119" s="7"/>
      <c r="MHZ119" s="7"/>
      <c r="MIA119" s="7"/>
      <c r="MIB119" s="7"/>
      <c r="MIC119" s="7"/>
      <c r="MID119" s="7"/>
      <c r="MIE119" s="7"/>
      <c r="MIF119" s="7"/>
      <c r="MIG119" s="7"/>
      <c r="MIH119" s="7"/>
      <c r="MII119" s="7"/>
      <c r="MIJ119" s="7"/>
      <c r="MIK119" s="7"/>
      <c r="MIL119" s="7"/>
      <c r="MIM119" s="7"/>
      <c r="MIN119" s="7"/>
      <c r="MIO119" s="7"/>
      <c r="MIP119" s="7"/>
      <c r="MIQ119" s="7"/>
      <c r="MIR119" s="7"/>
      <c r="MIS119" s="7"/>
      <c r="MIT119" s="7"/>
      <c r="MIU119" s="7"/>
      <c r="MIV119" s="7"/>
      <c r="MIW119" s="7"/>
      <c r="MIX119" s="7"/>
      <c r="MIY119" s="7"/>
      <c r="MIZ119" s="7"/>
      <c r="MJA119" s="7"/>
      <c r="MJB119" s="7"/>
      <c r="MJC119" s="7"/>
      <c r="MJD119" s="7"/>
      <c r="MJE119" s="7"/>
      <c r="MJF119" s="7"/>
      <c r="MJG119" s="7"/>
      <c r="MJH119" s="7"/>
      <c r="MJI119" s="7"/>
      <c r="MJJ119" s="7"/>
      <c r="MJK119" s="7"/>
      <c r="MJL119" s="7"/>
      <c r="MJM119" s="7"/>
      <c r="MJN119" s="7"/>
      <c r="MJO119" s="7"/>
      <c r="MJP119" s="7"/>
      <c r="MJQ119" s="7"/>
      <c r="MJR119" s="7"/>
      <c r="MJS119" s="7"/>
      <c r="MJT119" s="7"/>
      <c r="MJU119" s="7"/>
      <c r="MJV119" s="7"/>
      <c r="MJW119" s="7"/>
      <c r="MJX119" s="7"/>
      <c r="MJY119" s="7"/>
      <c r="MJZ119" s="7"/>
      <c r="MKA119" s="7"/>
      <c r="MKB119" s="7"/>
      <c r="MKC119" s="7"/>
      <c r="MKD119" s="7"/>
      <c r="MKE119" s="7"/>
      <c r="MKF119" s="7"/>
      <c r="MKG119" s="7"/>
      <c r="MKH119" s="7"/>
      <c r="MKI119" s="7"/>
      <c r="MKJ119" s="7"/>
      <c r="MKK119" s="7"/>
      <c r="MKL119" s="7"/>
      <c r="MKM119" s="7"/>
      <c r="MKN119" s="7"/>
      <c r="MKO119" s="7"/>
      <c r="MKP119" s="7"/>
      <c r="MKQ119" s="7"/>
      <c r="MKR119" s="7"/>
      <c r="MKS119" s="7"/>
      <c r="MKT119" s="7"/>
      <c r="MKU119" s="7"/>
      <c r="MKV119" s="7"/>
      <c r="MKW119" s="7"/>
      <c r="MKX119" s="7"/>
      <c r="MKY119" s="7"/>
      <c r="MKZ119" s="7"/>
      <c r="MLA119" s="7"/>
      <c r="MLB119" s="7"/>
      <c r="MLC119" s="7"/>
      <c r="MLD119" s="7"/>
      <c r="MLE119" s="7"/>
      <c r="MLF119" s="7"/>
      <c r="MLG119" s="7"/>
      <c r="MLH119" s="7"/>
      <c r="MLI119" s="7"/>
      <c r="MLJ119" s="7"/>
      <c r="MLK119" s="7"/>
      <c r="MLL119" s="7"/>
      <c r="MLM119" s="7"/>
      <c r="MLN119" s="7"/>
      <c r="MLO119" s="7"/>
      <c r="MLP119" s="7"/>
      <c r="MLQ119" s="7"/>
      <c r="MLR119" s="7"/>
      <c r="MLS119" s="7"/>
      <c r="MLT119" s="7"/>
      <c r="MLU119" s="7"/>
      <c r="MLV119" s="7"/>
      <c r="MLW119" s="7"/>
      <c r="MLX119" s="7"/>
      <c r="MLY119" s="7"/>
      <c r="MLZ119" s="7"/>
      <c r="MMA119" s="7"/>
      <c r="MMB119" s="7"/>
      <c r="MMC119" s="7"/>
      <c r="MMD119" s="7"/>
      <c r="MME119" s="7"/>
      <c r="MMF119" s="7"/>
      <c r="MMG119" s="7"/>
      <c r="MMH119" s="7"/>
      <c r="MMI119" s="7"/>
      <c r="MMJ119" s="7"/>
      <c r="MMK119" s="7"/>
      <c r="MML119" s="7"/>
      <c r="MMM119" s="7"/>
      <c r="MMN119" s="7"/>
      <c r="MMO119" s="7"/>
      <c r="MMP119" s="7"/>
      <c r="MMQ119" s="7"/>
      <c r="MMR119" s="7"/>
      <c r="MMS119" s="7"/>
      <c r="MMT119" s="7"/>
      <c r="MMU119" s="7"/>
      <c r="MMV119" s="7"/>
      <c r="MMW119" s="7"/>
      <c r="MMX119" s="7"/>
      <c r="MMY119" s="7"/>
      <c r="MMZ119" s="7"/>
      <c r="MNA119" s="7"/>
      <c r="MNB119" s="7"/>
      <c r="MNC119" s="7"/>
      <c r="MND119" s="7"/>
      <c r="MNE119" s="7"/>
      <c r="MNF119" s="7"/>
      <c r="MNG119" s="7"/>
      <c r="MNH119" s="7"/>
      <c r="MNI119" s="7"/>
      <c r="MNJ119" s="7"/>
      <c r="MNK119" s="7"/>
      <c r="MNL119" s="7"/>
      <c r="MNM119" s="7"/>
      <c r="MNN119" s="7"/>
      <c r="MNO119" s="7"/>
      <c r="MNP119" s="7"/>
      <c r="MNQ119" s="7"/>
      <c r="MNR119" s="7"/>
      <c r="MNS119" s="7"/>
      <c r="MNT119" s="7"/>
      <c r="MNU119" s="7"/>
      <c r="MNV119" s="7"/>
      <c r="MNW119" s="7"/>
      <c r="MNX119" s="7"/>
      <c r="MNY119" s="7"/>
      <c r="MNZ119" s="7"/>
      <c r="MOA119" s="7"/>
      <c r="MOB119" s="7"/>
      <c r="MOC119" s="7"/>
      <c r="MOD119" s="7"/>
      <c r="MOE119" s="7"/>
      <c r="MOF119" s="7"/>
      <c r="MOG119" s="7"/>
      <c r="MOH119" s="7"/>
      <c r="MOI119" s="7"/>
      <c r="MOJ119" s="7"/>
      <c r="MOK119" s="7"/>
      <c r="MOL119" s="7"/>
      <c r="MOM119" s="7"/>
      <c r="MON119" s="7"/>
      <c r="MOO119" s="7"/>
      <c r="MOP119" s="7"/>
      <c r="MOQ119" s="7"/>
      <c r="MOR119" s="7"/>
      <c r="MOS119" s="7"/>
      <c r="MOT119" s="7"/>
      <c r="MOU119" s="7"/>
      <c r="MOV119" s="7"/>
      <c r="MOW119" s="7"/>
      <c r="MOX119" s="7"/>
      <c r="MOY119" s="7"/>
      <c r="MOZ119" s="7"/>
      <c r="MPA119" s="7"/>
      <c r="MPB119" s="7"/>
      <c r="MPC119" s="7"/>
      <c r="MPD119" s="7"/>
      <c r="MPE119" s="7"/>
      <c r="MPF119" s="7"/>
      <c r="MPG119" s="7"/>
      <c r="MPH119" s="7"/>
      <c r="MPI119" s="7"/>
      <c r="MPJ119" s="7"/>
      <c r="MPK119" s="7"/>
      <c r="MPL119" s="7"/>
      <c r="MPM119" s="7"/>
      <c r="MPN119" s="7"/>
      <c r="MPO119" s="7"/>
      <c r="MPP119" s="7"/>
      <c r="MPQ119" s="7"/>
      <c r="MPR119" s="7"/>
      <c r="MPS119" s="7"/>
      <c r="MPT119" s="7"/>
      <c r="MPU119" s="7"/>
      <c r="MPV119" s="7"/>
      <c r="MPW119" s="7"/>
      <c r="MPX119" s="7"/>
      <c r="MPY119" s="7"/>
      <c r="MPZ119" s="7"/>
      <c r="MQA119" s="7"/>
      <c r="MQB119" s="7"/>
      <c r="MQC119" s="7"/>
      <c r="MQD119" s="7"/>
      <c r="MQE119" s="7"/>
      <c r="MQF119" s="7"/>
      <c r="MQG119" s="7"/>
      <c r="MQH119" s="7"/>
      <c r="MQI119" s="7"/>
      <c r="MQJ119" s="7"/>
      <c r="MQK119" s="7"/>
      <c r="MQL119" s="7"/>
      <c r="MQM119" s="7"/>
      <c r="MQN119" s="7"/>
      <c r="MQO119" s="7"/>
      <c r="MQP119" s="7"/>
      <c r="MQQ119" s="7"/>
      <c r="MQR119" s="7"/>
      <c r="MQS119" s="7"/>
      <c r="MQT119" s="7"/>
      <c r="MQU119" s="7"/>
      <c r="MQV119" s="7"/>
      <c r="MQW119" s="7"/>
      <c r="MQX119" s="7"/>
      <c r="MQY119" s="7"/>
      <c r="MQZ119" s="7"/>
      <c r="MRA119" s="7"/>
      <c r="MRB119" s="7"/>
      <c r="MRC119" s="7"/>
      <c r="MRD119" s="7"/>
      <c r="MRE119" s="7"/>
      <c r="MRF119" s="7"/>
      <c r="MRG119" s="7"/>
      <c r="MRH119" s="7"/>
      <c r="MRI119" s="7"/>
      <c r="MRJ119" s="7"/>
      <c r="MRK119" s="7"/>
      <c r="MRL119" s="7"/>
      <c r="MRM119" s="7"/>
      <c r="MRN119" s="7"/>
      <c r="MRO119" s="7"/>
      <c r="MRP119" s="7"/>
      <c r="MRQ119" s="7"/>
      <c r="MRR119" s="7"/>
      <c r="MRS119" s="7"/>
      <c r="MRT119" s="7"/>
      <c r="MRU119" s="7"/>
      <c r="MRV119" s="7"/>
      <c r="MRW119" s="7"/>
      <c r="MRX119" s="7"/>
      <c r="MRY119" s="7"/>
      <c r="MRZ119" s="7"/>
      <c r="MSA119" s="7"/>
      <c r="MSB119" s="7"/>
      <c r="MSC119" s="7"/>
      <c r="MSD119" s="7"/>
      <c r="MSE119" s="7"/>
      <c r="MSF119" s="7"/>
      <c r="MSG119" s="7"/>
      <c r="MSH119" s="7"/>
      <c r="MSI119" s="7"/>
      <c r="MSJ119" s="7"/>
      <c r="MSK119" s="7"/>
      <c r="MSL119" s="7"/>
      <c r="MSM119" s="7"/>
      <c r="MSN119" s="7"/>
      <c r="MSO119" s="7"/>
      <c r="MSP119" s="7"/>
      <c r="MSQ119" s="7"/>
      <c r="MSR119" s="7"/>
      <c r="MSS119" s="7"/>
      <c r="MST119" s="7"/>
      <c r="MSU119" s="7"/>
      <c r="MSV119" s="7"/>
      <c r="MSW119" s="7"/>
      <c r="MSX119" s="7"/>
      <c r="MSY119" s="7"/>
      <c r="MSZ119" s="7"/>
      <c r="MTA119" s="7"/>
      <c r="MTB119" s="7"/>
      <c r="MTC119" s="7"/>
      <c r="MTD119" s="7"/>
      <c r="MTE119" s="7"/>
      <c r="MTF119" s="7"/>
      <c r="MTG119" s="7"/>
      <c r="MTH119" s="7"/>
      <c r="MTI119" s="7"/>
      <c r="MTJ119" s="7"/>
      <c r="MTK119" s="7"/>
      <c r="MTL119" s="7"/>
      <c r="MTM119" s="7"/>
      <c r="MTN119" s="7"/>
      <c r="MTO119" s="7"/>
      <c r="MTP119" s="7"/>
      <c r="MTQ119" s="7"/>
      <c r="MTR119" s="7"/>
      <c r="MTS119" s="7"/>
      <c r="MTT119" s="7"/>
      <c r="MTU119" s="7"/>
      <c r="MTV119" s="7"/>
      <c r="MTW119" s="7"/>
      <c r="MTX119" s="7"/>
      <c r="MTY119" s="7"/>
      <c r="MTZ119" s="7"/>
      <c r="MUA119" s="7"/>
      <c r="MUB119" s="7"/>
      <c r="MUC119" s="7"/>
      <c r="MUD119" s="7"/>
      <c r="MUE119" s="7"/>
      <c r="MUF119" s="7"/>
      <c r="MUG119" s="7"/>
      <c r="MUH119" s="7"/>
      <c r="MUI119" s="7"/>
      <c r="MUJ119" s="7"/>
      <c r="MUK119" s="7"/>
      <c r="MUL119" s="7"/>
      <c r="MUM119" s="7"/>
      <c r="MUN119" s="7"/>
      <c r="MUO119" s="7"/>
      <c r="MUP119" s="7"/>
      <c r="MUQ119" s="7"/>
      <c r="MUR119" s="7"/>
      <c r="MUS119" s="7"/>
      <c r="MUT119" s="7"/>
      <c r="MUU119" s="7"/>
      <c r="MUV119" s="7"/>
      <c r="MUW119" s="7"/>
      <c r="MUX119" s="7"/>
      <c r="MUY119" s="7"/>
      <c r="MUZ119" s="7"/>
      <c r="MVA119" s="7"/>
      <c r="MVB119" s="7"/>
      <c r="MVC119" s="7"/>
      <c r="MVD119" s="7"/>
      <c r="MVE119" s="7"/>
      <c r="MVF119" s="7"/>
      <c r="MVG119" s="7"/>
      <c r="MVH119" s="7"/>
      <c r="MVI119" s="7"/>
      <c r="MVJ119" s="7"/>
      <c r="MVK119" s="7"/>
      <c r="MVL119" s="7"/>
      <c r="MVM119" s="7"/>
      <c r="MVN119" s="7"/>
      <c r="MVO119" s="7"/>
      <c r="MVP119" s="7"/>
      <c r="MVQ119" s="7"/>
      <c r="MVR119" s="7"/>
      <c r="MVS119" s="7"/>
      <c r="MVT119" s="7"/>
      <c r="MVU119" s="7"/>
      <c r="MVV119" s="7"/>
      <c r="MVW119" s="7"/>
      <c r="MVX119" s="7"/>
      <c r="MVY119" s="7"/>
      <c r="MVZ119" s="7"/>
      <c r="MWA119" s="7"/>
      <c r="MWB119" s="7"/>
      <c r="MWC119" s="7"/>
      <c r="MWD119" s="7"/>
      <c r="MWE119" s="7"/>
      <c r="MWF119" s="7"/>
      <c r="MWG119" s="7"/>
      <c r="MWH119" s="7"/>
      <c r="MWI119" s="7"/>
      <c r="MWJ119" s="7"/>
      <c r="MWK119" s="7"/>
      <c r="MWL119" s="7"/>
      <c r="MWM119" s="7"/>
      <c r="MWN119" s="7"/>
      <c r="MWO119" s="7"/>
      <c r="MWP119" s="7"/>
      <c r="MWQ119" s="7"/>
      <c r="MWR119" s="7"/>
      <c r="MWS119" s="7"/>
      <c r="MWT119" s="7"/>
      <c r="MWU119" s="7"/>
      <c r="MWV119" s="7"/>
      <c r="MWW119" s="7"/>
      <c r="MWX119" s="7"/>
      <c r="MWY119" s="7"/>
      <c r="MWZ119" s="7"/>
      <c r="MXA119" s="7"/>
      <c r="MXB119" s="7"/>
      <c r="MXC119" s="7"/>
      <c r="MXD119" s="7"/>
      <c r="MXE119" s="7"/>
      <c r="MXF119" s="7"/>
      <c r="MXG119" s="7"/>
      <c r="MXH119" s="7"/>
      <c r="MXI119" s="7"/>
      <c r="MXJ119" s="7"/>
      <c r="MXK119" s="7"/>
      <c r="MXL119" s="7"/>
      <c r="MXM119" s="7"/>
      <c r="MXN119" s="7"/>
      <c r="MXO119" s="7"/>
      <c r="MXP119" s="7"/>
      <c r="MXQ119" s="7"/>
      <c r="MXR119" s="7"/>
      <c r="MXS119" s="7"/>
      <c r="MXT119" s="7"/>
      <c r="MXU119" s="7"/>
      <c r="MXV119" s="7"/>
      <c r="MXW119" s="7"/>
      <c r="MXX119" s="7"/>
      <c r="MXY119" s="7"/>
      <c r="MXZ119" s="7"/>
      <c r="MYA119" s="7"/>
      <c r="MYB119" s="7"/>
      <c r="MYC119" s="7"/>
      <c r="MYD119" s="7"/>
      <c r="MYE119" s="7"/>
      <c r="MYF119" s="7"/>
      <c r="MYG119" s="7"/>
      <c r="MYH119" s="7"/>
      <c r="MYI119" s="7"/>
      <c r="MYJ119" s="7"/>
      <c r="MYK119" s="7"/>
      <c r="MYL119" s="7"/>
      <c r="MYM119" s="7"/>
      <c r="MYN119" s="7"/>
      <c r="MYO119" s="7"/>
      <c r="MYP119" s="7"/>
      <c r="MYQ119" s="7"/>
      <c r="MYR119" s="7"/>
      <c r="MYS119" s="7"/>
      <c r="MYT119" s="7"/>
      <c r="MYU119" s="7"/>
      <c r="MYV119" s="7"/>
      <c r="MYW119" s="7"/>
      <c r="MYX119" s="7"/>
      <c r="MYY119" s="7"/>
      <c r="MYZ119" s="7"/>
      <c r="MZA119" s="7"/>
      <c r="MZB119" s="7"/>
      <c r="MZC119" s="7"/>
      <c r="MZD119" s="7"/>
      <c r="MZE119" s="7"/>
      <c r="MZF119" s="7"/>
      <c r="MZG119" s="7"/>
      <c r="MZH119" s="7"/>
      <c r="MZI119" s="7"/>
      <c r="MZJ119" s="7"/>
      <c r="MZK119" s="7"/>
      <c r="MZL119" s="7"/>
      <c r="MZM119" s="7"/>
      <c r="MZN119" s="7"/>
      <c r="MZO119" s="7"/>
      <c r="MZP119" s="7"/>
      <c r="MZQ119" s="7"/>
      <c r="MZR119" s="7"/>
      <c r="MZS119" s="7"/>
      <c r="MZT119" s="7"/>
      <c r="MZU119" s="7"/>
      <c r="MZV119" s="7"/>
      <c r="MZW119" s="7"/>
      <c r="MZX119" s="7"/>
      <c r="MZY119" s="7"/>
      <c r="MZZ119" s="7"/>
      <c r="NAA119" s="7"/>
      <c r="NAB119" s="7"/>
      <c r="NAC119" s="7"/>
      <c r="NAD119" s="7"/>
      <c r="NAE119" s="7"/>
      <c r="NAF119" s="7"/>
      <c r="NAG119" s="7"/>
      <c r="NAH119" s="7"/>
      <c r="NAI119" s="7"/>
      <c r="NAJ119" s="7"/>
      <c r="NAK119" s="7"/>
      <c r="NAL119" s="7"/>
      <c r="NAM119" s="7"/>
      <c r="NAN119" s="7"/>
      <c r="NAO119" s="7"/>
      <c r="NAP119" s="7"/>
      <c r="NAQ119" s="7"/>
      <c r="NAR119" s="7"/>
      <c r="NAS119" s="7"/>
      <c r="NAT119" s="7"/>
      <c r="NAU119" s="7"/>
      <c r="NAV119" s="7"/>
      <c r="NAW119" s="7"/>
      <c r="NAX119" s="7"/>
      <c r="NAY119" s="7"/>
      <c r="NAZ119" s="7"/>
      <c r="NBA119" s="7"/>
      <c r="NBB119" s="7"/>
      <c r="NBC119" s="7"/>
      <c r="NBD119" s="7"/>
      <c r="NBE119" s="7"/>
      <c r="NBF119" s="7"/>
      <c r="NBG119" s="7"/>
      <c r="NBH119" s="7"/>
      <c r="NBI119" s="7"/>
      <c r="NBJ119" s="7"/>
      <c r="NBK119" s="7"/>
      <c r="NBL119" s="7"/>
      <c r="NBM119" s="7"/>
      <c r="NBN119" s="7"/>
      <c r="NBO119" s="7"/>
      <c r="NBP119" s="7"/>
      <c r="NBQ119" s="7"/>
      <c r="NBR119" s="7"/>
      <c r="NBS119" s="7"/>
      <c r="NBT119" s="7"/>
      <c r="NBU119" s="7"/>
      <c r="NBV119" s="7"/>
      <c r="NBW119" s="7"/>
      <c r="NBX119" s="7"/>
      <c r="NBY119" s="7"/>
      <c r="NBZ119" s="7"/>
      <c r="NCA119" s="7"/>
      <c r="NCB119" s="7"/>
      <c r="NCC119" s="7"/>
      <c r="NCD119" s="7"/>
      <c r="NCE119" s="7"/>
      <c r="NCF119" s="7"/>
      <c r="NCG119" s="7"/>
      <c r="NCH119" s="7"/>
      <c r="NCI119" s="7"/>
      <c r="NCJ119" s="7"/>
      <c r="NCK119" s="7"/>
      <c r="NCL119" s="7"/>
      <c r="NCM119" s="7"/>
      <c r="NCN119" s="7"/>
      <c r="NCO119" s="7"/>
      <c r="NCP119" s="7"/>
      <c r="NCQ119" s="7"/>
      <c r="NCR119" s="7"/>
      <c r="NCS119" s="7"/>
      <c r="NCT119" s="7"/>
      <c r="NCU119" s="7"/>
      <c r="NCV119" s="7"/>
      <c r="NCW119" s="7"/>
      <c r="NCX119" s="7"/>
      <c r="NCY119" s="7"/>
      <c r="NCZ119" s="7"/>
      <c r="NDA119" s="7"/>
      <c r="NDB119" s="7"/>
      <c r="NDC119" s="7"/>
      <c r="NDD119" s="7"/>
      <c r="NDE119" s="7"/>
      <c r="NDF119" s="7"/>
      <c r="NDG119" s="7"/>
      <c r="NDH119" s="7"/>
      <c r="NDI119" s="7"/>
      <c r="NDJ119" s="7"/>
      <c r="NDK119" s="7"/>
      <c r="NDL119" s="7"/>
      <c r="NDM119" s="7"/>
      <c r="NDN119" s="7"/>
      <c r="NDO119" s="7"/>
      <c r="NDP119" s="7"/>
      <c r="NDQ119" s="7"/>
      <c r="NDR119" s="7"/>
      <c r="NDS119" s="7"/>
      <c r="NDT119" s="7"/>
      <c r="NDU119" s="7"/>
      <c r="NDV119" s="7"/>
      <c r="NDW119" s="7"/>
      <c r="NDX119" s="7"/>
      <c r="NDY119" s="7"/>
      <c r="NDZ119" s="7"/>
      <c r="NEA119" s="7"/>
      <c r="NEB119" s="7"/>
      <c r="NEC119" s="7"/>
      <c r="NED119" s="7"/>
      <c r="NEE119" s="7"/>
      <c r="NEF119" s="7"/>
      <c r="NEG119" s="7"/>
      <c r="NEH119" s="7"/>
      <c r="NEI119" s="7"/>
      <c r="NEJ119" s="7"/>
      <c r="NEK119" s="7"/>
      <c r="NEL119" s="7"/>
      <c r="NEM119" s="7"/>
      <c r="NEN119" s="7"/>
      <c r="NEO119" s="7"/>
      <c r="NEP119" s="7"/>
      <c r="NEQ119" s="7"/>
      <c r="NER119" s="7"/>
      <c r="NES119" s="7"/>
      <c r="NET119" s="7"/>
      <c r="NEU119" s="7"/>
      <c r="NEV119" s="7"/>
      <c r="NEW119" s="7"/>
      <c r="NEX119" s="7"/>
      <c r="NEY119" s="7"/>
      <c r="NEZ119" s="7"/>
      <c r="NFA119" s="7"/>
      <c r="NFB119" s="7"/>
      <c r="NFC119" s="7"/>
      <c r="NFD119" s="7"/>
      <c r="NFE119" s="7"/>
      <c r="NFF119" s="7"/>
      <c r="NFG119" s="7"/>
      <c r="NFH119" s="7"/>
      <c r="NFI119" s="7"/>
      <c r="NFJ119" s="7"/>
      <c r="NFK119" s="7"/>
      <c r="NFL119" s="7"/>
      <c r="NFM119" s="7"/>
      <c r="NFN119" s="7"/>
      <c r="NFO119" s="7"/>
      <c r="NFP119" s="7"/>
      <c r="NFQ119" s="7"/>
      <c r="NFR119" s="7"/>
      <c r="NFS119" s="7"/>
      <c r="NFT119" s="7"/>
      <c r="NFU119" s="7"/>
      <c r="NFV119" s="7"/>
      <c r="NFW119" s="7"/>
      <c r="NFX119" s="7"/>
      <c r="NFY119" s="7"/>
      <c r="NFZ119" s="7"/>
      <c r="NGA119" s="7"/>
      <c r="NGB119" s="7"/>
      <c r="NGC119" s="7"/>
      <c r="NGD119" s="7"/>
      <c r="NGE119" s="7"/>
      <c r="NGF119" s="7"/>
      <c r="NGG119" s="7"/>
      <c r="NGH119" s="7"/>
      <c r="NGI119" s="7"/>
      <c r="NGJ119" s="7"/>
      <c r="NGK119" s="7"/>
      <c r="NGL119" s="7"/>
      <c r="NGM119" s="7"/>
      <c r="NGN119" s="7"/>
      <c r="NGO119" s="7"/>
      <c r="NGP119" s="7"/>
      <c r="NGQ119" s="7"/>
      <c r="NGR119" s="7"/>
      <c r="NGS119" s="7"/>
      <c r="NGT119" s="7"/>
      <c r="NGU119" s="7"/>
      <c r="NGV119" s="7"/>
      <c r="NGW119" s="7"/>
      <c r="NGX119" s="7"/>
      <c r="NGY119" s="7"/>
      <c r="NGZ119" s="7"/>
      <c r="NHA119" s="7"/>
      <c r="NHB119" s="7"/>
      <c r="NHC119" s="7"/>
      <c r="NHD119" s="7"/>
      <c r="NHE119" s="7"/>
      <c r="NHF119" s="7"/>
      <c r="NHG119" s="7"/>
      <c r="NHH119" s="7"/>
      <c r="NHI119" s="7"/>
      <c r="NHJ119" s="7"/>
      <c r="NHK119" s="7"/>
      <c r="NHL119" s="7"/>
      <c r="NHM119" s="7"/>
      <c r="NHN119" s="7"/>
      <c r="NHO119" s="7"/>
      <c r="NHP119" s="7"/>
      <c r="NHQ119" s="7"/>
      <c r="NHR119" s="7"/>
      <c r="NHS119" s="7"/>
      <c r="NHT119" s="7"/>
      <c r="NHU119" s="7"/>
      <c r="NHV119" s="7"/>
      <c r="NHW119" s="7"/>
      <c r="NHX119" s="7"/>
      <c r="NHY119" s="7"/>
      <c r="NHZ119" s="7"/>
      <c r="NIA119" s="7"/>
      <c r="NIB119" s="7"/>
      <c r="NIC119" s="7"/>
      <c r="NID119" s="7"/>
      <c r="NIE119" s="7"/>
      <c r="NIF119" s="7"/>
      <c r="NIG119" s="7"/>
      <c r="NIH119" s="7"/>
      <c r="NII119" s="7"/>
      <c r="NIJ119" s="7"/>
      <c r="NIK119" s="7"/>
      <c r="NIL119" s="7"/>
      <c r="NIM119" s="7"/>
      <c r="NIN119" s="7"/>
      <c r="NIO119" s="7"/>
      <c r="NIP119" s="7"/>
      <c r="NIQ119" s="7"/>
      <c r="NIR119" s="7"/>
      <c r="NIS119" s="7"/>
      <c r="NIT119" s="7"/>
      <c r="NIU119" s="7"/>
      <c r="NIV119" s="7"/>
      <c r="NIW119" s="7"/>
      <c r="NIX119" s="7"/>
      <c r="NIY119" s="7"/>
      <c r="NIZ119" s="7"/>
      <c r="NJA119" s="7"/>
      <c r="NJB119" s="7"/>
      <c r="NJC119" s="7"/>
      <c r="NJD119" s="7"/>
      <c r="NJE119" s="7"/>
      <c r="NJF119" s="7"/>
      <c r="NJG119" s="7"/>
      <c r="NJH119" s="7"/>
      <c r="NJI119" s="7"/>
      <c r="NJJ119" s="7"/>
      <c r="NJK119" s="7"/>
      <c r="NJL119" s="7"/>
      <c r="NJM119" s="7"/>
      <c r="NJN119" s="7"/>
      <c r="NJO119" s="7"/>
      <c r="NJP119" s="7"/>
      <c r="NJQ119" s="7"/>
      <c r="NJR119" s="7"/>
      <c r="NJS119" s="7"/>
      <c r="NJT119" s="7"/>
      <c r="NJU119" s="7"/>
      <c r="NJV119" s="7"/>
      <c r="NJW119" s="7"/>
      <c r="NJX119" s="7"/>
      <c r="NJY119" s="7"/>
      <c r="NJZ119" s="7"/>
      <c r="NKA119" s="7"/>
      <c r="NKB119" s="7"/>
      <c r="NKC119" s="7"/>
      <c r="NKD119" s="7"/>
      <c r="NKE119" s="7"/>
      <c r="NKF119" s="7"/>
      <c r="NKG119" s="7"/>
      <c r="NKH119" s="7"/>
      <c r="NKI119" s="7"/>
      <c r="NKJ119" s="7"/>
      <c r="NKK119" s="7"/>
      <c r="NKL119" s="7"/>
      <c r="NKM119" s="7"/>
      <c r="NKN119" s="7"/>
      <c r="NKO119" s="7"/>
      <c r="NKP119" s="7"/>
      <c r="NKQ119" s="7"/>
      <c r="NKR119" s="7"/>
      <c r="NKS119" s="7"/>
      <c r="NKT119" s="7"/>
      <c r="NKU119" s="7"/>
      <c r="NKV119" s="7"/>
      <c r="NKW119" s="7"/>
      <c r="NKX119" s="7"/>
      <c r="NKY119" s="7"/>
      <c r="NKZ119" s="7"/>
      <c r="NLA119" s="7"/>
      <c r="NLB119" s="7"/>
      <c r="NLC119" s="7"/>
      <c r="NLD119" s="7"/>
      <c r="NLE119" s="7"/>
      <c r="NLF119" s="7"/>
      <c r="NLG119" s="7"/>
      <c r="NLH119" s="7"/>
      <c r="NLI119" s="7"/>
      <c r="NLJ119" s="7"/>
      <c r="NLK119" s="7"/>
      <c r="NLL119" s="7"/>
      <c r="NLM119" s="7"/>
      <c r="NLN119" s="7"/>
      <c r="NLO119" s="7"/>
      <c r="NLP119" s="7"/>
      <c r="NLQ119" s="7"/>
      <c r="NLR119" s="7"/>
      <c r="NLS119" s="7"/>
      <c r="NLT119" s="7"/>
      <c r="NLU119" s="7"/>
      <c r="NLV119" s="7"/>
      <c r="NLW119" s="7"/>
      <c r="NLX119" s="7"/>
      <c r="NLY119" s="7"/>
      <c r="NLZ119" s="7"/>
      <c r="NMA119" s="7"/>
      <c r="NMB119" s="7"/>
      <c r="NMC119" s="7"/>
      <c r="NMD119" s="7"/>
      <c r="NME119" s="7"/>
      <c r="NMF119" s="7"/>
      <c r="NMG119" s="7"/>
      <c r="NMH119" s="7"/>
      <c r="NMI119" s="7"/>
      <c r="NMJ119" s="7"/>
      <c r="NMK119" s="7"/>
      <c r="NML119" s="7"/>
      <c r="NMM119" s="7"/>
      <c r="NMN119" s="7"/>
      <c r="NMO119" s="7"/>
      <c r="NMP119" s="7"/>
      <c r="NMQ119" s="7"/>
      <c r="NMR119" s="7"/>
      <c r="NMS119" s="7"/>
      <c r="NMT119" s="7"/>
      <c r="NMU119" s="7"/>
      <c r="NMV119" s="7"/>
      <c r="NMW119" s="7"/>
      <c r="NMX119" s="7"/>
      <c r="NMY119" s="7"/>
      <c r="NMZ119" s="7"/>
      <c r="NNA119" s="7"/>
      <c r="NNB119" s="7"/>
      <c r="NNC119" s="7"/>
      <c r="NND119" s="7"/>
      <c r="NNE119" s="7"/>
      <c r="NNF119" s="7"/>
      <c r="NNG119" s="7"/>
      <c r="NNH119" s="7"/>
      <c r="NNI119" s="7"/>
      <c r="NNJ119" s="7"/>
      <c r="NNK119" s="7"/>
      <c r="NNL119" s="7"/>
      <c r="NNM119" s="7"/>
      <c r="NNN119" s="7"/>
      <c r="NNO119" s="7"/>
      <c r="NNP119" s="7"/>
      <c r="NNQ119" s="7"/>
      <c r="NNR119" s="7"/>
      <c r="NNS119" s="7"/>
      <c r="NNT119" s="7"/>
      <c r="NNU119" s="7"/>
      <c r="NNV119" s="7"/>
      <c r="NNW119" s="7"/>
      <c r="NNX119" s="7"/>
      <c r="NNY119" s="7"/>
      <c r="NNZ119" s="7"/>
      <c r="NOA119" s="7"/>
      <c r="NOB119" s="7"/>
      <c r="NOC119" s="7"/>
      <c r="NOD119" s="7"/>
      <c r="NOE119" s="7"/>
      <c r="NOF119" s="7"/>
      <c r="NOG119" s="7"/>
      <c r="NOH119" s="7"/>
      <c r="NOI119" s="7"/>
      <c r="NOJ119" s="7"/>
      <c r="NOK119" s="7"/>
      <c r="NOL119" s="7"/>
      <c r="NOM119" s="7"/>
      <c r="NON119" s="7"/>
      <c r="NOO119" s="7"/>
      <c r="NOP119" s="7"/>
      <c r="NOQ119" s="7"/>
      <c r="NOR119" s="7"/>
      <c r="NOS119" s="7"/>
      <c r="NOT119" s="7"/>
      <c r="NOU119" s="7"/>
      <c r="NOV119" s="7"/>
      <c r="NOW119" s="7"/>
      <c r="NOX119" s="7"/>
      <c r="NOY119" s="7"/>
      <c r="NOZ119" s="7"/>
      <c r="NPA119" s="7"/>
      <c r="NPB119" s="7"/>
      <c r="NPC119" s="7"/>
      <c r="NPD119" s="7"/>
      <c r="NPE119" s="7"/>
      <c r="NPF119" s="7"/>
      <c r="NPG119" s="7"/>
      <c r="NPH119" s="7"/>
      <c r="NPI119" s="7"/>
      <c r="NPJ119" s="7"/>
      <c r="NPK119" s="7"/>
      <c r="NPL119" s="7"/>
      <c r="NPM119" s="7"/>
      <c r="NPN119" s="7"/>
      <c r="NPO119" s="7"/>
      <c r="NPP119" s="7"/>
      <c r="NPQ119" s="7"/>
      <c r="NPR119" s="7"/>
      <c r="NPS119" s="7"/>
      <c r="NPT119" s="7"/>
      <c r="NPU119" s="7"/>
      <c r="NPV119" s="7"/>
      <c r="NPW119" s="7"/>
      <c r="NPX119" s="7"/>
      <c r="NPY119" s="7"/>
      <c r="NPZ119" s="7"/>
      <c r="NQA119" s="7"/>
      <c r="NQB119" s="7"/>
      <c r="NQC119" s="7"/>
      <c r="NQD119" s="7"/>
      <c r="NQE119" s="7"/>
      <c r="NQF119" s="7"/>
      <c r="NQG119" s="7"/>
      <c r="NQH119" s="7"/>
      <c r="NQI119" s="7"/>
      <c r="NQJ119" s="7"/>
      <c r="NQK119" s="7"/>
      <c r="NQL119" s="7"/>
      <c r="NQM119" s="7"/>
      <c r="NQN119" s="7"/>
      <c r="NQO119" s="7"/>
      <c r="NQP119" s="7"/>
      <c r="NQQ119" s="7"/>
      <c r="NQR119" s="7"/>
      <c r="NQS119" s="7"/>
      <c r="NQT119" s="7"/>
      <c r="NQU119" s="7"/>
      <c r="NQV119" s="7"/>
      <c r="NQW119" s="7"/>
      <c r="NQX119" s="7"/>
      <c r="NQY119" s="7"/>
      <c r="NQZ119" s="7"/>
      <c r="NRA119" s="7"/>
      <c r="NRB119" s="7"/>
      <c r="NRC119" s="7"/>
      <c r="NRD119" s="7"/>
      <c r="NRE119" s="7"/>
      <c r="NRF119" s="7"/>
      <c r="NRG119" s="7"/>
      <c r="NRH119" s="7"/>
      <c r="NRI119" s="7"/>
      <c r="NRJ119" s="7"/>
      <c r="NRK119" s="7"/>
      <c r="NRL119" s="7"/>
      <c r="NRM119" s="7"/>
      <c r="NRN119" s="7"/>
      <c r="NRO119" s="7"/>
      <c r="NRP119" s="7"/>
      <c r="NRQ119" s="7"/>
      <c r="NRR119" s="7"/>
      <c r="NRS119" s="7"/>
      <c r="NRT119" s="7"/>
      <c r="NRU119" s="7"/>
      <c r="NRV119" s="7"/>
      <c r="NRW119" s="7"/>
      <c r="NRX119" s="7"/>
      <c r="NRY119" s="7"/>
      <c r="NRZ119" s="7"/>
      <c r="NSA119" s="7"/>
      <c r="NSB119" s="7"/>
      <c r="NSC119" s="7"/>
      <c r="NSD119" s="7"/>
      <c r="NSE119" s="7"/>
      <c r="NSF119" s="7"/>
      <c r="NSG119" s="7"/>
      <c r="NSH119" s="7"/>
      <c r="NSI119" s="7"/>
      <c r="NSJ119" s="7"/>
      <c r="NSK119" s="7"/>
      <c r="NSL119" s="7"/>
      <c r="NSM119" s="7"/>
      <c r="NSN119" s="7"/>
      <c r="NSO119" s="7"/>
      <c r="NSP119" s="7"/>
      <c r="NSQ119" s="7"/>
      <c r="NSR119" s="7"/>
      <c r="NSS119" s="7"/>
      <c r="NST119" s="7"/>
      <c r="NSU119" s="7"/>
      <c r="NSV119" s="7"/>
      <c r="NSW119" s="7"/>
      <c r="NSX119" s="7"/>
      <c r="NSY119" s="7"/>
      <c r="NSZ119" s="7"/>
      <c r="NTA119" s="7"/>
      <c r="NTB119" s="7"/>
      <c r="NTC119" s="7"/>
      <c r="NTD119" s="7"/>
      <c r="NTE119" s="7"/>
      <c r="NTF119" s="7"/>
      <c r="NTG119" s="7"/>
      <c r="NTH119" s="7"/>
      <c r="NTI119" s="7"/>
      <c r="NTJ119" s="7"/>
      <c r="NTK119" s="7"/>
      <c r="NTL119" s="7"/>
      <c r="NTM119" s="7"/>
      <c r="NTN119" s="7"/>
      <c r="NTO119" s="7"/>
      <c r="NTP119" s="7"/>
      <c r="NTQ119" s="7"/>
      <c r="NTR119" s="7"/>
      <c r="NTS119" s="7"/>
      <c r="NTT119" s="7"/>
      <c r="NTU119" s="7"/>
      <c r="NTV119" s="7"/>
      <c r="NTW119" s="7"/>
      <c r="NTX119" s="7"/>
      <c r="NTY119" s="7"/>
      <c r="NTZ119" s="7"/>
      <c r="NUA119" s="7"/>
      <c r="NUB119" s="7"/>
      <c r="NUC119" s="7"/>
      <c r="NUD119" s="7"/>
      <c r="NUE119" s="7"/>
      <c r="NUF119" s="7"/>
      <c r="NUG119" s="7"/>
      <c r="NUH119" s="7"/>
      <c r="NUI119" s="7"/>
      <c r="NUJ119" s="7"/>
      <c r="NUK119" s="7"/>
      <c r="NUL119" s="7"/>
      <c r="NUM119" s="7"/>
      <c r="NUN119" s="7"/>
      <c r="NUO119" s="7"/>
      <c r="NUP119" s="7"/>
      <c r="NUQ119" s="7"/>
      <c r="NUR119" s="7"/>
      <c r="NUS119" s="7"/>
      <c r="NUT119" s="7"/>
      <c r="NUU119" s="7"/>
      <c r="NUV119" s="7"/>
      <c r="NUW119" s="7"/>
      <c r="NUX119" s="7"/>
      <c r="NUY119" s="7"/>
      <c r="NUZ119" s="7"/>
      <c r="NVA119" s="7"/>
      <c r="NVB119" s="7"/>
      <c r="NVC119" s="7"/>
      <c r="NVD119" s="7"/>
      <c r="NVE119" s="7"/>
      <c r="NVF119" s="7"/>
      <c r="NVG119" s="7"/>
      <c r="NVH119" s="7"/>
      <c r="NVI119" s="7"/>
      <c r="NVJ119" s="7"/>
      <c r="NVK119" s="7"/>
      <c r="NVL119" s="7"/>
      <c r="NVM119" s="7"/>
      <c r="NVN119" s="7"/>
      <c r="NVO119" s="7"/>
      <c r="NVP119" s="7"/>
      <c r="NVQ119" s="7"/>
      <c r="NVR119" s="7"/>
      <c r="NVS119" s="7"/>
      <c r="NVT119" s="7"/>
      <c r="NVU119" s="7"/>
      <c r="NVV119" s="7"/>
      <c r="NVW119" s="7"/>
      <c r="NVX119" s="7"/>
      <c r="NVY119" s="7"/>
      <c r="NVZ119" s="7"/>
      <c r="NWA119" s="7"/>
      <c r="NWB119" s="7"/>
      <c r="NWC119" s="7"/>
      <c r="NWD119" s="7"/>
      <c r="NWE119" s="7"/>
      <c r="NWF119" s="7"/>
      <c r="NWG119" s="7"/>
      <c r="NWH119" s="7"/>
      <c r="NWI119" s="7"/>
      <c r="NWJ119" s="7"/>
      <c r="NWK119" s="7"/>
      <c r="NWL119" s="7"/>
      <c r="NWM119" s="7"/>
      <c r="NWN119" s="7"/>
      <c r="NWO119" s="7"/>
      <c r="NWP119" s="7"/>
      <c r="NWQ119" s="7"/>
      <c r="NWR119" s="7"/>
      <c r="NWS119" s="7"/>
      <c r="NWT119" s="7"/>
      <c r="NWU119" s="7"/>
      <c r="NWV119" s="7"/>
      <c r="NWW119" s="7"/>
      <c r="NWX119" s="7"/>
      <c r="NWY119" s="7"/>
      <c r="NWZ119" s="7"/>
      <c r="NXA119" s="7"/>
      <c r="NXB119" s="7"/>
      <c r="NXC119" s="7"/>
      <c r="NXD119" s="7"/>
      <c r="NXE119" s="7"/>
      <c r="NXF119" s="7"/>
      <c r="NXG119" s="7"/>
      <c r="NXH119" s="7"/>
      <c r="NXI119" s="7"/>
      <c r="NXJ119" s="7"/>
      <c r="NXK119" s="7"/>
      <c r="NXL119" s="7"/>
      <c r="NXM119" s="7"/>
      <c r="NXN119" s="7"/>
      <c r="NXO119" s="7"/>
      <c r="NXP119" s="7"/>
      <c r="NXQ119" s="7"/>
      <c r="NXR119" s="7"/>
      <c r="NXS119" s="7"/>
      <c r="NXT119" s="7"/>
      <c r="NXU119" s="7"/>
      <c r="NXV119" s="7"/>
      <c r="NXW119" s="7"/>
      <c r="NXX119" s="7"/>
      <c r="NXY119" s="7"/>
      <c r="NXZ119" s="7"/>
      <c r="NYA119" s="7"/>
      <c r="NYB119" s="7"/>
      <c r="NYC119" s="7"/>
      <c r="NYD119" s="7"/>
      <c r="NYE119" s="7"/>
      <c r="NYF119" s="7"/>
      <c r="NYG119" s="7"/>
      <c r="NYH119" s="7"/>
      <c r="NYI119" s="7"/>
      <c r="NYJ119" s="7"/>
      <c r="NYK119" s="7"/>
      <c r="NYL119" s="7"/>
      <c r="NYM119" s="7"/>
      <c r="NYN119" s="7"/>
      <c r="NYO119" s="7"/>
      <c r="NYP119" s="7"/>
      <c r="NYQ119" s="7"/>
      <c r="NYR119" s="7"/>
      <c r="NYS119" s="7"/>
      <c r="NYT119" s="7"/>
      <c r="NYU119" s="7"/>
      <c r="NYV119" s="7"/>
      <c r="NYW119" s="7"/>
      <c r="NYX119" s="7"/>
      <c r="NYY119" s="7"/>
      <c r="NYZ119" s="7"/>
      <c r="NZA119" s="7"/>
      <c r="NZB119" s="7"/>
      <c r="NZC119" s="7"/>
      <c r="NZD119" s="7"/>
      <c r="NZE119" s="7"/>
      <c r="NZF119" s="7"/>
      <c r="NZG119" s="7"/>
      <c r="NZH119" s="7"/>
      <c r="NZI119" s="7"/>
      <c r="NZJ119" s="7"/>
      <c r="NZK119" s="7"/>
      <c r="NZL119" s="7"/>
      <c r="NZM119" s="7"/>
      <c r="NZN119" s="7"/>
      <c r="NZO119" s="7"/>
      <c r="NZP119" s="7"/>
      <c r="NZQ119" s="7"/>
      <c r="NZR119" s="7"/>
      <c r="NZS119" s="7"/>
      <c r="NZT119" s="7"/>
      <c r="NZU119" s="7"/>
      <c r="NZV119" s="7"/>
      <c r="NZW119" s="7"/>
      <c r="NZX119" s="7"/>
      <c r="NZY119" s="7"/>
      <c r="NZZ119" s="7"/>
      <c r="OAA119" s="7"/>
      <c r="OAB119" s="7"/>
      <c r="OAC119" s="7"/>
      <c r="OAD119" s="7"/>
      <c r="OAE119" s="7"/>
      <c r="OAF119" s="7"/>
      <c r="OAG119" s="7"/>
      <c r="OAH119" s="7"/>
      <c r="OAI119" s="7"/>
      <c r="OAJ119" s="7"/>
      <c r="OAK119" s="7"/>
      <c r="OAL119" s="7"/>
      <c r="OAM119" s="7"/>
      <c r="OAN119" s="7"/>
      <c r="OAO119" s="7"/>
      <c r="OAP119" s="7"/>
      <c r="OAQ119" s="7"/>
      <c r="OAR119" s="7"/>
      <c r="OAS119" s="7"/>
      <c r="OAT119" s="7"/>
      <c r="OAU119" s="7"/>
      <c r="OAV119" s="7"/>
      <c r="OAW119" s="7"/>
      <c r="OAX119" s="7"/>
      <c r="OAY119" s="7"/>
      <c r="OAZ119" s="7"/>
      <c r="OBA119" s="7"/>
      <c r="OBB119" s="7"/>
      <c r="OBC119" s="7"/>
      <c r="OBD119" s="7"/>
      <c r="OBE119" s="7"/>
      <c r="OBF119" s="7"/>
      <c r="OBG119" s="7"/>
      <c r="OBH119" s="7"/>
      <c r="OBI119" s="7"/>
      <c r="OBJ119" s="7"/>
      <c r="OBK119" s="7"/>
      <c r="OBL119" s="7"/>
      <c r="OBM119" s="7"/>
      <c r="OBN119" s="7"/>
      <c r="OBO119" s="7"/>
      <c r="OBP119" s="7"/>
      <c r="OBQ119" s="7"/>
      <c r="OBR119" s="7"/>
      <c r="OBS119" s="7"/>
      <c r="OBT119" s="7"/>
      <c r="OBU119" s="7"/>
      <c r="OBV119" s="7"/>
      <c r="OBW119" s="7"/>
      <c r="OBX119" s="7"/>
      <c r="OBY119" s="7"/>
      <c r="OBZ119" s="7"/>
      <c r="OCA119" s="7"/>
      <c r="OCB119" s="7"/>
      <c r="OCC119" s="7"/>
      <c r="OCD119" s="7"/>
      <c r="OCE119" s="7"/>
      <c r="OCF119" s="7"/>
      <c r="OCG119" s="7"/>
      <c r="OCH119" s="7"/>
      <c r="OCI119" s="7"/>
      <c r="OCJ119" s="7"/>
      <c r="OCK119" s="7"/>
      <c r="OCL119" s="7"/>
      <c r="OCM119" s="7"/>
      <c r="OCN119" s="7"/>
      <c r="OCO119" s="7"/>
      <c r="OCP119" s="7"/>
      <c r="OCQ119" s="7"/>
      <c r="OCR119" s="7"/>
      <c r="OCS119" s="7"/>
      <c r="OCT119" s="7"/>
      <c r="OCU119" s="7"/>
      <c r="OCV119" s="7"/>
      <c r="OCW119" s="7"/>
      <c r="OCX119" s="7"/>
      <c r="OCY119" s="7"/>
      <c r="OCZ119" s="7"/>
      <c r="ODA119" s="7"/>
      <c r="ODB119" s="7"/>
      <c r="ODC119" s="7"/>
      <c r="ODD119" s="7"/>
      <c r="ODE119" s="7"/>
      <c r="ODF119" s="7"/>
      <c r="ODG119" s="7"/>
      <c r="ODH119" s="7"/>
      <c r="ODI119" s="7"/>
      <c r="ODJ119" s="7"/>
      <c r="ODK119" s="7"/>
      <c r="ODL119" s="7"/>
      <c r="ODM119" s="7"/>
      <c r="ODN119" s="7"/>
      <c r="ODO119" s="7"/>
      <c r="ODP119" s="7"/>
      <c r="ODQ119" s="7"/>
      <c r="ODR119" s="7"/>
      <c r="ODS119" s="7"/>
      <c r="ODT119" s="7"/>
      <c r="ODU119" s="7"/>
      <c r="ODV119" s="7"/>
      <c r="ODW119" s="7"/>
      <c r="ODX119" s="7"/>
      <c r="ODY119" s="7"/>
      <c r="ODZ119" s="7"/>
      <c r="OEA119" s="7"/>
      <c r="OEB119" s="7"/>
      <c r="OEC119" s="7"/>
      <c r="OED119" s="7"/>
      <c r="OEE119" s="7"/>
      <c r="OEF119" s="7"/>
      <c r="OEG119" s="7"/>
      <c r="OEH119" s="7"/>
      <c r="OEI119" s="7"/>
      <c r="OEJ119" s="7"/>
      <c r="OEK119" s="7"/>
      <c r="OEL119" s="7"/>
      <c r="OEM119" s="7"/>
      <c r="OEN119" s="7"/>
      <c r="OEO119" s="7"/>
      <c r="OEP119" s="7"/>
      <c r="OEQ119" s="7"/>
      <c r="OER119" s="7"/>
      <c r="OES119" s="7"/>
      <c r="OET119" s="7"/>
      <c r="OEU119" s="7"/>
      <c r="OEV119" s="7"/>
      <c r="OEW119" s="7"/>
      <c r="OEX119" s="7"/>
      <c r="OEY119" s="7"/>
      <c r="OEZ119" s="7"/>
      <c r="OFA119" s="7"/>
      <c r="OFB119" s="7"/>
      <c r="OFC119" s="7"/>
      <c r="OFD119" s="7"/>
      <c r="OFE119" s="7"/>
      <c r="OFF119" s="7"/>
      <c r="OFG119" s="7"/>
      <c r="OFH119" s="7"/>
      <c r="OFI119" s="7"/>
      <c r="OFJ119" s="7"/>
      <c r="OFK119" s="7"/>
      <c r="OFL119" s="7"/>
      <c r="OFM119" s="7"/>
      <c r="OFN119" s="7"/>
      <c r="OFO119" s="7"/>
      <c r="OFP119" s="7"/>
      <c r="OFQ119" s="7"/>
      <c r="OFR119" s="7"/>
      <c r="OFS119" s="7"/>
      <c r="OFT119" s="7"/>
      <c r="OFU119" s="7"/>
      <c r="OFV119" s="7"/>
      <c r="OFW119" s="7"/>
      <c r="OFX119" s="7"/>
      <c r="OFY119" s="7"/>
      <c r="OFZ119" s="7"/>
      <c r="OGA119" s="7"/>
      <c r="OGB119" s="7"/>
      <c r="OGC119" s="7"/>
      <c r="OGD119" s="7"/>
      <c r="OGE119" s="7"/>
      <c r="OGF119" s="7"/>
      <c r="OGG119" s="7"/>
      <c r="OGH119" s="7"/>
      <c r="OGI119" s="7"/>
      <c r="OGJ119" s="7"/>
      <c r="OGK119" s="7"/>
      <c r="OGL119" s="7"/>
      <c r="OGM119" s="7"/>
      <c r="OGN119" s="7"/>
      <c r="OGO119" s="7"/>
      <c r="OGP119" s="7"/>
      <c r="OGQ119" s="7"/>
      <c r="OGR119" s="7"/>
      <c r="OGS119" s="7"/>
      <c r="OGT119" s="7"/>
      <c r="OGU119" s="7"/>
      <c r="OGV119" s="7"/>
      <c r="OGW119" s="7"/>
      <c r="OGX119" s="7"/>
      <c r="OGY119" s="7"/>
      <c r="OGZ119" s="7"/>
      <c r="OHA119" s="7"/>
      <c r="OHB119" s="7"/>
      <c r="OHC119" s="7"/>
      <c r="OHD119" s="7"/>
      <c r="OHE119" s="7"/>
      <c r="OHF119" s="7"/>
      <c r="OHG119" s="7"/>
      <c r="OHH119" s="7"/>
      <c r="OHI119" s="7"/>
      <c r="OHJ119" s="7"/>
      <c r="OHK119" s="7"/>
      <c r="OHL119" s="7"/>
      <c r="OHM119" s="7"/>
      <c r="OHN119" s="7"/>
      <c r="OHO119" s="7"/>
      <c r="OHP119" s="7"/>
      <c r="OHQ119" s="7"/>
      <c r="OHR119" s="7"/>
      <c r="OHS119" s="7"/>
      <c r="OHT119" s="7"/>
      <c r="OHU119" s="7"/>
      <c r="OHV119" s="7"/>
      <c r="OHW119" s="7"/>
      <c r="OHX119" s="7"/>
      <c r="OHY119" s="7"/>
      <c r="OHZ119" s="7"/>
      <c r="OIA119" s="7"/>
      <c r="OIB119" s="7"/>
      <c r="OIC119" s="7"/>
      <c r="OID119" s="7"/>
      <c r="OIE119" s="7"/>
      <c r="OIF119" s="7"/>
      <c r="OIG119" s="7"/>
      <c r="OIH119" s="7"/>
      <c r="OII119" s="7"/>
      <c r="OIJ119" s="7"/>
      <c r="OIK119" s="7"/>
      <c r="OIL119" s="7"/>
      <c r="OIM119" s="7"/>
      <c r="OIN119" s="7"/>
      <c r="OIO119" s="7"/>
      <c r="OIP119" s="7"/>
      <c r="OIQ119" s="7"/>
      <c r="OIR119" s="7"/>
      <c r="OIS119" s="7"/>
      <c r="OIT119" s="7"/>
      <c r="OIU119" s="7"/>
      <c r="OIV119" s="7"/>
      <c r="OIW119" s="7"/>
      <c r="OIX119" s="7"/>
      <c r="OIY119" s="7"/>
      <c r="OIZ119" s="7"/>
      <c r="OJA119" s="7"/>
      <c r="OJB119" s="7"/>
      <c r="OJC119" s="7"/>
      <c r="OJD119" s="7"/>
      <c r="OJE119" s="7"/>
      <c r="OJF119" s="7"/>
      <c r="OJG119" s="7"/>
      <c r="OJH119" s="7"/>
      <c r="OJI119" s="7"/>
      <c r="OJJ119" s="7"/>
      <c r="OJK119" s="7"/>
      <c r="OJL119" s="7"/>
      <c r="OJM119" s="7"/>
      <c r="OJN119" s="7"/>
      <c r="OJO119" s="7"/>
      <c r="OJP119" s="7"/>
      <c r="OJQ119" s="7"/>
      <c r="OJR119" s="7"/>
      <c r="OJS119" s="7"/>
      <c r="OJT119" s="7"/>
      <c r="OJU119" s="7"/>
      <c r="OJV119" s="7"/>
      <c r="OJW119" s="7"/>
      <c r="OJX119" s="7"/>
      <c r="OJY119" s="7"/>
      <c r="OJZ119" s="7"/>
      <c r="OKA119" s="7"/>
      <c r="OKB119" s="7"/>
      <c r="OKC119" s="7"/>
      <c r="OKD119" s="7"/>
      <c r="OKE119" s="7"/>
      <c r="OKF119" s="7"/>
      <c r="OKG119" s="7"/>
      <c r="OKH119" s="7"/>
      <c r="OKI119" s="7"/>
      <c r="OKJ119" s="7"/>
      <c r="OKK119" s="7"/>
      <c r="OKL119" s="7"/>
      <c r="OKM119" s="7"/>
      <c r="OKN119" s="7"/>
      <c r="OKO119" s="7"/>
      <c r="OKP119" s="7"/>
      <c r="OKQ119" s="7"/>
      <c r="OKR119" s="7"/>
      <c r="OKS119" s="7"/>
      <c r="OKT119" s="7"/>
      <c r="OKU119" s="7"/>
      <c r="OKV119" s="7"/>
      <c r="OKW119" s="7"/>
      <c r="OKX119" s="7"/>
      <c r="OKY119" s="7"/>
      <c r="OKZ119" s="7"/>
      <c r="OLA119" s="7"/>
      <c r="OLB119" s="7"/>
      <c r="OLC119" s="7"/>
      <c r="OLD119" s="7"/>
      <c r="OLE119" s="7"/>
      <c r="OLF119" s="7"/>
      <c r="OLG119" s="7"/>
      <c r="OLH119" s="7"/>
      <c r="OLI119" s="7"/>
      <c r="OLJ119" s="7"/>
      <c r="OLK119" s="7"/>
      <c r="OLL119" s="7"/>
      <c r="OLM119" s="7"/>
      <c r="OLN119" s="7"/>
      <c r="OLO119" s="7"/>
      <c r="OLP119" s="7"/>
      <c r="OLQ119" s="7"/>
      <c r="OLR119" s="7"/>
      <c r="OLS119" s="7"/>
      <c r="OLT119" s="7"/>
      <c r="OLU119" s="7"/>
      <c r="OLV119" s="7"/>
      <c r="OLW119" s="7"/>
      <c r="OLX119" s="7"/>
      <c r="OLY119" s="7"/>
      <c r="OLZ119" s="7"/>
      <c r="OMA119" s="7"/>
      <c r="OMB119" s="7"/>
      <c r="OMC119" s="7"/>
      <c r="OMD119" s="7"/>
      <c r="OME119" s="7"/>
      <c r="OMF119" s="7"/>
      <c r="OMG119" s="7"/>
      <c r="OMH119" s="7"/>
      <c r="OMI119" s="7"/>
      <c r="OMJ119" s="7"/>
      <c r="OMK119" s="7"/>
      <c r="OML119" s="7"/>
      <c r="OMM119" s="7"/>
      <c r="OMN119" s="7"/>
      <c r="OMO119" s="7"/>
      <c r="OMP119" s="7"/>
      <c r="OMQ119" s="7"/>
      <c r="OMR119" s="7"/>
      <c r="OMS119" s="7"/>
      <c r="OMT119" s="7"/>
      <c r="OMU119" s="7"/>
      <c r="OMV119" s="7"/>
      <c r="OMW119" s="7"/>
      <c r="OMX119" s="7"/>
      <c r="OMY119" s="7"/>
      <c r="OMZ119" s="7"/>
      <c r="ONA119" s="7"/>
      <c r="ONB119" s="7"/>
      <c r="ONC119" s="7"/>
      <c r="OND119" s="7"/>
      <c r="ONE119" s="7"/>
      <c r="ONF119" s="7"/>
      <c r="ONG119" s="7"/>
      <c r="ONH119" s="7"/>
      <c r="ONI119" s="7"/>
      <c r="ONJ119" s="7"/>
      <c r="ONK119" s="7"/>
      <c r="ONL119" s="7"/>
      <c r="ONM119" s="7"/>
      <c r="ONN119" s="7"/>
      <c r="ONO119" s="7"/>
      <c r="ONP119" s="7"/>
      <c r="ONQ119" s="7"/>
      <c r="ONR119" s="7"/>
      <c r="ONS119" s="7"/>
      <c r="ONT119" s="7"/>
      <c r="ONU119" s="7"/>
      <c r="ONV119" s="7"/>
      <c r="ONW119" s="7"/>
      <c r="ONX119" s="7"/>
      <c r="ONY119" s="7"/>
      <c r="ONZ119" s="7"/>
      <c r="OOA119" s="7"/>
      <c r="OOB119" s="7"/>
      <c r="OOC119" s="7"/>
      <c r="OOD119" s="7"/>
      <c r="OOE119" s="7"/>
      <c r="OOF119" s="7"/>
      <c r="OOG119" s="7"/>
      <c r="OOH119" s="7"/>
      <c r="OOI119" s="7"/>
      <c r="OOJ119" s="7"/>
      <c r="OOK119" s="7"/>
      <c r="OOL119" s="7"/>
      <c r="OOM119" s="7"/>
      <c r="OON119" s="7"/>
      <c r="OOO119" s="7"/>
      <c r="OOP119" s="7"/>
      <c r="OOQ119" s="7"/>
      <c r="OOR119" s="7"/>
      <c r="OOS119" s="7"/>
      <c r="OOT119" s="7"/>
      <c r="OOU119" s="7"/>
      <c r="OOV119" s="7"/>
      <c r="OOW119" s="7"/>
      <c r="OOX119" s="7"/>
      <c r="OOY119" s="7"/>
      <c r="OOZ119" s="7"/>
      <c r="OPA119" s="7"/>
      <c r="OPB119" s="7"/>
      <c r="OPC119" s="7"/>
      <c r="OPD119" s="7"/>
      <c r="OPE119" s="7"/>
      <c r="OPF119" s="7"/>
      <c r="OPG119" s="7"/>
      <c r="OPH119" s="7"/>
      <c r="OPI119" s="7"/>
      <c r="OPJ119" s="7"/>
      <c r="OPK119" s="7"/>
      <c r="OPL119" s="7"/>
      <c r="OPM119" s="7"/>
      <c r="OPN119" s="7"/>
      <c r="OPO119" s="7"/>
      <c r="OPP119" s="7"/>
      <c r="OPQ119" s="7"/>
      <c r="OPR119" s="7"/>
      <c r="OPS119" s="7"/>
      <c r="OPT119" s="7"/>
      <c r="OPU119" s="7"/>
      <c r="OPV119" s="7"/>
      <c r="OPW119" s="7"/>
      <c r="OPX119" s="7"/>
      <c r="OPY119" s="7"/>
      <c r="OPZ119" s="7"/>
      <c r="OQA119" s="7"/>
      <c r="OQB119" s="7"/>
      <c r="OQC119" s="7"/>
      <c r="OQD119" s="7"/>
      <c r="OQE119" s="7"/>
      <c r="OQF119" s="7"/>
      <c r="OQG119" s="7"/>
      <c r="OQH119" s="7"/>
      <c r="OQI119" s="7"/>
      <c r="OQJ119" s="7"/>
      <c r="OQK119" s="7"/>
      <c r="OQL119" s="7"/>
      <c r="OQM119" s="7"/>
      <c r="OQN119" s="7"/>
      <c r="OQO119" s="7"/>
      <c r="OQP119" s="7"/>
      <c r="OQQ119" s="7"/>
      <c r="OQR119" s="7"/>
      <c r="OQS119" s="7"/>
      <c r="OQT119" s="7"/>
      <c r="OQU119" s="7"/>
      <c r="OQV119" s="7"/>
      <c r="OQW119" s="7"/>
      <c r="OQX119" s="7"/>
      <c r="OQY119" s="7"/>
      <c r="OQZ119" s="7"/>
      <c r="ORA119" s="7"/>
      <c r="ORB119" s="7"/>
      <c r="ORC119" s="7"/>
      <c r="ORD119" s="7"/>
      <c r="ORE119" s="7"/>
      <c r="ORF119" s="7"/>
      <c r="ORG119" s="7"/>
      <c r="ORH119" s="7"/>
      <c r="ORI119" s="7"/>
      <c r="ORJ119" s="7"/>
      <c r="ORK119" s="7"/>
      <c r="ORL119" s="7"/>
      <c r="ORM119" s="7"/>
      <c r="ORN119" s="7"/>
      <c r="ORO119" s="7"/>
      <c r="ORP119" s="7"/>
      <c r="ORQ119" s="7"/>
      <c r="ORR119" s="7"/>
      <c r="ORS119" s="7"/>
      <c r="ORT119" s="7"/>
      <c r="ORU119" s="7"/>
      <c r="ORV119" s="7"/>
      <c r="ORW119" s="7"/>
      <c r="ORX119" s="7"/>
      <c r="ORY119" s="7"/>
      <c r="ORZ119" s="7"/>
      <c r="OSA119" s="7"/>
      <c r="OSB119" s="7"/>
      <c r="OSC119" s="7"/>
      <c r="OSD119" s="7"/>
      <c r="OSE119" s="7"/>
      <c r="OSF119" s="7"/>
      <c r="OSG119" s="7"/>
      <c r="OSH119" s="7"/>
      <c r="OSI119" s="7"/>
      <c r="OSJ119" s="7"/>
      <c r="OSK119" s="7"/>
      <c r="OSL119" s="7"/>
      <c r="OSM119" s="7"/>
      <c r="OSN119" s="7"/>
      <c r="OSO119" s="7"/>
      <c r="OSP119" s="7"/>
      <c r="OSQ119" s="7"/>
      <c r="OSR119" s="7"/>
      <c r="OSS119" s="7"/>
      <c r="OST119" s="7"/>
      <c r="OSU119" s="7"/>
      <c r="OSV119" s="7"/>
      <c r="OSW119" s="7"/>
      <c r="OSX119" s="7"/>
      <c r="OSY119" s="7"/>
      <c r="OSZ119" s="7"/>
      <c r="OTA119" s="7"/>
      <c r="OTB119" s="7"/>
      <c r="OTC119" s="7"/>
      <c r="OTD119" s="7"/>
      <c r="OTE119" s="7"/>
      <c r="OTF119" s="7"/>
      <c r="OTG119" s="7"/>
      <c r="OTH119" s="7"/>
      <c r="OTI119" s="7"/>
      <c r="OTJ119" s="7"/>
      <c r="OTK119" s="7"/>
      <c r="OTL119" s="7"/>
      <c r="OTM119" s="7"/>
      <c r="OTN119" s="7"/>
      <c r="OTO119" s="7"/>
      <c r="OTP119" s="7"/>
      <c r="OTQ119" s="7"/>
      <c r="OTR119" s="7"/>
      <c r="OTS119" s="7"/>
      <c r="OTT119" s="7"/>
      <c r="OTU119" s="7"/>
      <c r="OTV119" s="7"/>
      <c r="OTW119" s="7"/>
      <c r="OTX119" s="7"/>
      <c r="OTY119" s="7"/>
      <c r="OTZ119" s="7"/>
      <c r="OUA119" s="7"/>
      <c r="OUB119" s="7"/>
      <c r="OUC119" s="7"/>
      <c r="OUD119" s="7"/>
      <c r="OUE119" s="7"/>
      <c r="OUF119" s="7"/>
      <c r="OUG119" s="7"/>
      <c r="OUH119" s="7"/>
      <c r="OUI119" s="7"/>
      <c r="OUJ119" s="7"/>
      <c r="OUK119" s="7"/>
      <c r="OUL119" s="7"/>
      <c r="OUM119" s="7"/>
      <c r="OUN119" s="7"/>
      <c r="OUO119" s="7"/>
      <c r="OUP119" s="7"/>
      <c r="OUQ119" s="7"/>
      <c r="OUR119" s="7"/>
      <c r="OUS119" s="7"/>
      <c r="OUT119" s="7"/>
      <c r="OUU119" s="7"/>
      <c r="OUV119" s="7"/>
      <c r="OUW119" s="7"/>
      <c r="OUX119" s="7"/>
      <c r="OUY119" s="7"/>
      <c r="OUZ119" s="7"/>
      <c r="OVA119" s="7"/>
      <c r="OVB119" s="7"/>
      <c r="OVC119" s="7"/>
      <c r="OVD119" s="7"/>
      <c r="OVE119" s="7"/>
      <c r="OVF119" s="7"/>
      <c r="OVG119" s="7"/>
      <c r="OVH119" s="7"/>
      <c r="OVI119" s="7"/>
      <c r="OVJ119" s="7"/>
      <c r="OVK119" s="7"/>
      <c r="OVL119" s="7"/>
      <c r="OVM119" s="7"/>
      <c r="OVN119" s="7"/>
      <c r="OVO119" s="7"/>
      <c r="OVP119" s="7"/>
      <c r="OVQ119" s="7"/>
      <c r="OVR119" s="7"/>
      <c r="OVS119" s="7"/>
      <c r="OVT119" s="7"/>
      <c r="OVU119" s="7"/>
      <c r="OVV119" s="7"/>
      <c r="OVW119" s="7"/>
      <c r="OVX119" s="7"/>
      <c r="OVY119" s="7"/>
      <c r="OVZ119" s="7"/>
      <c r="OWA119" s="7"/>
      <c r="OWB119" s="7"/>
      <c r="OWC119" s="7"/>
      <c r="OWD119" s="7"/>
      <c r="OWE119" s="7"/>
      <c r="OWF119" s="7"/>
      <c r="OWG119" s="7"/>
      <c r="OWH119" s="7"/>
      <c r="OWI119" s="7"/>
      <c r="OWJ119" s="7"/>
      <c r="OWK119" s="7"/>
      <c r="OWL119" s="7"/>
      <c r="OWM119" s="7"/>
      <c r="OWN119" s="7"/>
      <c r="OWO119" s="7"/>
      <c r="OWP119" s="7"/>
      <c r="OWQ119" s="7"/>
      <c r="OWR119" s="7"/>
      <c r="OWS119" s="7"/>
      <c r="OWT119" s="7"/>
      <c r="OWU119" s="7"/>
      <c r="OWV119" s="7"/>
      <c r="OWW119" s="7"/>
      <c r="OWX119" s="7"/>
      <c r="OWY119" s="7"/>
      <c r="OWZ119" s="7"/>
      <c r="OXA119" s="7"/>
      <c r="OXB119" s="7"/>
      <c r="OXC119" s="7"/>
      <c r="OXD119" s="7"/>
      <c r="OXE119" s="7"/>
      <c r="OXF119" s="7"/>
      <c r="OXG119" s="7"/>
      <c r="OXH119" s="7"/>
      <c r="OXI119" s="7"/>
      <c r="OXJ119" s="7"/>
      <c r="OXK119" s="7"/>
      <c r="OXL119" s="7"/>
      <c r="OXM119" s="7"/>
      <c r="OXN119" s="7"/>
      <c r="OXO119" s="7"/>
      <c r="OXP119" s="7"/>
      <c r="OXQ119" s="7"/>
      <c r="OXR119" s="7"/>
      <c r="OXS119" s="7"/>
      <c r="OXT119" s="7"/>
      <c r="OXU119" s="7"/>
      <c r="OXV119" s="7"/>
      <c r="OXW119" s="7"/>
      <c r="OXX119" s="7"/>
      <c r="OXY119" s="7"/>
      <c r="OXZ119" s="7"/>
      <c r="OYA119" s="7"/>
      <c r="OYB119" s="7"/>
      <c r="OYC119" s="7"/>
      <c r="OYD119" s="7"/>
      <c r="OYE119" s="7"/>
      <c r="OYF119" s="7"/>
      <c r="OYG119" s="7"/>
      <c r="OYH119" s="7"/>
      <c r="OYI119" s="7"/>
      <c r="OYJ119" s="7"/>
      <c r="OYK119" s="7"/>
      <c r="OYL119" s="7"/>
      <c r="OYM119" s="7"/>
      <c r="OYN119" s="7"/>
      <c r="OYO119" s="7"/>
      <c r="OYP119" s="7"/>
      <c r="OYQ119" s="7"/>
      <c r="OYR119" s="7"/>
      <c r="OYS119" s="7"/>
      <c r="OYT119" s="7"/>
      <c r="OYU119" s="7"/>
      <c r="OYV119" s="7"/>
      <c r="OYW119" s="7"/>
      <c r="OYX119" s="7"/>
      <c r="OYY119" s="7"/>
      <c r="OYZ119" s="7"/>
      <c r="OZA119" s="7"/>
      <c r="OZB119" s="7"/>
      <c r="OZC119" s="7"/>
      <c r="OZD119" s="7"/>
      <c r="OZE119" s="7"/>
      <c r="OZF119" s="7"/>
      <c r="OZG119" s="7"/>
      <c r="OZH119" s="7"/>
      <c r="OZI119" s="7"/>
      <c r="OZJ119" s="7"/>
      <c r="OZK119" s="7"/>
      <c r="OZL119" s="7"/>
      <c r="OZM119" s="7"/>
      <c r="OZN119" s="7"/>
      <c r="OZO119" s="7"/>
      <c r="OZP119" s="7"/>
      <c r="OZQ119" s="7"/>
      <c r="OZR119" s="7"/>
      <c r="OZS119" s="7"/>
      <c r="OZT119" s="7"/>
      <c r="OZU119" s="7"/>
      <c r="OZV119" s="7"/>
      <c r="OZW119" s="7"/>
      <c r="OZX119" s="7"/>
      <c r="OZY119" s="7"/>
      <c r="OZZ119" s="7"/>
      <c r="PAA119" s="7"/>
      <c r="PAB119" s="7"/>
      <c r="PAC119" s="7"/>
      <c r="PAD119" s="7"/>
      <c r="PAE119" s="7"/>
      <c r="PAF119" s="7"/>
      <c r="PAG119" s="7"/>
      <c r="PAH119" s="7"/>
      <c r="PAI119" s="7"/>
      <c r="PAJ119" s="7"/>
      <c r="PAK119" s="7"/>
      <c r="PAL119" s="7"/>
      <c r="PAM119" s="7"/>
      <c r="PAN119" s="7"/>
      <c r="PAO119" s="7"/>
      <c r="PAP119" s="7"/>
      <c r="PAQ119" s="7"/>
      <c r="PAR119" s="7"/>
      <c r="PAS119" s="7"/>
      <c r="PAT119" s="7"/>
      <c r="PAU119" s="7"/>
      <c r="PAV119" s="7"/>
      <c r="PAW119" s="7"/>
      <c r="PAX119" s="7"/>
      <c r="PAY119" s="7"/>
      <c r="PAZ119" s="7"/>
      <c r="PBA119" s="7"/>
      <c r="PBB119" s="7"/>
      <c r="PBC119" s="7"/>
      <c r="PBD119" s="7"/>
      <c r="PBE119" s="7"/>
      <c r="PBF119" s="7"/>
      <c r="PBG119" s="7"/>
      <c r="PBH119" s="7"/>
      <c r="PBI119" s="7"/>
      <c r="PBJ119" s="7"/>
      <c r="PBK119" s="7"/>
      <c r="PBL119" s="7"/>
      <c r="PBM119" s="7"/>
      <c r="PBN119" s="7"/>
      <c r="PBO119" s="7"/>
      <c r="PBP119" s="7"/>
      <c r="PBQ119" s="7"/>
      <c r="PBR119" s="7"/>
      <c r="PBS119" s="7"/>
      <c r="PBT119" s="7"/>
      <c r="PBU119" s="7"/>
      <c r="PBV119" s="7"/>
      <c r="PBW119" s="7"/>
      <c r="PBX119" s="7"/>
      <c r="PBY119" s="7"/>
      <c r="PBZ119" s="7"/>
      <c r="PCA119" s="7"/>
      <c r="PCB119" s="7"/>
      <c r="PCC119" s="7"/>
      <c r="PCD119" s="7"/>
      <c r="PCE119" s="7"/>
      <c r="PCF119" s="7"/>
      <c r="PCG119" s="7"/>
      <c r="PCH119" s="7"/>
      <c r="PCI119" s="7"/>
      <c r="PCJ119" s="7"/>
      <c r="PCK119" s="7"/>
      <c r="PCL119" s="7"/>
      <c r="PCM119" s="7"/>
      <c r="PCN119" s="7"/>
      <c r="PCO119" s="7"/>
      <c r="PCP119" s="7"/>
      <c r="PCQ119" s="7"/>
      <c r="PCR119" s="7"/>
      <c r="PCS119" s="7"/>
      <c r="PCT119" s="7"/>
      <c r="PCU119" s="7"/>
      <c r="PCV119" s="7"/>
      <c r="PCW119" s="7"/>
      <c r="PCX119" s="7"/>
      <c r="PCY119" s="7"/>
      <c r="PCZ119" s="7"/>
      <c r="PDA119" s="7"/>
      <c r="PDB119" s="7"/>
      <c r="PDC119" s="7"/>
      <c r="PDD119" s="7"/>
      <c r="PDE119" s="7"/>
      <c r="PDF119" s="7"/>
      <c r="PDG119" s="7"/>
      <c r="PDH119" s="7"/>
      <c r="PDI119" s="7"/>
      <c r="PDJ119" s="7"/>
      <c r="PDK119" s="7"/>
      <c r="PDL119" s="7"/>
      <c r="PDM119" s="7"/>
      <c r="PDN119" s="7"/>
      <c r="PDO119" s="7"/>
      <c r="PDP119" s="7"/>
      <c r="PDQ119" s="7"/>
      <c r="PDR119" s="7"/>
      <c r="PDS119" s="7"/>
      <c r="PDT119" s="7"/>
      <c r="PDU119" s="7"/>
      <c r="PDV119" s="7"/>
      <c r="PDW119" s="7"/>
      <c r="PDX119" s="7"/>
      <c r="PDY119" s="7"/>
      <c r="PDZ119" s="7"/>
      <c r="PEA119" s="7"/>
      <c r="PEB119" s="7"/>
      <c r="PEC119" s="7"/>
      <c r="PED119" s="7"/>
      <c r="PEE119" s="7"/>
      <c r="PEF119" s="7"/>
      <c r="PEG119" s="7"/>
      <c r="PEH119" s="7"/>
      <c r="PEI119" s="7"/>
      <c r="PEJ119" s="7"/>
      <c r="PEK119" s="7"/>
      <c r="PEL119" s="7"/>
      <c r="PEM119" s="7"/>
      <c r="PEN119" s="7"/>
      <c r="PEO119" s="7"/>
      <c r="PEP119" s="7"/>
      <c r="PEQ119" s="7"/>
      <c r="PER119" s="7"/>
      <c r="PES119" s="7"/>
      <c r="PET119" s="7"/>
      <c r="PEU119" s="7"/>
      <c r="PEV119" s="7"/>
      <c r="PEW119" s="7"/>
      <c r="PEX119" s="7"/>
      <c r="PEY119" s="7"/>
      <c r="PEZ119" s="7"/>
      <c r="PFA119" s="7"/>
      <c r="PFB119" s="7"/>
      <c r="PFC119" s="7"/>
      <c r="PFD119" s="7"/>
      <c r="PFE119" s="7"/>
      <c r="PFF119" s="7"/>
      <c r="PFG119" s="7"/>
      <c r="PFH119" s="7"/>
      <c r="PFI119" s="7"/>
      <c r="PFJ119" s="7"/>
      <c r="PFK119" s="7"/>
      <c r="PFL119" s="7"/>
      <c r="PFM119" s="7"/>
      <c r="PFN119" s="7"/>
      <c r="PFO119" s="7"/>
      <c r="PFP119" s="7"/>
      <c r="PFQ119" s="7"/>
      <c r="PFR119" s="7"/>
      <c r="PFS119" s="7"/>
      <c r="PFT119" s="7"/>
      <c r="PFU119" s="7"/>
      <c r="PFV119" s="7"/>
      <c r="PFW119" s="7"/>
      <c r="PFX119" s="7"/>
      <c r="PFY119" s="7"/>
      <c r="PFZ119" s="7"/>
      <c r="PGA119" s="7"/>
      <c r="PGB119" s="7"/>
      <c r="PGC119" s="7"/>
      <c r="PGD119" s="7"/>
      <c r="PGE119" s="7"/>
      <c r="PGF119" s="7"/>
      <c r="PGG119" s="7"/>
      <c r="PGH119" s="7"/>
      <c r="PGI119" s="7"/>
      <c r="PGJ119" s="7"/>
      <c r="PGK119" s="7"/>
      <c r="PGL119" s="7"/>
      <c r="PGM119" s="7"/>
      <c r="PGN119" s="7"/>
      <c r="PGO119" s="7"/>
      <c r="PGP119" s="7"/>
      <c r="PGQ119" s="7"/>
      <c r="PGR119" s="7"/>
      <c r="PGS119" s="7"/>
      <c r="PGT119" s="7"/>
      <c r="PGU119" s="7"/>
      <c r="PGV119" s="7"/>
      <c r="PGW119" s="7"/>
      <c r="PGX119" s="7"/>
      <c r="PGY119" s="7"/>
      <c r="PGZ119" s="7"/>
      <c r="PHA119" s="7"/>
      <c r="PHB119" s="7"/>
      <c r="PHC119" s="7"/>
      <c r="PHD119" s="7"/>
      <c r="PHE119" s="7"/>
      <c r="PHF119" s="7"/>
      <c r="PHG119" s="7"/>
      <c r="PHH119" s="7"/>
      <c r="PHI119" s="7"/>
      <c r="PHJ119" s="7"/>
      <c r="PHK119" s="7"/>
      <c r="PHL119" s="7"/>
      <c r="PHM119" s="7"/>
      <c r="PHN119" s="7"/>
      <c r="PHO119" s="7"/>
      <c r="PHP119" s="7"/>
      <c r="PHQ119" s="7"/>
      <c r="PHR119" s="7"/>
      <c r="PHS119" s="7"/>
      <c r="PHT119" s="7"/>
      <c r="PHU119" s="7"/>
      <c r="PHV119" s="7"/>
      <c r="PHW119" s="7"/>
      <c r="PHX119" s="7"/>
      <c r="PHY119" s="7"/>
      <c r="PHZ119" s="7"/>
      <c r="PIA119" s="7"/>
      <c r="PIB119" s="7"/>
      <c r="PIC119" s="7"/>
      <c r="PID119" s="7"/>
      <c r="PIE119" s="7"/>
      <c r="PIF119" s="7"/>
      <c r="PIG119" s="7"/>
      <c r="PIH119" s="7"/>
      <c r="PII119" s="7"/>
      <c r="PIJ119" s="7"/>
      <c r="PIK119" s="7"/>
      <c r="PIL119" s="7"/>
      <c r="PIM119" s="7"/>
      <c r="PIN119" s="7"/>
      <c r="PIO119" s="7"/>
      <c r="PIP119" s="7"/>
      <c r="PIQ119" s="7"/>
      <c r="PIR119" s="7"/>
      <c r="PIS119" s="7"/>
      <c r="PIT119" s="7"/>
      <c r="PIU119" s="7"/>
      <c r="PIV119" s="7"/>
      <c r="PIW119" s="7"/>
      <c r="PIX119" s="7"/>
      <c r="PIY119" s="7"/>
      <c r="PIZ119" s="7"/>
      <c r="PJA119" s="7"/>
      <c r="PJB119" s="7"/>
      <c r="PJC119" s="7"/>
      <c r="PJD119" s="7"/>
      <c r="PJE119" s="7"/>
      <c r="PJF119" s="7"/>
      <c r="PJG119" s="7"/>
      <c r="PJH119" s="7"/>
      <c r="PJI119" s="7"/>
      <c r="PJJ119" s="7"/>
      <c r="PJK119" s="7"/>
      <c r="PJL119" s="7"/>
      <c r="PJM119" s="7"/>
      <c r="PJN119" s="7"/>
      <c r="PJO119" s="7"/>
      <c r="PJP119" s="7"/>
      <c r="PJQ119" s="7"/>
      <c r="PJR119" s="7"/>
      <c r="PJS119" s="7"/>
      <c r="PJT119" s="7"/>
      <c r="PJU119" s="7"/>
      <c r="PJV119" s="7"/>
      <c r="PJW119" s="7"/>
      <c r="PJX119" s="7"/>
      <c r="PJY119" s="7"/>
      <c r="PJZ119" s="7"/>
      <c r="PKA119" s="7"/>
      <c r="PKB119" s="7"/>
      <c r="PKC119" s="7"/>
      <c r="PKD119" s="7"/>
      <c r="PKE119" s="7"/>
      <c r="PKF119" s="7"/>
      <c r="PKG119" s="7"/>
      <c r="PKH119" s="7"/>
      <c r="PKI119" s="7"/>
      <c r="PKJ119" s="7"/>
      <c r="PKK119" s="7"/>
      <c r="PKL119" s="7"/>
      <c r="PKM119" s="7"/>
      <c r="PKN119" s="7"/>
      <c r="PKO119" s="7"/>
      <c r="PKP119" s="7"/>
      <c r="PKQ119" s="7"/>
      <c r="PKR119" s="7"/>
      <c r="PKS119" s="7"/>
      <c r="PKT119" s="7"/>
      <c r="PKU119" s="7"/>
      <c r="PKV119" s="7"/>
      <c r="PKW119" s="7"/>
      <c r="PKX119" s="7"/>
      <c r="PKY119" s="7"/>
      <c r="PKZ119" s="7"/>
      <c r="PLA119" s="7"/>
      <c r="PLB119" s="7"/>
      <c r="PLC119" s="7"/>
      <c r="PLD119" s="7"/>
      <c r="PLE119" s="7"/>
      <c r="PLF119" s="7"/>
      <c r="PLG119" s="7"/>
      <c r="PLH119" s="7"/>
      <c r="PLI119" s="7"/>
      <c r="PLJ119" s="7"/>
      <c r="PLK119" s="7"/>
      <c r="PLL119" s="7"/>
      <c r="PLM119" s="7"/>
      <c r="PLN119" s="7"/>
      <c r="PLO119" s="7"/>
      <c r="PLP119" s="7"/>
      <c r="PLQ119" s="7"/>
      <c r="PLR119" s="7"/>
      <c r="PLS119" s="7"/>
      <c r="PLT119" s="7"/>
      <c r="PLU119" s="7"/>
      <c r="PLV119" s="7"/>
      <c r="PLW119" s="7"/>
      <c r="PLX119" s="7"/>
      <c r="PLY119" s="7"/>
      <c r="PLZ119" s="7"/>
      <c r="PMA119" s="7"/>
      <c r="PMB119" s="7"/>
      <c r="PMC119" s="7"/>
      <c r="PMD119" s="7"/>
      <c r="PME119" s="7"/>
      <c r="PMF119" s="7"/>
      <c r="PMG119" s="7"/>
      <c r="PMH119" s="7"/>
      <c r="PMI119" s="7"/>
      <c r="PMJ119" s="7"/>
      <c r="PMK119" s="7"/>
      <c r="PML119" s="7"/>
      <c r="PMM119" s="7"/>
      <c r="PMN119" s="7"/>
      <c r="PMO119" s="7"/>
      <c r="PMP119" s="7"/>
      <c r="PMQ119" s="7"/>
      <c r="PMR119" s="7"/>
      <c r="PMS119" s="7"/>
      <c r="PMT119" s="7"/>
      <c r="PMU119" s="7"/>
      <c r="PMV119" s="7"/>
      <c r="PMW119" s="7"/>
      <c r="PMX119" s="7"/>
      <c r="PMY119" s="7"/>
      <c r="PMZ119" s="7"/>
      <c r="PNA119" s="7"/>
      <c r="PNB119" s="7"/>
      <c r="PNC119" s="7"/>
      <c r="PND119" s="7"/>
      <c r="PNE119" s="7"/>
      <c r="PNF119" s="7"/>
      <c r="PNG119" s="7"/>
      <c r="PNH119" s="7"/>
      <c r="PNI119" s="7"/>
      <c r="PNJ119" s="7"/>
      <c r="PNK119" s="7"/>
      <c r="PNL119" s="7"/>
      <c r="PNM119" s="7"/>
      <c r="PNN119" s="7"/>
      <c r="PNO119" s="7"/>
      <c r="PNP119" s="7"/>
      <c r="PNQ119" s="7"/>
      <c r="PNR119" s="7"/>
      <c r="PNS119" s="7"/>
      <c r="PNT119" s="7"/>
      <c r="PNU119" s="7"/>
      <c r="PNV119" s="7"/>
      <c r="PNW119" s="7"/>
      <c r="PNX119" s="7"/>
      <c r="PNY119" s="7"/>
      <c r="PNZ119" s="7"/>
      <c r="POA119" s="7"/>
      <c r="POB119" s="7"/>
      <c r="POC119" s="7"/>
      <c r="POD119" s="7"/>
      <c r="POE119" s="7"/>
      <c r="POF119" s="7"/>
      <c r="POG119" s="7"/>
      <c r="POH119" s="7"/>
      <c r="POI119" s="7"/>
      <c r="POJ119" s="7"/>
      <c r="POK119" s="7"/>
      <c r="POL119" s="7"/>
      <c r="POM119" s="7"/>
      <c r="PON119" s="7"/>
      <c r="POO119" s="7"/>
      <c r="POP119" s="7"/>
      <c r="POQ119" s="7"/>
      <c r="POR119" s="7"/>
      <c r="POS119" s="7"/>
      <c r="POT119" s="7"/>
      <c r="POU119" s="7"/>
      <c r="POV119" s="7"/>
      <c r="POW119" s="7"/>
      <c r="POX119" s="7"/>
      <c r="POY119" s="7"/>
      <c r="POZ119" s="7"/>
      <c r="PPA119" s="7"/>
      <c r="PPB119" s="7"/>
      <c r="PPC119" s="7"/>
      <c r="PPD119" s="7"/>
      <c r="PPE119" s="7"/>
      <c r="PPF119" s="7"/>
      <c r="PPG119" s="7"/>
      <c r="PPH119" s="7"/>
      <c r="PPI119" s="7"/>
      <c r="PPJ119" s="7"/>
      <c r="PPK119" s="7"/>
      <c r="PPL119" s="7"/>
      <c r="PPM119" s="7"/>
      <c r="PPN119" s="7"/>
      <c r="PPO119" s="7"/>
      <c r="PPP119" s="7"/>
      <c r="PPQ119" s="7"/>
      <c r="PPR119" s="7"/>
      <c r="PPS119" s="7"/>
      <c r="PPT119" s="7"/>
      <c r="PPU119" s="7"/>
      <c r="PPV119" s="7"/>
      <c r="PPW119" s="7"/>
      <c r="PPX119" s="7"/>
      <c r="PPY119" s="7"/>
      <c r="PPZ119" s="7"/>
      <c r="PQA119" s="7"/>
      <c r="PQB119" s="7"/>
      <c r="PQC119" s="7"/>
      <c r="PQD119" s="7"/>
      <c r="PQE119" s="7"/>
      <c r="PQF119" s="7"/>
      <c r="PQG119" s="7"/>
      <c r="PQH119" s="7"/>
      <c r="PQI119" s="7"/>
      <c r="PQJ119" s="7"/>
      <c r="PQK119" s="7"/>
      <c r="PQL119" s="7"/>
      <c r="PQM119" s="7"/>
      <c r="PQN119" s="7"/>
      <c r="PQO119" s="7"/>
      <c r="PQP119" s="7"/>
      <c r="PQQ119" s="7"/>
      <c r="PQR119" s="7"/>
      <c r="PQS119" s="7"/>
      <c r="PQT119" s="7"/>
      <c r="PQU119" s="7"/>
      <c r="PQV119" s="7"/>
      <c r="PQW119" s="7"/>
      <c r="PQX119" s="7"/>
      <c r="PQY119" s="7"/>
      <c r="PQZ119" s="7"/>
      <c r="PRA119" s="7"/>
      <c r="PRB119" s="7"/>
      <c r="PRC119" s="7"/>
      <c r="PRD119" s="7"/>
      <c r="PRE119" s="7"/>
      <c r="PRF119" s="7"/>
      <c r="PRG119" s="7"/>
      <c r="PRH119" s="7"/>
      <c r="PRI119" s="7"/>
      <c r="PRJ119" s="7"/>
      <c r="PRK119" s="7"/>
      <c r="PRL119" s="7"/>
      <c r="PRM119" s="7"/>
      <c r="PRN119" s="7"/>
      <c r="PRO119" s="7"/>
      <c r="PRP119" s="7"/>
      <c r="PRQ119" s="7"/>
      <c r="PRR119" s="7"/>
      <c r="PRS119" s="7"/>
      <c r="PRT119" s="7"/>
      <c r="PRU119" s="7"/>
      <c r="PRV119" s="7"/>
      <c r="PRW119" s="7"/>
      <c r="PRX119" s="7"/>
      <c r="PRY119" s="7"/>
      <c r="PRZ119" s="7"/>
      <c r="PSA119" s="7"/>
      <c r="PSB119" s="7"/>
      <c r="PSC119" s="7"/>
      <c r="PSD119" s="7"/>
      <c r="PSE119" s="7"/>
      <c r="PSF119" s="7"/>
      <c r="PSG119" s="7"/>
      <c r="PSH119" s="7"/>
      <c r="PSI119" s="7"/>
      <c r="PSJ119" s="7"/>
      <c r="PSK119" s="7"/>
      <c r="PSL119" s="7"/>
      <c r="PSM119" s="7"/>
      <c r="PSN119" s="7"/>
      <c r="PSO119" s="7"/>
      <c r="PSP119" s="7"/>
      <c r="PSQ119" s="7"/>
      <c r="PSR119" s="7"/>
      <c r="PSS119" s="7"/>
      <c r="PST119" s="7"/>
      <c r="PSU119" s="7"/>
      <c r="PSV119" s="7"/>
      <c r="PSW119" s="7"/>
      <c r="PSX119" s="7"/>
      <c r="PSY119" s="7"/>
      <c r="PSZ119" s="7"/>
      <c r="PTA119" s="7"/>
      <c r="PTB119" s="7"/>
      <c r="PTC119" s="7"/>
      <c r="PTD119" s="7"/>
      <c r="PTE119" s="7"/>
      <c r="PTF119" s="7"/>
      <c r="PTG119" s="7"/>
      <c r="PTH119" s="7"/>
      <c r="PTI119" s="7"/>
      <c r="PTJ119" s="7"/>
      <c r="PTK119" s="7"/>
      <c r="PTL119" s="7"/>
      <c r="PTM119" s="7"/>
      <c r="PTN119" s="7"/>
      <c r="PTO119" s="7"/>
      <c r="PTP119" s="7"/>
      <c r="PTQ119" s="7"/>
      <c r="PTR119" s="7"/>
      <c r="PTS119" s="7"/>
      <c r="PTT119" s="7"/>
      <c r="PTU119" s="7"/>
      <c r="PTV119" s="7"/>
      <c r="PTW119" s="7"/>
      <c r="PTX119" s="7"/>
      <c r="PTY119" s="7"/>
      <c r="PTZ119" s="7"/>
      <c r="PUA119" s="7"/>
      <c r="PUB119" s="7"/>
      <c r="PUC119" s="7"/>
      <c r="PUD119" s="7"/>
      <c r="PUE119" s="7"/>
      <c r="PUF119" s="7"/>
      <c r="PUG119" s="7"/>
      <c r="PUH119" s="7"/>
      <c r="PUI119" s="7"/>
      <c r="PUJ119" s="7"/>
      <c r="PUK119" s="7"/>
      <c r="PUL119" s="7"/>
      <c r="PUM119" s="7"/>
      <c r="PUN119" s="7"/>
      <c r="PUO119" s="7"/>
      <c r="PUP119" s="7"/>
      <c r="PUQ119" s="7"/>
      <c r="PUR119" s="7"/>
      <c r="PUS119" s="7"/>
      <c r="PUT119" s="7"/>
      <c r="PUU119" s="7"/>
      <c r="PUV119" s="7"/>
      <c r="PUW119" s="7"/>
      <c r="PUX119" s="7"/>
      <c r="PUY119" s="7"/>
      <c r="PUZ119" s="7"/>
      <c r="PVA119" s="7"/>
      <c r="PVB119" s="7"/>
      <c r="PVC119" s="7"/>
      <c r="PVD119" s="7"/>
      <c r="PVE119" s="7"/>
      <c r="PVF119" s="7"/>
      <c r="PVG119" s="7"/>
      <c r="PVH119" s="7"/>
      <c r="PVI119" s="7"/>
      <c r="PVJ119" s="7"/>
      <c r="PVK119" s="7"/>
      <c r="PVL119" s="7"/>
      <c r="PVM119" s="7"/>
      <c r="PVN119" s="7"/>
      <c r="PVO119" s="7"/>
      <c r="PVP119" s="7"/>
      <c r="PVQ119" s="7"/>
      <c r="PVR119" s="7"/>
      <c r="PVS119" s="7"/>
      <c r="PVT119" s="7"/>
      <c r="PVU119" s="7"/>
      <c r="PVV119" s="7"/>
      <c r="PVW119" s="7"/>
      <c r="PVX119" s="7"/>
      <c r="PVY119" s="7"/>
      <c r="PVZ119" s="7"/>
      <c r="PWA119" s="7"/>
      <c r="PWB119" s="7"/>
      <c r="PWC119" s="7"/>
      <c r="PWD119" s="7"/>
      <c r="PWE119" s="7"/>
      <c r="PWF119" s="7"/>
      <c r="PWG119" s="7"/>
      <c r="PWH119" s="7"/>
      <c r="PWI119" s="7"/>
      <c r="PWJ119" s="7"/>
      <c r="PWK119" s="7"/>
      <c r="PWL119" s="7"/>
      <c r="PWM119" s="7"/>
      <c r="PWN119" s="7"/>
      <c r="PWO119" s="7"/>
      <c r="PWP119" s="7"/>
      <c r="PWQ119" s="7"/>
      <c r="PWR119" s="7"/>
      <c r="PWS119" s="7"/>
      <c r="PWT119" s="7"/>
      <c r="PWU119" s="7"/>
      <c r="PWV119" s="7"/>
      <c r="PWW119" s="7"/>
      <c r="PWX119" s="7"/>
      <c r="PWY119" s="7"/>
      <c r="PWZ119" s="7"/>
      <c r="PXA119" s="7"/>
      <c r="PXB119" s="7"/>
      <c r="PXC119" s="7"/>
      <c r="PXD119" s="7"/>
      <c r="PXE119" s="7"/>
      <c r="PXF119" s="7"/>
      <c r="PXG119" s="7"/>
      <c r="PXH119" s="7"/>
      <c r="PXI119" s="7"/>
      <c r="PXJ119" s="7"/>
      <c r="PXK119" s="7"/>
      <c r="PXL119" s="7"/>
      <c r="PXM119" s="7"/>
      <c r="PXN119" s="7"/>
      <c r="PXO119" s="7"/>
      <c r="PXP119" s="7"/>
      <c r="PXQ119" s="7"/>
      <c r="PXR119" s="7"/>
      <c r="PXS119" s="7"/>
      <c r="PXT119" s="7"/>
      <c r="PXU119" s="7"/>
      <c r="PXV119" s="7"/>
      <c r="PXW119" s="7"/>
      <c r="PXX119" s="7"/>
      <c r="PXY119" s="7"/>
      <c r="PXZ119" s="7"/>
      <c r="PYA119" s="7"/>
      <c r="PYB119" s="7"/>
      <c r="PYC119" s="7"/>
      <c r="PYD119" s="7"/>
      <c r="PYE119" s="7"/>
      <c r="PYF119" s="7"/>
      <c r="PYG119" s="7"/>
      <c r="PYH119" s="7"/>
      <c r="PYI119" s="7"/>
      <c r="PYJ119" s="7"/>
      <c r="PYK119" s="7"/>
      <c r="PYL119" s="7"/>
      <c r="PYM119" s="7"/>
      <c r="PYN119" s="7"/>
      <c r="PYO119" s="7"/>
      <c r="PYP119" s="7"/>
      <c r="PYQ119" s="7"/>
      <c r="PYR119" s="7"/>
      <c r="PYS119" s="7"/>
      <c r="PYT119" s="7"/>
      <c r="PYU119" s="7"/>
      <c r="PYV119" s="7"/>
      <c r="PYW119" s="7"/>
      <c r="PYX119" s="7"/>
      <c r="PYY119" s="7"/>
      <c r="PYZ119" s="7"/>
      <c r="PZA119" s="7"/>
      <c r="PZB119" s="7"/>
      <c r="PZC119" s="7"/>
      <c r="PZD119" s="7"/>
      <c r="PZE119" s="7"/>
      <c r="PZF119" s="7"/>
      <c r="PZG119" s="7"/>
      <c r="PZH119" s="7"/>
      <c r="PZI119" s="7"/>
      <c r="PZJ119" s="7"/>
      <c r="PZK119" s="7"/>
      <c r="PZL119" s="7"/>
      <c r="PZM119" s="7"/>
      <c r="PZN119" s="7"/>
      <c r="PZO119" s="7"/>
      <c r="PZP119" s="7"/>
      <c r="PZQ119" s="7"/>
      <c r="PZR119" s="7"/>
      <c r="PZS119" s="7"/>
      <c r="PZT119" s="7"/>
      <c r="PZU119" s="7"/>
      <c r="PZV119" s="7"/>
      <c r="PZW119" s="7"/>
      <c r="PZX119" s="7"/>
      <c r="PZY119" s="7"/>
      <c r="PZZ119" s="7"/>
      <c r="QAA119" s="7"/>
      <c r="QAB119" s="7"/>
      <c r="QAC119" s="7"/>
      <c r="QAD119" s="7"/>
      <c r="QAE119" s="7"/>
      <c r="QAF119" s="7"/>
      <c r="QAG119" s="7"/>
      <c r="QAH119" s="7"/>
      <c r="QAI119" s="7"/>
      <c r="QAJ119" s="7"/>
      <c r="QAK119" s="7"/>
      <c r="QAL119" s="7"/>
      <c r="QAM119" s="7"/>
      <c r="QAN119" s="7"/>
      <c r="QAO119" s="7"/>
      <c r="QAP119" s="7"/>
      <c r="QAQ119" s="7"/>
      <c r="QAR119" s="7"/>
      <c r="QAS119" s="7"/>
      <c r="QAT119" s="7"/>
      <c r="QAU119" s="7"/>
      <c r="QAV119" s="7"/>
      <c r="QAW119" s="7"/>
      <c r="QAX119" s="7"/>
      <c r="QAY119" s="7"/>
      <c r="QAZ119" s="7"/>
      <c r="QBA119" s="7"/>
      <c r="QBB119" s="7"/>
      <c r="QBC119" s="7"/>
      <c r="QBD119" s="7"/>
      <c r="QBE119" s="7"/>
      <c r="QBF119" s="7"/>
      <c r="QBG119" s="7"/>
      <c r="QBH119" s="7"/>
      <c r="QBI119" s="7"/>
      <c r="QBJ119" s="7"/>
      <c r="QBK119" s="7"/>
      <c r="QBL119" s="7"/>
      <c r="QBM119" s="7"/>
      <c r="QBN119" s="7"/>
      <c r="QBO119" s="7"/>
      <c r="QBP119" s="7"/>
      <c r="QBQ119" s="7"/>
      <c r="QBR119" s="7"/>
      <c r="QBS119" s="7"/>
      <c r="QBT119" s="7"/>
      <c r="QBU119" s="7"/>
      <c r="QBV119" s="7"/>
      <c r="QBW119" s="7"/>
      <c r="QBX119" s="7"/>
      <c r="QBY119" s="7"/>
      <c r="QBZ119" s="7"/>
      <c r="QCA119" s="7"/>
      <c r="QCB119" s="7"/>
      <c r="QCC119" s="7"/>
      <c r="QCD119" s="7"/>
      <c r="QCE119" s="7"/>
      <c r="QCF119" s="7"/>
      <c r="QCG119" s="7"/>
      <c r="QCH119" s="7"/>
      <c r="QCI119" s="7"/>
      <c r="QCJ119" s="7"/>
      <c r="QCK119" s="7"/>
      <c r="QCL119" s="7"/>
      <c r="QCM119" s="7"/>
      <c r="QCN119" s="7"/>
      <c r="QCO119" s="7"/>
      <c r="QCP119" s="7"/>
      <c r="QCQ119" s="7"/>
      <c r="QCR119" s="7"/>
      <c r="QCS119" s="7"/>
      <c r="QCT119" s="7"/>
      <c r="QCU119" s="7"/>
      <c r="QCV119" s="7"/>
      <c r="QCW119" s="7"/>
      <c r="QCX119" s="7"/>
      <c r="QCY119" s="7"/>
      <c r="QCZ119" s="7"/>
      <c r="QDA119" s="7"/>
      <c r="QDB119" s="7"/>
      <c r="QDC119" s="7"/>
      <c r="QDD119" s="7"/>
      <c r="QDE119" s="7"/>
      <c r="QDF119" s="7"/>
      <c r="QDG119" s="7"/>
      <c r="QDH119" s="7"/>
      <c r="QDI119" s="7"/>
      <c r="QDJ119" s="7"/>
      <c r="QDK119" s="7"/>
      <c r="QDL119" s="7"/>
      <c r="QDM119" s="7"/>
      <c r="QDN119" s="7"/>
      <c r="QDO119" s="7"/>
      <c r="QDP119" s="7"/>
      <c r="QDQ119" s="7"/>
      <c r="QDR119" s="7"/>
      <c r="QDS119" s="7"/>
      <c r="QDT119" s="7"/>
      <c r="QDU119" s="7"/>
      <c r="QDV119" s="7"/>
      <c r="QDW119" s="7"/>
      <c r="QDX119" s="7"/>
      <c r="QDY119" s="7"/>
      <c r="QDZ119" s="7"/>
      <c r="QEA119" s="7"/>
      <c r="QEB119" s="7"/>
      <c r="QEC119" s="7"/>
      <c r="QED119" s="7"/>
      <c r="QEE119" s="7"/>
      <c r="QEF119" s="7"/>
      <c r="QEG119" s="7"/>
      <c r="QEH119" s="7"/>
      <c r="QEI119" s="7"/>
      <c r="QEJ119" s="7"/>
      <c r="QEK119" s="7"/>
      <c r="QEL119" s="7"/>
      <c r="QEM119" s="7"/>
      <c r="QEN119" s="7"/>
      <c r="QEO119" s="7"/>
      <c r="QEP119" s="7"/>
      <c r="QEQ119" s="7"/>
      <c r="QER119" s="7"/>
      <c r="QES119" s="7"/>
      <c r="QET119" s="7"/>
      <c r="QEU119" s="7"/>
      <c r="QEV119" s="7"/>
      <c r="QEW119" s="7"/>
      <c r="QEX119" s="7"/>
      <c r="QEY119" s="7"/>
      <c r="QEZ119" s="7"/>
      <c r="QFA119" s="7"/>
      <c r="QFB119" s="7"/>
      <c r="QFC119" s="7"/>
      <c r="QFD119" s="7"/>
      <c r="QFE119" s="7"/>
      <c r="QFF119" s="7"/>
      <c r="QFG119" s="7"/>
      <c r="QFH119" s="7"/>
      <c r="QFI119" s="7"/>
      <c r="QFJ119" s="7"/>
      <c r="QFK119" s="7"/>
      <c r="QFL119" s="7"/>
      <c r="QFM119" s="7"/>
      <c r="QFN119" s="7"/>
      <c r="QFO119" s="7"/>
      <c r="QFP119" s="7"/>
      <c r="QFQ119" s="7"/>
      <c r="QFR119" s="7"/>
      <c r="QFS119" s="7"/>
      <c r="QFT119" s="7"/>
      <c r="QFU119" s="7"/>
      <c r="QFV119" s="7"/>
      <c r="QFW119" s="7"/>
      <c r="QFX119" s="7"/>
      <c r="QFY119" s="7"/>
      <c r="QFZ119" s="7"/>
      <c r="QGA119" s="7"/>
      <c r="QGB119" s="7"/>
      <c r="QGC119" s="7"/>
      <c r="QGD119" s="7"/>
      <c r="QGE119" s="7"/>
      <c r="QGF119" s="7"/>
      <c r="QGG119" s="7"/>
      <c r="QGH119" s="7"/>
      <c r="QGI119" s="7"/>
      <c r="QGJ119" s="7"/>
      <c r="QGK119" s="7"/>
      <c r="QGL119" s="7"/>
      <c r="QGM119" s="7"/>
      <c r="QGN119" s="7"/>
      <c r="QGO119" s="7"/>
      <c r="QGP119" s="7"/>
      <c r="QGQ119" s="7"/>
      <c r="QGR119" s="7"/>
      <c r="QGS119" s="7"/>
      <c r="QGT119" s="7"/>
      <c r="QGU119" s="7"/>
      <c r="QGV119" s="7"/>
      <c r="QGW119" s="7"/>
      <c r="QGX119" s="7"/>
      <c r="QGY119" s="7"/>
      <c r="QGZ119" s="7"/>
      <c r="QHA119" s="7"/>
      <c r="QHB119" s="7"/>
      <c r="QHC119" s="7"/>
      <c r="QHD119" s="7"/>
      <c r="QHE119" s="7"/>
      <c r="QHF119" s="7"/>
      <c r="QHG119" s="7"/>
      <c r="QHH119" s="7"/>
      <c r="QHI119" s="7"/>
      <c r="QHJ119" s="7"/>
      <c r="QHK119" s="7"/>
      <c r="QHL119" s="7"/>
      <c r="QHM119" s="7"/>
      <c r="QHN119" s="7"/>
      <c r="QHO119" s="7"/>
      <c r="QHP119" s="7"/>
      <c r="QHQ119" s="7"/>
      <c r="QHR119" s="7"/>
      <c r="QHS119" s="7"/>
      <c r="QHT119" s="7"/>
      <c r="QHU119" s="7"/>
      <c r="QHV119" s="7"/>
      <c r="QHW119" s="7"/>
      <c r="QHX119" s="7"/>
      <c r="QHY119" s="7"/>
      <c r="QHZ119" s="7"/>
      <c r="QIA119" s="7"/>
      <c r="QIB119" s="7"/>
      <c r="QIC119" s="7"/>
      <c r="QID119" s="7"/>
      <c r="QIE119" s="7"/>
      <c r="QIF119" s="7"/>
      <c r="QIG119" s="7"/>
      <c r="QIH119" s="7"/>
      <c r="QII119" s="7"/>
      <c r="QIJ119" s="7"/>
      <c r="QIK119" s="7"/>
      <c r="QIL119" s="7"/>
      <c r="QIM119" s="7"/>
      <c r="QIN119" s="7"/>
      <c r="QIO119" s="7"/>
      <c r="QIP119" s="7"/>
      <c r="QIQ119" s="7"/>
      <c r="QIR119" s="7"/>
      <c r="QIS119" s="7"/>
      <c r="QIT119" s="7"/>
      <c r="QIU119" s="7"/>
      <c r="QIV119" s="7"/>
      <c r="QIW119" s="7"/>
      <c r="QIX119" s="7"/>
      <c r="QIY119" s="7"/>
      <c r="QIZ119" s="7"/>
      <c r="QJA119" s="7"/>
      <c r="QJB119" s="7"/>
      <c r="QJC119" s="7"/>
      <c r="QJD119" s="7"/>
      <c r="QJE119" s="7"/>
      <c r="QJF119" s="7"/>
      <c r="QJG119" s="7"/>
      <c r="QJH119" s="7"/>
      <c r="QJI119" s="7"/>
      <c r="QJJ119" s="7"/>
      <c r="QJK119" s="7"/>
      <c r="QJL119" s="7"/>
      <c r="QJM119" s="7"/>
      <c r="QJN119" s="7"/>
      <c r="QJO119" s="7"/>
      <c r="QJP119" s="7"/>
      <c r="QJQ119" s="7"/>
      <c r="QJR119" s="7"/>
      <c r="QJS119" s="7"/>
      <c r="QJT119" s="7"/>
      <c r="QJU119" s="7"/>
      <c r="QJV119" s="7"/>
      <c r="QJW119" s="7"/>
      <c r="QJX119" s="7"/>
      <c r="QJY119" s="7"/>
      <c r="QJZ119" s="7"/>
      <c r="QKA119" s="7"/>
      <c r="QKB119" s="7"/>
      <c r="QKC119" s="7"/>
      <c r="QKD119" s="7"/>
      <c r="QKE119" s="7"/>
      <c r="QKF119" s="7"/>
      <c r="QKG119" s="7"/>
      <c r="QKH119" s="7"/>
      <c r="QKI119" s="7"/>
      <c r="QKJ119" s="7"/>
      <c r="QKK119" s="7"/>
      <c r="QKL119" s="7"/>
      <c r="QKM119" s="7"/>
      <c r="QKN119" s="7"/>
      <c r="QKO119" s="7"/>
      <c r="QKP119" s="7"/>
      <c r="QKQ119" s="7"/>
      <c r="QKR119" s="7"/>
      <c r="QKS119" s="7"/>
      <c r="QKT119" s="7"/>
      <c r="QKU119" s="7"/>
      <c r="QKV119" s="7"/>
      <c r="QKW119" s="7"/>
      <c r="QKX119" s="7"/>
      <c r="QKY119" s="7"/>
      <c r="QKZ119" s="7"/>
      <c r="QLA119" s="7"/>
      <c r="QLB119" s="7"/>
      <c r="QLC119" s="7"/>
      <c r="QLD119" s="7"/>
      <c r="QLE119" s="7"/>
      <c r="QLF119" s="7"/>
      <c r="QLG119" s="7"/>
      <c r="QLH119" s="7"/>
      <c r="QLI119" s="7"/>
      <c r="QLJ119" s="7"/>
      <c r="QLK119" s="7"/>
      <c r="QLL119" s="7"/>
      <c r="QLM119" s="7"/>
      <c r="QLN119" s="7"/>
      <c r="QLO119" s="7"/>
      <c r="QLP119" s="7"/>
      <c r="QLQ119" s="7"/>
      <c r="QLR119" s="7"/>
      <c r="QLS119" s="7"/>
      <c r="QLT119" s="7"/>
      <c r="QLU119" s="7"/>
      <c r="QLV119" s="7"/>
      <c r="QLW119" s="7"/>
      <c r="QLX119" s="7"/>
      <c r="QLY119" s="7"/>
      <c r="QLZ119" s="7"/>
      <c r="QMA119" s="7"/>
      <c r="QMB119" s="7"/>
      <c r="QMC119" s="7"/>
      <c r="QMD119" s="7"/>
      <c r="QME119" s="7"/>
      <c r="QMF119" s="7"/>
      <c r="QMG119" s="7"/>
      <c r="QMH119" s="7"/>
      <c r="QMI119" s="7"/>
      <c r="QMJ119" s="7"/>
      <c r="QMK119" s="7"/>
      <c r="QML119" s="7"/>
      <c r="QMM119" s="7"/>
      <c r="QMN119" s="7"/>
      <c r="QMO119" s="7"/>
      <c r="QMP119" s="7"/>
      <c r="QMQ119" s="7"/>
      <c r="QMR119" s="7"/>
      <c r="QMS119" s="7"/>
      <c r="QMT119" s="7"/>
      <c r="QMU119" s="7"/>
      <c r="QMV119" s="7"/>
      <c r="QMW119" s="7"/>
      <c r="QMX119" s="7"/>
      <c r="QMY119" s="7"/>
      <c r="QMZ119" s="7"/>
      <c r="QNA119" s="7"/>
      <c r="QNB119" s="7"/>
      <c r="QNC119" s="7"/>
      <c r="QND119" s="7"/>
      <c r="QNE119" s="7"/>
      <c r="QNF119" s="7"/>
      <c r="QNG119" s="7"/>
      <c r="QNH119" s="7"/>
      <c r="QNI119" s="7"/>
      <c r="QNJ119" s="7"/>
      <c r="QNK119" s="7"/>
      <c r="QNL119" s="7"/>
      <c r="QNM119" s="7"/>
      <c r="QNN119" s="7"/>
      <c r="QNO119" s="7"/>
      <c r="QNP119" s="7"/>
      <c r="QNQ119" s="7"/>
      <c r="QNR119" s="7"/>
      <c r="QNS119" s="7"/>
      <c r="QNT119" s="7"/>
      <c r="QNU119" s="7"/>
      <c r="QNV119" s="7"/>
      <c r="QNW119" s="7"/>
      <c r="QNX119" s="7"/>
      <c r="QNY119" s="7"/>
      <c r="QNZ119" s="7"/>
      <c r="QOA119" s="7"/>
      <c r="QOB119" s="7"/>
      <c r="QOC119" s="7"/>
      <c r="QOD119" s="7"/>
      <c r="QOE119" s="7"/>
      <c r="QOF119" s="7"/>
      <c r="QOG119" s="7"/>
      <c r="QOH119" s="7"/>
      <c r="QOI119" s="7"/>
      <c r="QOJ119" s="7"/>
      <c r="QOK119" s="7"/>
      <c r="QOL119" s="7"/>
      <c r="QOM119" s="7"/>
      <c r="QON119" s="7"/>
      <c r="QOO119" s="7"/>
      <c r="QOP119" s="7"/>
      <c r="QOQ119" s="7"/>
      <c r="QOR119" s="7"/>
      <c r="QOS119" s="7"/>
      <c r="QOT119" s="7"/>
      <c r="QOU119" s="7"/>
      <c r="QOV119" s="7"/>
      <c r="QOW119" s="7"/>
      <c r="QOX119" s="7"/>
      <c r="QOY119" s="7"/>
      <c r="QOZ119" s="7"/>
      <c r="QPA119" s="7"/>
      <c r="QPB119" s="7"/>
      <c r="QPC119" s="7"/>
      <c r="QPD119" s="7"/>
      <c r="QPE119" s="7"/>
      <c r="QPF119" s="7"/>
      <c r="QPG119" s="7"/>
      <c r="QPH119" s="7"/>
      <c r="QPI119" s="7"/>
      <c r="QPJ119" s="7"/>
      <c r="QPK119" s="7"/>
      <c r="QPL119" s="7"/>
      <c r="QPM119" s="7"/>
      <c r="QPN119" s="7"/>
      <c r="QPO119" s="7"/>
      <c r="QPP119" s="7"/>
      <c r="QPQ119" s="7"/>
      <c r="QPR119" s="7"/>
      <c r="QPS119" s="7"/>
      <c r="QPT119" s="7"/>
      <c r="QPU119" s="7"/>
      <c r="QPV119" s="7"/>
      <c r="QPW119" s="7"/>
      <c r="QPX119" s="7"/>
      <c r="QPY119" s="7"/>
      <c r="QPZ119" s="7"/>
      <c r="QQA119" s="7"/>
      <c r="QQB119" s="7"/>
      <c r="QQC119" s="7"/>
      <c r="QQD119" s="7"/>
      <c r="QQE119" s="7"/>
      <c r="QQF119" s="7"/>
      <c r="QQG119" s="7"/>
      <c r="QQH119" s="7"/>
      <c r="QQI119" s="7"/>
      <c r="QQJ119" s="7"/>
      <c r="QQK119" s="7"/>
      <c r="QQL119" s="7"/>
      <c r="QQM119" s="7"/>
      <c r="QQN119" s="7"/>
      <c r="QQO119" s="7"/>
      <c r="QQP119" s="7"/>
      <c r="QQQ119" s="7"/>
      <c r="QQR119" s="7"/>
      <c r="QQS119" s="7"/>
      <c r="QQT119" s="7"/>
      <c r="QQU119" s="7"/>
      <c r="QQV119" s="7"/>
      <c r="QQW119" s="7"/>
      <c r="QQX119" s="7"/>
      <c r="QQY119" s="7"/>
      <c r="QQZ119" s="7"/>
      <c r="QRA119" s="7"/>
      <c r="QRB119" s="7"/>
      <c r="QRC119" s="7"/>
      <c r="QRD119" s="7"/>
      <c r="QRE119" s="7"/>
      <c r="QRF119" s="7"/>
      <c r="QRG119" s="7"/>
      <c r="QRH119" s="7"/>
      <c r="QRI119" s="7"/>
      <c r="QRJ119" s="7"/>
      <c r="QRK119" s="7"/>
      <c r="QRL119" s="7"/>
      <c r="QRM119" s="7"/>
      <c r="QRN119" s="7"/>
      <c r="QRO119" s="7"/>
      <c r="QRP119" s="7"/>
      <c r="QRQ119" s="7"/>
      <c r="QRR119" s="7"/>
      <c r="QRS119" s="7"/>
      <c r="QRT119" s="7"/>
      <c r="QRU119" s="7"/>
      <c r="QRV119" s="7"/>
      <c r="QRW119" s="7"/>
      <c r="QRX119" s="7"/>
      <c r="QRY119" s="7"/>
      <c r="QRZ119" s="7"/>
      <c r="QSA119" s="7"/>
      <c r="QSB119" s="7"/>
      <c r="QSC119" s="7"/>
      <c r="QSD119" s="7"/>
      <c r="QSE119" s="7"/>
      <c r="QSF119" s="7"/>
      <c r="QSG119" s="7"/>
      <c r="QSH119" s="7"/>
      <c r="QSI119" s="7"/>
      <c r="QSJ119" s="7"/>
      <c r="QSK119" s="7"/>
      <c r="QSL119" s="7"/>
      <c r="QSM119" s="7"/>
      <c r="QSN119" s="7"/>
      <c r="QSO119" s="7"/>
      <c r="QSP119" s="7"/>
      <c r="QSQ119" s="7"/>
      <c r="QSR119" s="7"/>
      <c r="QSS119" s="7"/>
      <c r="QST119" s="7"/>
      <c r="QSU119" s="7"/>
      <c r="QSV119" s="7"/>
      <c r="QSW119" s="7"/>
      <c r="QSX119" s="7"/>
      <c r="QSY119" s="7"/>
      <c r="QSZ119" s="7"/>
      <c r="QTA119" s="7"/>
      <c r="QTB119" s="7"/>
      <c r="QTC119" s="7"/>
      <c r="QTD119" s="7"/>
      <c r="QTE119" s="7"/>
      <c r="QTF119" s="7"/>
      <c r="QTG119" s="7"/>
      <c r="QTH119" s="7"/>
      <c r="QTI119" s="7"/>
      <c r="QTJ119" s="7"/>
      <c r="QTK119" s="7"/>
      <c r="QTL119" s="7"/>
      <c r="QTM119" s="7"/>
      <c r="QTN119" s="7"/>
      <c r="QTO119" s="7"/>
      <c r="QTP119" s="7"/>
      <c r="QTQ119" s="7"/>
      <c r="QTR119" s="7"/>
      <c r="QTS119" s="7"/>
      <c r="QTT119" s="7"/>
      <c r="QTU119" s="7"/>
      <c r="QTV119" s="7"/>
      <c r="QTW119" s="7"/>
      <c r="QTX119" s="7"/>
      <c r="QTY119" s="7"/>
      <c r="QTZ119" s="7"/>
      <c r="QUA119" s="7"/>
      <c r="QUB119" s="7"/>
      <c r="QUC119" s="7"/>
      <c r="QUD119" s="7"/>
      <c r="QUE119" s="7"/>
      <c r="QUF119" s="7"/>
      <c r="QUG119" s="7"/>
      <c r="QUH119" s="7"/>
      <c r="QUI119" s="7"/>
      <c r="QUJ119" s="7"/>
      <c r="QUK119" s="7"/>
      <c r="QUL119" s="7"/>
      <c r="QUM119" s="7"/>
      <c r="QUN119" s="7"/>
      <c r="QUO119" s="7"/>
      <c r="QUP119" s="7"/>
      <c r="QUQ119" s="7"/>
      <c r="QUR119" s="7"/>
      <c r="QUS119" s="7"/>
      <c r="QUT119" s="7"/>
      <c r="QUU119" s="7"/>
      <c r="QUV119" s="7"/>
      <c r="QUW119" s="7"/>
      <c r="QUX119" s="7"/>
      <c r="QUY119" s="7"/>
      <c r="QUZ119" s="7"/>
      <c r="QVA119" s="7"/>
      <c r="QVB119" s="7"/>
      <c r="QVC119" s="7"/>
      <c r="QVD119" s="7"/>
      <c r="QVE119" s="7"/>
      <c r="QVF119" s="7"/>
      <c r="QVG119" s="7"/>
      <c r="QVH119" s="7"/>
      <c r="QVI119" s="7"/>
      <c r="QVJ119" s="7"/>
      <c r="QVK119" s="7"/>
      <c r="QVL119" s="7"/>
      <c r="QVM119" s="7"/>
      <c r="QVN119" s="7"/>
      <c r="QVO119" s="7"/>
      <c r="QVP119" s="7"/>
      <c r="QVQ119" s="7"/>
      <c r="QVR119" s="7"/>
      <c r="QVS119" s="7"/>
      <c r="QVT119" s="7"/>
      <c r="QVU119" s="7"/>
      <c r="QVV119" s="7"/>
      <c r="QVW119" s="7"/>
      <c r="QVX119" s="7"/>
      <c r="QVY119" s="7"/>
      <c r="QVZ119" s="7"/>
      <c r="QWA119" s="7"/>
      <c r="QWB119" s="7"/>
      <c r="QWC119" s="7"/>
      <c r="QWD119" s="7"/>
      <c r="QWE119" s="7"/>
      <c r="QWF119" s="7"/>
      <c r="QWG119" s="7"/>
      <c r="QWH119" s="7"/>
      <c r="QWI119" s="7"/>
      <c r="QWJ119" s="7"/>
      <c r="QWK119" s="7"/>
      <c r="QWL119" s="7"/>
      <c r="QWM119" s="7"/>
      <c r="QWN119" s="7"/>
      <c r="QWO119" s="7"/>
      <c r="QWP119" s="7"/>
      <c r="QWQ119" s="7"/>
      <c r="QWR119" s="7"/>
      <c r="QWS119" s="7"/>
      <c r="QWT119" s="7"/>
      <c r="QWU119" s="7"/>
      <c r="QWV119" s="7"/>
      <c r="QWW119" s="7"/>
      <c r="QWX119" s="7"/>
      <c r="QWY119" s="7"/>
      <c r="QWZ119" s="7"/>
      <c r="QXA119" s="7"/>
      <c r="QXB119" s="7"/>
      <c r="QXC119" s="7"/>
      <c r="QXD119" s="7"/>
      <c r="QXE119" s="7"/>
      <c r="QXF119" s="7"/>
      <c r="QXG119" s="7"/>
      <c r="QXH119" s="7"/>
      <c r="QXI119" s="7"/>
      <c r="QXJ119" s="7"/>
      <c r="QXK119" s="7"/>
      <c r="QXL119" s="7"/>
      <c r="QXM119" s="7"/>
      <c r="QXN119" s="7"/>
      <c r="QXO119" s="7"/>
      <c r="QXP119" s="7"/>
      <c r="QXQ119" s="7"/>
      <c r="QXR119" s="7"/>
      <c r="QXS119" s="7"/>
      <c r="QXT119" s="7"/>
      <c r="QXU119" s="7"/>
      <c r="QXV119" s="7"/>
      <c r="QXW119" s="7"/>
      <c r="QXX119" s="7"/>
      <c r="QXY119" s="7"/>
      <c r="QXZ119" s="7"/>
      <c r="QYA119" s="7"/>
      <c r="QYB119" s="7"/>
      <c r="QYC119" s="7"/>
      <c r="QYD119" s="7"/>
      <c r="QYE119" s="7"/>
      <c r="QYF119" s="7"/>
      <c r="QYG119" s="7"/>
      <c r="QYH119" s="7"/>
      <c r="QYI119" s="7"/>
      <c r="QYJ119" s="7"/>
      <c r="QYK119" s="7"/>
      <c r="QYL119" s="7"/>
      <c r="QYM119" s="7"/>
      <c r="QYN119" s="7"/>
      <c r="QYO119" s="7"/>
      <c r="QYP119" s="7"/>
      <c r="QYQ119" s="7"/>
      <c r="QYR119" s="7"/>
      <c r="QYS119" s="7"/>
      <c r="QYT119" s="7"/>
      <c r="QYU119" s="7"/>
      <c r="QYV119" s="7"/>
      <c r="QYW119" s="7"/>
      <c r="QYX119" s="7"/>
      <c r="QYY119" s="7"/>
      <c r="QYZ119" s="7"/>
      <c r="QZA119" s="7"/>
      <c r="QZB119" s="7"/>
      <c r="QZC119" s="7"/>
      <c r="QZD119" s="7"/>
      <c r="QZE119" s="7"/>
      <c r="QZF119" s="7"/>
      <c r="QZG119" s="7"/>
      <c r="QZH119" s="7"/>
      <c r="QZI119" s="7"/>
      <c r="QZJ119" s="7"/>
      <c r="QZK119" s="7"/>
      <c r="QZL119" s="7"/>
      <c r="QZM119" s="7"/>
      <c r="QZN119" s="7"/>
      <c r="QZO119" s="7"/>
      <c r="QZP119" s="7"/>
      <c r="QZQ119" s="7"/>
      <c r="QZR119" s="7"/>
      <c r="QZS119" s="7"/>
      <c r="QZT119" s="7"/>
      <c r="QZU119" s="7"/>
      <c r="QZV119" s="7"/>
      <c r="QZW119" s="7"/>
      <c r="QZX119" s="7"/>
      <c r="QZY119" s="7"/>
      <c r="QZZ119" s="7"/>
      <c r="RAA119" s="7"/>
      <c r="RAB119" s="7"/>
      <c r="RAC119" s="7"/>
      <c r="RAD119" s="7"/>
      <c r="RAE119" s="7"/>
      <c r="RAF119" s="7"/>
      <c r="RAG119" s="7"/>
      <c r="RAH119" s="7"/>
      <c r="RAI119" s="7"/>
      <c r="RAJ119" s="7"/>
      <c r="RAK119" s="7"/>
      <c r="RAL119" s="7"/>
      <c r="RAM119" s="7"/>
      <c r="RAN119" s="7"/>
      <c r="RAO119" s="7"/>
      <c r="RAP119" s="7"/>
      <c r="RAQ119" s="7"/>
      <c r="RAR119" s="7"/>
      <c r="RAS119" s="7"/>
      <c r="RAT119" s="7"/>
      <c r="RAU119" s="7"/>
      <c r="RAV119" s="7"/>
      <c r="RAW119" s="7"/>
      <c r="RAX119" s="7"/>
      <c r="RAY119" s="7"/>
      <c r="RAZ119" s="7"/>
      <c r="RBA119" s="7"/>
      <c r="RBB119" s="7"/>
      <c r="RBC119" s="7"/>
      <c r="RBD119" s="7"/>
      <c r="RBE119" s="7"/>
      <c r="RBF119" s="7"/>
      <c r="RBG119" s="7"/>
      <c r="RBH119" s="7"/>
      <c r="RBI119" s="7"/>
      <c r="RBJ119" s="7"/>
      <c r="RBK119" s="7"/>
      <c r="RBL119" s="7"/>
      <c r="RBM119" s="7"/>
      <c r="RBN119" s="7"/>
      <c r="RBO119" s="7"/>
      <c r="RBP119" s="7"/>
      <c r="RBQ119" s="7"/>
      <c r="RBR119" s="7"/>
      <c r="RBS119" s="7"/>
      <c r="RBT119" s="7"/>
      <c r="RBU119" s="7"/>
      <c r="RBV119" s="7"/>
      <c r="RBW119" s="7"/>
      <c r="RBX119" s="7"/>
      <c r="RBY119" s="7"/>
      <c r="RBZ119" s="7"/>
      <c r="RCA119" s="7"/>
      <c r="RCB119" s="7"/>
      <c r="RCC119" s="7"/>
      <c r="RCD119" s="7"/>
      <c r="RCE119" s="7"/>
      <c r="RCF119" s="7"/>
      <c r="RCG119" s="7"/>
      <c r="RCH119" s="7"/>
      <c r="RCI119" s="7"/>
      <c r="RCJ119" s="7"/>
      <c r="RCK119" s="7"/>
      <c r="RCL119" s="7"/>
      <c r="RCM119" s="7"/>
      <c r="RCN119" s="7"/>
      <c r="RCO119" s="7"/>
      <c r="RCP119" s="7"/>
      <c r="RCQ119" s="7"/>
      <c r="RCR119" s="7"/>
      <c r="RCS119" s="7"/>
      <c r="RCT119" s="7"/>
      <c r="RCU119" s="7"/>
      <c r="RCV119" s="7"/>
      <c r="RCW119" s="7"/>
      <c r="RCX119" s="7"/>
      <c r="RCY119" s="7"/>
      <c r="RCZ119" s="7"/>
      <c r="RDA119" s="7"/>
      <c r="RDB119" s="7"/>
      <c r="RDC119" s="7"/>
      <c r="RDD119" s="7"/>
      <c r="RDE119" s="7"/>
      <c r="RDF119" s="7"/>
      <c r="RDG119" s="7"/>
      <c r="RDH119" s="7"/>
      <c r="RDI119" s="7"/>
      <c r="RDJ119" s="7"/>
      <c r="RDK119" s="7"/>
      <c r="RDL119" s="7"/>
      <c r="RDM119" s="7"/>
      <c r="RDN119" s="7"/>
      <c r="RDO119" s="7"/>
      <c r="RDP119" s="7"/>
      <c r="RDQ119" s="7"/>
      <c r="RDR119" s="7"/>
      <c r="RDS119" s="7"/>
      <c r="RDT119" s="7"/>
      <c r="RDU119" s="7"/>
      <c r="RDV119" s="7"/>
      <c r="RDW119" s="7"/>
      <c r="RDX119" s="7"/>
      <c r="RDY119" s="7"/>
      <c r="RDZ119" s="7"/>
      <c r="REA119" s="7"/>
      <c r="REB119" s="7"/>
      <c r="REC119" s="7"/>
      <c r="RED119" s="7"/>
      <c r="REE119" s="7"/>
      <c r="REF119" s="7"/>
      <c r="REG119" s="7"/>
      <c r="REH119" s="7"/>
      <c r="REI119" s="7"/>
      <c r="REJ119" s="7"/>
      <c r="REK119" s="7"/>
      <c r="REL119" s="7"/>
      <c r="REM119" s="7"/>
      <c r="REN119" s="7"/>
      <c r="REO119" s="7"/>
      <c r="REP119" s="7"/>
      <c r="REQ119" s="7"/>
      <c r="RER119" s="7"/>
      <c r="RES119" s="7"/>
      <c r="RET119" s="7"/>
      <c r="REU119" s="7"/>
      <c r="REV119" s="7"/>
      <c r="REW119" s="7"/>
      <c r="REX119" s="7"/>
      <c r="REY119" s="7"/>
      <c r="REZ119" s="7"/>
      <c r="RFA119" s="7"/>
      <c r="RFB119" s="7"/>
      <c r="RFC119" s="7"/>
      <c r="RFD119" s="7"/>
      <c r="RFE119" s="7"/>
      <c r="RFF119" s="7"/>
      <c r="RFG119" s="7"/>
      <c r="RFH119" s="7"/>
      <c r="RFI119" s="7"/>
      <c r="RFJ119" s="7"/>
      <c r="RFK119" s="7"/>
      <c r="RFL119" s="7"/>
      <c r="RFM119" s="7"/>
      <c r="RFN119" s="7"/>
      <c r="RFO119" s="7"/>
      <c r="RFP119" s="7"/>
      <c r="RFQ119" s="7"/>
      <c r="RFR119" s="7"/>
      <c r="RFS119" s="7"/>
      <c r="RFT119" s="7"/>
      <c r="RFU119" s="7"/>
      <c r="RFV119" s="7"/>
      <c r="RFW119" s="7"/>
      <c r="RFX119" s="7"/>
      <c r="RFY119" s="7"/>
      <c r="RFZ119" s="7"/>
      <c r="RGA119" s="7"/>
      <c r="RGB119" s="7"/>
      <c r="RGC119" s="7"/>
      <c r="RGD119" s="7"/>
      <c r="RGE119" s="7"/>
      <c r="RGF119" s="7"/>
      <c r="RGG119" s="7"/>
      <c r="RGH119" s="7"/>
      <c r="RGI119" s="7"/>
      <c r="RGJ119" s="7"/>
      <c r="RGK119" s="7"/>
      <c r="RGL119" s="7"/>
      <c r="RGM119" s="7"/>
      <c r="RGN119" s="7"/>
      <c r="RGO119" s="7"/>
      <c r="RGP119" s="7"/>
      <c r="RGQ119" s="7"/>
      <c r="RGR119" s="7"/>
      <c r="RGS119" s="7"/>
      <c r="RGT119" s="7"/>
      <c r="RGU119" s="7"/>
      <c r="RGV119" s="7"/>
      <c r="RGW119" s="7"/>
      <c r="RGX119" s="7"/>
      <c r="RGY119" s="7"/>
      <c r="RGZ119" s="7"/>
      <c r="RHA119" s="7"/>
      <c r="RHB119" s="7"/>
      <c r="RHC119" s="7"/>
      <c r="RHD119" s="7"/>
      <c r="RHE119" s="7"/>
      <c r="RHF119" s="7"/>
      <c r="RHG119" s="7"/>
      <c r="RHH119" s="7"/>
      <c r="RHI119" s="7"/>
      <c r="RHJ119" s="7"/>
      <c r="RHK119" s="7"/>
      <c r="RHL119" s="7"/>
      <c r="RHM119" s="7"/>
      <c r="RHN119" s="7"/>
      <c r="RHO119" s="7"/>
      <c r="RHP119" s="7"/>
      <c r="RHQ119" s="7"/>
      <c r="RHR119" s="7"/>
      <c r="RHS119" s="7"/>
      <c r="RHT119" s="7"/>
      <c r="RHU119" s="7"/>
      <c r="RHV119" s="7"/>
      <c r="RHW119" s="7"/>
      <c r="RHX119" s="7"/>
      <c r="RHY119" s="7"/>
      <c r="RHZ119" s="7"/>
      <c r="RIA119" s="7"/>
      <c r="RIB119" s="7"/>
      <c r="RIC119" s="7"/>
      <c r="RID119" s="7"/>
      <c r="RIE119" s="7"/>
      <c r="RIF119" s="7"/>
      <c r="RIG119" s="7"/>
      <c r="RIH119" s="7"/>
      <c r="RII119" s="7"/>
      <c r="RIJ119" s="7"/>
      <c r="RIK119" s="7"/>
      <c r="RIL119" s="7"/>
      <c r="RIM119" s="7"/>
      <c r="RIN119" s="7"/>
      <c r="RIO119" s="7"/>
      <c r="RIP119" s="7"/>
      <c r="RIQ119" s="7"/>
      <c r="RIR119" s="7"/>
      <c r="RIS119" s="7"/>
      <c r="RIT119" s="7"/>
      <c r="RIU119" s="7"/>
      <c r="RIV119" s="7"/>
      <c r="RIW119" s="7"/>
      <c r="RIX119" s="7"/>
      <c r="RIY119" s="7"/>
      <c r="RIZ119" s="7"/>
      <c r="RJA119" s="7"/>
      <c r="RJB119" s="7"/>
      <c r="RJC119" s="7"/>
      <c r="RJD119" s="7"/>
      <c r="RJE119" s="7"/>
      <c r="RJF119" s="7"/>
      <c r="RJG119" s="7"/>
      <c r="RJH119" s="7"/>
      <c r="RJI119" s="7"/>
      <c r="RJJ119" s="7"/>
      <c r="RJK119" s="7"/>
      <c r="RJL119" s="7"/>
      <c r="RJM119" s="7"/>
      <c r="RJN119" s="7"/>
      <c r="RJO119" s="7"/>
      <c r="RJP119" s="7"/>
      <c r="RJQ119" s="7"/>
      <c r="RJR119" s="7"/>
      <c r="RJS119" s="7"/>
      <c r="RJT119" s="7"/>
      <c r="RJU119" s="7"/>
      <c r="RJV119" s="7"/>
      <c r="RJW119" s="7"/>
      <c r="RJX119" s="7"/>
      <c r="RJY119" s="7"/>
      <c r="RJZ119" s="7"/>
      <c r="RKA119" s="7"/>
      <c r="RKB119" s="7"/>
      <c r="RKC119" s="7"/>
      <c r="RKD119" s="7"/>
      <c r="RKE119" s="7"/>
      <c r="RKF119" s="7"/>
      <c r="RKG119" s="7"/>
      <c r="RKH119" s="7"/>
      <c r="RKI119" s="7"/>
      <c r="RKJ119" s="7"/>
      <c r="RKK119" s="7"/>
      <c r="RKL119" s="7"/>
      <c r="RKM119" s="7"/>
      <c r="RKN119" s="7"/>
      <c r="RKO119" s="7"/>
      <c r="RKP119" s="7"/>
      <c r="RKQ119" s="7"/>
      <c r="RKR119" s="7"/>
      <c r="RKS119" s="7"/>
      <c r="RKT119" s="7"/>
      <c r="RKU119" s="7"/>
      <c r="RKV119" s="7"/>
      <c r="RKW119" s="7"/>
      <c r="RKX119" s="7"/>
      <c r="RKY119" s="7"/>
      <c r="RKZ119" s="7"/>
      <c r="RLA119" s="7"/>
      <c r="RLB119" s="7"/>
      <c r="RLC119" s="7"/>
      <c r="RLD119" s="7"/>
      <c r="RLE119" s="7"/>
      <c r="RLF119" s="7"/>
      <c r="RLG119" s="7"/>
      <c r="RLH119" s="7"/>
      <c r="RLI119" s="7"/>
      <c r="RLJ119" s="7"/>
      <c r="RLK119" s="7"/>
      <c r="RLL119" s="7"/>
      <c r="RLM119" s="7"/>
      <c r="RLN119" s="7"/>
      <c r="RLO119" s="7"/>
      <c r="RLP119" s="7"/>
      <c r="RLQ119" s="7"/>
      <c r="RLR119" s="7"/>
      <c r="RLS119" s="7"/>
      <c r="RLT119" s="7"/>
      <c r="RLU119" s="7"/>
      <c r="RLV119" s="7"/>
      <c r="RLW119" s="7"/>
      <c r="RLX119" s="7"/>
      <c r="RLY119" s="7"/>
      <c r="RLZ119" s="7"/>
      <c r="RMA119" s="7"/>
      <c r="RMB119" s="7"/>
      <c r="RMC119" s="7"/>
      <c r="RMD119" s="7"/>
      <c r="RME119" s="7"/>
      <c r="RMF119" s="7"/>
      <c r="RMG119" s="7"/>
      <c r="RMH119" s="7"/>
      <c r="RMI119" s="7"/>
      <c r="RMJ119" s="7"/>
      <c r="RMK119" s="7"/>
      <c r="RML119" s="7"/>
      <c r="RMM119" s="7"/>
      <c r="RMN119" s="7"/>
      <c r="RMO119" s="7"/>
      <c r="RMP119" s="7"/>
      <c r="RMQ119" s="7"/>
      <c r="RMR119" s="7"/>
      <c r="RMS119" s="7"/>
      <c r="RMT119" s="7"/>
      <c r="RMU119" s="7"/>
      <c r="RMV119" s="7"/>
      <c r="RMW119" s="7"/>
      <c r="RMX119" s="7"/>
      <c r="RMY119" s="7"/>
      <c r="RMZ119" s="7"/>
      <c r="RNA119" s="7"/>
      <c r="RNB119" s="7"/>
      <c r="RNC119" s="7"/>
      <c r="RND119" s="7"/>
      <c r="RNE119" s="7"/>
      <c r="RNF119" s="7"/>
      <c r="RNG119" s="7"/>
      <c r="RNH119" s="7"/>
      <c r="RNI119" s="7"/>
      <c r="RNJ119" s="7"/>
      <c r="RNK119" s="7"/>
      <c r="RNL119" s="7"/>
      <c r="RNM119" s="7"/>
      <c r="RNN119" s="7"/>
      <c r="RNO119" s="7"/>
      <c r="RNP119" s="7"/>
      <c r="RNQ119" s="7"/>
      <c r="RNR119" s="7"/>
      <c r="RNS119" s="7"/>
      <c r="RNT119" s="7"/>
      <c r="RNU119" s="7"/>
      <c r="RNV119" s="7"/>
      <c r="RNW119" s="7"/>
      <c r="RNX119" s="7"/>
      <c r="RNY119" s="7"/>
      <c r="RNZ119" s="7"/>
      <c r="ROA119" s="7"/>
      <c r="ROB119" s="7"/>
      <c r="ROC119" s="7"/>
      <c r="ROD119" s="7"/>
      <c r="ROE119" s="7"/>
      <c r="ROF119" s="7"/>
      <c r="ROG119" s="7"/>
      <c r="ROH119" s="7"/>
      <c r="ROI119" s="7"/>
      <c r="ROJ119" s="7"/>
      <c r="ROK119" s="7"/>
      <c r="ROL119" s="7"/>
      <c r="ROM119" s="7"/>
      <c r="RON119" s="7"/>
      <c r="ROO119" s="7"/>
      <c r="ROP119" s="7"/>
      <c r="ROQ119" s="7"/>
      <c r="ROR119" s="7"/>
      <c r="ROS119" s="7"/>
      <c r="ROT119" s="7"/>
      <c r="ROU119" s="7"/>
      <c r="ROV119" s="7"/>
      <c r="ROW119" s="7"/>
      <c r="ROX119" s="7"/>
      <c r="ROY119" s="7"/>
      <c r="ROZ119" s="7"/>
      <c r="RPA119" s="7"/>
      <c r="RPB119" s="7"/>
      <c r="RPC119" s="7"/>
      <c r="RPD119" s="7"/>
      <c r="RPE119" s="7"/>
      <c r="RPF119" s="7"/>
      <c r="RPG119" s="7"/>
      <c r="RPH119" s="7"/>
      <c r="RPI119" s="7"/>
      <c r="RPJ119" s="7"/>
      <c r="RPK119" s="7"/>
      <c r="RPL119" s="7"/>
      <c r="RPM119" s="7"/>
      <c r="RPN119" s="7"/>
      <c r="RPO119" s="7"/>
      <c r="RPP119" s="7"/>
      <c r="RPQ119" s="7"/>
      <c r="RPR119" s="7"/>
      <c r="RPS119" s="7"/>
      <c r="RPT119" s="7"/>
      <c r="RPU119" s="7"/>
      <c r="RPV119" s="7"/>
      <c r="RPW119" s="7"/>
      <c r="RPX119" s="7"/>
      <c r="RPY119" s="7"/>
      <c r="RPZ119" s="7"/>
      <c r="RQA119" s="7"/>
      <c r="RQB119" s="7"/>
      <c r="RQC119" s="7"/>
      <c r="RQD119" s="7"/>
      <c r="RQE119" s="7"/>
      <c r="RQF119" s="7"/>
      <c r="RQG119" s="7"/>
      <c r="RQH119" s="7"/>
      <c r="RQI119" s="7"/>
      <c r="RQJ119" s="7"/>
      <c r="RQK119" s="7"/>
      <c r="RQL119" s="7"/>
      <c r="RQM119" s="7"/>
      <c r="RQN119" s="7"/>
      <c r="RQO119" s="7"/>
      <c r="RQP119" s="7"/>
      <c r="RQQ119" s="7"/>
      <c r="RQR119" s="7"/>
      <c r="RQS119" s="7"/>
      <c r="RQT119" s="7"/>
      <c r="RQU119" s="7"/>
      <c r="RQV119" s="7"/>
      <c r="RQW119" s="7"/>
      <c r="RQX119" s="7"/>
      <c r="RQY119" s="7"/>
      <c r="RQZ119" s="7"/>
      <c r="RRA119" s="7"/>
      <c r="RRB119" s="7"/>
      <c r="RRC119" s="7"/>
      <c r="RRD119" s="7"/>
      <c r="RRE119" s="7"/>
      <c r="RRF119" s="7"/>
      <c r="RRG119" s="7"/>
      <c r="RRH119" s="7"/>
      <c r="RRI119" s="7"/>
      <c r="RRJ119" s="7"/>
      <c r="RRK119" s="7"/>
      <c r="RRL119" s="7"/>
      <c r="RRM119" s="7"/>
      <c r="RRN119" s="7"/>
      <c r="RRO119" s="7"/>
      <c r="RRP119" s="7"/>
      <c r="RRQ119" s="7"/>
      <c r="RRR119" s="7"/>
      <c r="RRS119" s="7"/>
      <c r="RRT119" s="7"/>
      <c r="RRU119" s="7"/>
      <c r="RRV119" s="7"/>
      <c r="RRW119" s="7"/>
      <c r="RRX119" s="7"/>
      <c r="RRY119" s="7"/>
      <c r="RRZ119" s="7"/>
      <c r="RSA119" s="7"/>
      <c r="RSB119" s="7"/>
      <c r="RSC119" s="7"/>
      <c r="RSD119" s="7"/>
      <c r="RSE119" s="7"/>
      <c r="RSF119" s="7"/>
      <c r="RSG119" s="7"/>
      <c r="RSH119" s="7"/>
      <c r="RSI119" s="7"/>
      <c r="RSJ119" s="7"/>
      <c r="RSK119" s="7"/>
      <c r="RSL119" s="7"/>
      <c r="RSM119" s="7"/>
      <c r="RSN119" s="7"/>
      <c r="RSO119" s="7"/>
      <c r="RSP119" s="7"/>
      <c r="RSQ119" s="7"/>
      <c r="RSR119" s="7"/>
      <c r="RSS119" s="7"/>
      <c r="RST119" s="7"/>
      <c r="RSU119" s="7"/>
      <c r="RSV119" s="7"/>
      <c r="RSW119" s="7"/>
      <c r="RSX119" s="7"/>
      <c r="RSY119" s="7"/>
      <c r="RSZ119" s="7"/>
      <c r="RTA119" s="7"/>
      <c r="RTB119" s="7"/>
      <c r="RTC119" s="7"/>
      <c r="RTD119" s="7"/>
      <c r="RTE119" s="7"/>
      <c r="RTF119" s="7"/>
      <c r="RTG119" s="7"/>
      <c r="RTH119" s="7"/>
      <c r="RTI119" s="7"/>
      <c r="RTJ119" s="7"/>
      <c r="RTK119" s="7"/>
      <c r="RTL119" s="7"/>
      <c r="RTM119" s="7"/>
      <c r="RTN119" s="7"/>
      <c r="RTO119" s="7"/>
      <c r="RTP119" s="7"/>
      <c r="RTQ119" s="7"/>
      <c r="RTR119" s="7"/>
      <c r="RTS119" s="7"/>
      <c r="RTT119" s="7"/>
      <c r="RTU119" s="7"/>
      <c r="RTV119" s="7"/>
      <c r="RTW119" s="7"/>
      <c r="RTX119" s="7"/>
      <c r="RTY119" s="7"/>
      <c r="RTZ119" s="7"/>
      <c r="RUA119" s="7"/>
      <c r="RUB119" s="7"/>
      <c r="RUC119" s="7"/>
      <c r="RUD119" s="7"/>
      <c r="RUE119" s="7"/>
      <c r="RUF119" s="7"/>
      <c r="RUG119" s="7"/>
      <c r="RUH119" s="7"/>
      <c r="RUI119" s="7"/>
      <c r="RUJ119" s="7"/>
      <c r="RUK119" s="7"/>
      <c r="RUL119" s="7"/>
      <c r="RUM119" s="7"/>
      <c r="RUN119" s="7"/>
      <c r="RUO119" s="7"/>
      <c r="RUP119" s="7"/>
      <c r="RUQ119" s="7"/>
      <c r="RUR119" s="7"/>
      <c r="RUS119" s="7"/>
      <c r="RUT119" s="7"/>
      <c r="RUU119" s="7"/>
      <c r="RUV119" s="7"/>
      <c r="RUW119" s="7"/>
      <c r="RUX119" s="7"/>
      <c r="RUY119" s="7"/>
      <c r="RUZ119" s="7"/>
      <c r="RVA119" s="7"/>
      <c r="RVB119" s="7"/>
      <c r="RVC119" s="7"/>
      <c r="RVD119" s="7"/>
      <c r="RVE119" s="7"/>
      <c r="RVF119" s="7"/>
      <c r="RVG119" s="7"/>
      <c r="RVH119" s="7"/>
      <c r="RVI119" s="7"/>
      <c r="RVJ119" s="7"/>
      <c r="RVK119" s="7"/>
      <c r="RVL119" s="7"/>
      <c r="RVM119" s="7"/>
      <c r="RVN119" s="7"/>
      <c r="RVO119" s="7"/>
      <c r="RVP119" s="7"/>
      <c r="RVQ119" s="7"/>
      <c r="RVR119" s="7"/>
      <c r="RVS119" s="7"/>
      <c r="RVT119" s="7"/>
      <c r="RVU119" s="7"/>
      <c r="RVV119" s="7"/>
      <c r="RVW119" s="7"/>
      <c r="RVX119" s="7"/>
      <c r="RVY119" s="7"/>
      <c r="RVZ119" s="7"/>
      <c r="RWA119" s="7"/>
      <c r="RWB119" s="7"/>
      <c r="RWC119" s="7"/>
      <c r="RWD119" s="7"/>
      <c r="RWE119" s="7"/>
      <c r="RWF119" s="7"/>
      <c r="RWG119" s="7"/>
      <c r="RWH119" s="7"/>
      <c r="RWI119" s="7"/>
      <c r="RWJ119" s="7"/>
      <c r="RWK119" s="7"/>
      <c r="RWL119" s="7"/>
      <c r="RWM119" s="7"/>
      <c r="RWN119" s="7"/>
      <c r="RWO119" s="7"/>
      <c r="RWP119" s="7"/>
      <c r="RWQ119" s="7"/>
      <c r="RWR119" s="7"/>
      <c r="RWS119" s="7"/>
      <c r="RWT119" s="7"/>
      <c r="RWU119" s="7"/>
      <c r="RWV119" s="7"/>
      <c r="RWW119" s="7"/>
      <c r="RWX119" s="7"/>
      <c r="RWY119" s="7"/>
      <c r="RWZ119" s="7"/>
      <c r="RXA119" s="7"/>
      <c r="RXB119" s="7"/>
      <c r="RXC119" s="7"/>
      <c r="RXD119" s="7"/>
      <c r="RXE119" s="7"/>
      <c r="RXF119" s="7"/>
      <c r="RXG119" s="7"/>
      <c r="RXH119" s="7"/>
      <c r="RXI119" s="7"/>
      <c r="RXJ119" s="7"/>
      <c r="RXK119" s="7"/>
      <c r="RXL119" s="7"/>
      <c r="RXM119" s="7"/>
      <c r="RXN119" s="7"/>
      <c r="RXO119" s="7"/>
      <c r="RXP119" s="7"/>
      <c r="RXQ119" s="7"/>
      <c r="RXR119" s="7"/>
      <c r="RXS119" s="7"/>
      <c r="RXT119" s="7"/>
      <c r="RXU119" s="7"/>
      <c r="RXV119" s="7"/>
      <c r="RXW119" s="7"/>
      <c r="RXX119" s="7"/>
      <c r="RXY119" s="7"/>
      <c r="RXZ119" s="7"/>
      <c r="RYA119" s="7"/>
      <c r="RYB119" s="7"/>
      <c r="RYC119" s="7"/>
      <c r="RYD119" s="7"/>
      <c r="RYE119" s="7"/>
      <c r="RYF119" s="7"/>
      <c r="RYG119" s="7"/>
      <c r="RYH119" s="7"/>
      <c r="RYI119" s="7"/>
      <c r="RYJ119" s="7"/>
      <c r="RYK119" s="7"/>
      <c r="RYL119" s="7"/>
      <c r="RYM119" s="7"/>
      <c r="RYN119" s="7"/>
      <c r="RYO119" s="7"/>
      <c r="RYP119" s="7"/>
      <c r="RYQ119" s="7"/>
      <c r="RYR119" s="7"/>
      <c r="RYS119" s="7"/>
      <c r="RYT119" s="7"/>
      <c r="RYU119" s="7"/>
      <c r="RYV119" s="7"/>
      <c r="RYW119" s="7"/>
      <c r="RYX119" s="7"/>
      <c r="RYY119" s="7"/>
      <c r="RYZ119" s="7"/>
      <c r="RZA119" s="7"/>
      <c r="RZB119" s="7"/>
      <c r="RZC119" s="7"/>
      <c r="RZD119" s="7"/>
      <c r="RZE119" s="7"/>
      <c r="RZF119" s="7"/>
      <c r="RZG119" s="7"/>
      <c r="RZH119" s="7"/>
      <c r="RZI119" s="7"/>
      <c r="RZJ119" s="7"/>
      <c r="RZK119" s="7"/>
      <c r="RZL119" s="7"/>
      <c r="RZM119" s="7"/>
      <c r="RZN119" s="7"/>
      <c r="RZO119" s="7"/>
      <c r="RZP119" s="7"/>
      <c r="RZQ119" s="7"/>
      <c r="RZR119" s="7"/>
      <c r="RZS119" s="7"/>
      <c r="RZT119" s="7"/>
      <c r="RZU119" s="7"/>
      <c r="RZV119" s="7"/>
      <c r="RZW119" s="7"/>
      <c r="RZX119" s="7"/>
      <c r="RZY119" s="7"/>
      <c r="RZZ119" s="7"/>
      <c r="SAA119" s="7"/>
      <c r="SAB119" s="7"/>
      <c r="SAC119" s="7"/>
      <c r="SAD119" s="7"/>
      <c r="SAE119" s="7"/>
      <c r="SAF119" s="7"/>
      <c r="SAG119" s="7"/>
      <c r="SAH119" s="7"/>
      <c r="SAI119" s="7"/>
      <c r="SAJ119" s="7"/>
      <c r="SAK119" s="7"/>
      <c r="SAL119" s="7"/>
      <c r="SAM119" s="7"/>
      <c r="SAN119" s="7"/>
      <c r="SAO119" s="7"/>
      <c r="SAP119" s="7"/>
      <c r="SAQ119" s="7"/>
      <c r="SAR119" s="7"/>
      <c r="SAS119" s="7"/>
      <c r="SAT119" s="7"/>
      <c r="SAU119" s="7"/>
      <c r="SAV119" s="7"/>
      <c r="SAW119" s="7"/>
      <c r="SAX119" s="7"/>
      <c r="SAY119" s="7"/>
      <c r="SAZ119" s="7"/>
      <c r="SBA119" s="7"/>
      <c r="SBB119" s="7"/>
      <c r="SBC119" s="7"/>
      <c r="SBD119" s="7"/>
      <c r="SBE119" s="7"/>
      <c r="SBF119" s="7"/>
      <c r="SBG119" s="7"/>
      <c r="SBH119" s="7"/>
      <c r="SBI119" s="7"/>
      <c r="SBJ119" s="7"/>
      <c r="SBK119" s="7"/>
      <c r="SBL119" s="7"/>
      <c r="SBM119" s="7"/>
      <c r="SBN119" s="7"/>
      <c r="SBO119" s="7"/>
      <c r="SBP119" s="7"/>
      <c r="SBQ119" s="7"/>
      <c r="SBR119" s="7"/>
      <c r="SBS119" s="7"/>
      <c r="SBT119" s="7"/>
      <c r="SBU119" s="7"/>
      <c r="SBV119" s="7"/>
      <c r="SBW119" s="7"/>
      <c r="SBX119" s="7"/>
      <c r="SBY119" s="7"/>
      <c r="SBZ119" s="7"/>
      <c r="SCA119" s="7"/>
      <c r="SCB119" s="7"/>
      <c r="SCC119" s="7"/>
      <c r="SCD119" s="7"/>
      <c r="SCE119" s="7"/>
      <c r="SCF119" s="7"/>
      <c r="SCG119" s="7"/>
      <c r="SCH119" s="7"/>
      <c r="SCI119" s="7"/>
      <c r="SCJ119" s="7"/>
      <c r="SCK119" s="7"/>
      <c r="SCL119" s="7"/>
      <c r="SCM119" s="7"/>
      <c r="SCN119" s="7"/>
      <c r="SCO119" s="7"/>
      <c r="SCP119" s="7"/>
      <c r="SCQ119" s="7"/>
      <c r="SCR119" s="7"/>
      <c r="SCS119" s="7"/>
      <c r="SCT119" s="7"/>
      <c r="SCU119" s="7"/>
      <c r="SCV119" s="7"/>
      <c r="SCW119" s="7"/>
      <c r="SCX119" s="7"/>
      <c r="SCY119" s="7"/>
      <c r="SCZ119" s="7"/>
      <c r="SDA119" s="7"/>
      <c r="SDB119" s="7"/>
      <c r="SDC119" s="7"/>
      <c r="SDD119" s="7"/>
      <c r="SDE119" s="7"/>
      <c r="SDF119" s="7"/>
      <c r="SDG119" s="7"/>
      <c r="SDH119" s="7"/>
      <c r="SDI119" s="7"/>
      <c r="SDJ119" s="7"/>
      <c r="SDK119" s="7"/>
      <c r="SDL119" s="7"/>
      <c r="SDM119" s="7"/>
      <c r="SDN119" s="7"/>
      <c r="SDO119" s="7"/>
      <c r="SDP119" s="7"/>
      <c r="SDQ119" s="7"/>
      <c r="SDR119" s="7"/>
      <c r="SDS119" s="7"/>
      <c r="SDT119" s="7"/>
      <c r="SDU119" s="7"/>
      <c r="SDV119" s="7"/>
      <c r="SDW119" s="7"/>
      <c r="SDX119" s="7"/>
      <c r="SDY119" s="7"/>
      <c r="SDZ119" s="7"/>
      <c r="SEA119" s="7"/>
      <c r="SEB119" s="7"/>
      <c r="SEC119" s="7"/>
      <c r="SED119" s="7"/>
      <c r="SEE119" s="7"/>
      <c r="SEF119" s="7"/>
      <c r="SEG119" s="7"/>
      <c r="SEH119" s="7"/>
      <c r="SEI119" s="7"/>
      <c r="SEJ119" s="7"/>
      <c r="SEK119" s="7"/>
      <c r="SEL119" s="7"/>
      <c r="SEM119" s="7"/>
      <c r="SEN119" s="7"/>
      <c r="SEO119" s="7"/>
      <c r="SEP119" s="7"/>
      <c r="SEQ119" s="7"/>
      <c r="SER119" s="7"/>
      <c r="SES119" s="7"/>
      <c r="SET119" s="7"/>
      <c r="SEU119" s="7"/>
      <c r="SEV119" s="7"/>
      <c r="SEW119" s="7"/>
      <c r="SEX119" s="7"/>
      <c r="SEY119" s="7"/>
      <c r="SEZ119" s="7"/>
      <c r="SFA119" s="7"/>
      <c r="SFB119" s="7"/>
      <c r="SFC119" s="7"/>
      <c r="SFD119" s="7"/>
      <c r="SFE119" s="7"/>
      <c r="SFF119" s="7"/>
      <c r="SFG119" s="7"/>
      <c r="SFH119" s="7"/>
      <c r="SFI119" s="7"/>
      <c r="SFJ119" s="7"/>
      <c r="SFK119" s="7"/>
      <c r="SFL119" s="7"/>
      <c r="SFM119" s="7"/>
      <c r="SFN119" s="7"/>
      <c r="SFO119" s="7"/>
      <c r="SFP119" s="7"/>
      <c r="SFQ119" s="7"/>
      <c r="SFR119" s="7"/>
      <c r="SFS119" s="7"/>
      <c r="SFT119" s="7"/>
      <c r="SFU119" s="7"/>
      <c r="SFV119" s="7"/>
      <c r="SFW119" s="7"/>
      <c r="SFX119" s="7"/>
      <c r="SFY119" s="7"/>
      <c r="SFZ119" s="7"/>
      <c r="SGA119" s="7"/>
      <c r="SGB119" s="7"/>
      <c r="SGC119" s="7"/>
      <c r="SGD119" s="7"/>
      <c r="SGE119" s="7"/>
      <c r="SGF119" s="7"/>
      <c r="SGG119" s="7"/>
      <c r="SGH119" s="7"/>
      <c r="SGI119" s="7"/>
      <c r="SGJ119" s="7"/>
      <c r="SGK119" s="7"/>
      <c r="SGL119" s="7"/>
      <c r="SGM119" s="7"/>
      <c r="SGN119" s="7"/>
      <c r="SGO119" s="7"/>
      <c r="SGP119" s="7"/>
      <c r="SGQ119" s="7"/>
      <c r="SGR119" s="7"/>
      <c r="SGS119" s="7"/>
      <c r="SGT119" s="7"/>
      <c r="SGU119" s="7"/>
      <c r="SGV119" s="7"/>
      <c r="SGW119" s="7"/>
      <c r="SGX119" s="7"/>
      <c r="SGY119" s="7"/>
      <c r="SGZ119" s="7"/>
      <c r="SHA119" s="7"/>
      <c r="SHB119" s="7"/>
      <c r="SHC119" s="7"/>
      <c r="SHD119" s="7"/>
      <c r="SHE119" s="7"/>
      <c r="SHF119" s="7"/>
      <c r="SHG119" s="7"/>
      <c r="SHH119" s="7"/>
      <c r="SHI119" s="7"/>
      <c r="SHJ119" s="7"/>
      <c r="SHK119" s="7"/>
      <c r="SHL119" s="7"/>
      <c r="SHM119" s="7"/>
      <c r="SHN119" s="7"/>
      <c r="SHO119" s="7"/>
      <c r="SHP119" s="7"/>
      <c r="SHQ119" s="7"/>
      <c r="SHR119" s="7"/>
      <c r="SHS119" s="7"/>
      <c r="SHT119" s="7"/>
      <c r="SHU119" s="7"/>
      <c r="SHV119" s="7"/>
      <c r="SHW119" s="7"/>
      <c r="SHX119" s="7"/>
      <c r="SHY119" s="7"/>
      <c r="SHZ119" s="7"/>
      <c r="SIA119" s="7"/>
      <c r="SIB119" s="7"/>
      <c r="SIC119" s="7"/>
      <c r="SID119" s="7"/>
      <c r="SIE119" s="7"/>
      <c r="SIF119" s="7"/>
      <c r="SIG119" s="7"/>
      <c r="SIH119" s="7"/>
      <c r="SII119" s="7"/>
      <c r="SIJ119" s="7"/>
      <c r="SIK119" s="7"/>
      <c r="SIL119" s="7"/>
      <c r="SIM119" s="7"/>
      <c r="SIN119" s="7"/>
      <c r="SIO119" s="7"/>
      <c r="SIP119" s="7"/>
      <c r="SIQ119" s="7"/>
      <c r="SIR119" s="7"/>
      <c r="SIS119" s="7"/>
      <c r="SIT119" s="7"/>
      <c r="SIU119" s="7"/>
      <c r="SIV119" s="7"/>
      <c r="SIW119" s="7"/>
      <c r="SIX119" s="7"/>
      <c r="SIY119" s="7"/>
      <c r="SIZ119" s="7"/>
      <c r="SJA119" s="7"/>
      <c r="SJB119" s="7"/>
      <c r="SJC119" s="7"/>
      <c r="SJD119" s="7"/>
      <c r="SJE119" s="7"/>
      <c r="SJF119" s="7"/>
      <c r="SJG119" s="7"/>
      <c r="SJH119" s="7"/>
      <c r="SJI119" s="7"/>
      <c r="SJJ119" s="7"/>
      <c r="SJK119" s="7"/>
      <c r="SJL119" s="7"/>
      <c r="SJM119" s="7"/>
      <c r="SJN119" s="7"/>
      <c r="SJO119" s="7"/>
      <c r="SJP119" s="7"/>
      <c r="SJQ119" s="7"/>
      <c r="SJR119" s="7"/>
      <c r="SJS119" s="7"/>
      <c r="SJT119" s="7"/>
      <c r="SJU119" s="7"/>
      <c r="SJV119" s="7"/>
      <c r="SJW119" s="7"/>
      <c r="SJX119" s="7"/>
      <c r="SJY119" s="7"/>
      <c r="SJZ119" s="7"/>
      <c r="SKA119" s="7"/>
      <c r="SKB119" s="7"/>
      <c r="SKC119" s="7"/>
      <c r="SKD119" s="7"/>
      <c r="SKE119" s="7"/>
      <c r="SKF119" s="7"/>
      <c r="SKG119" s="7"/>
      <c r="SKH119" s="7"/>
      <c r="SKI119" s="7"/>
      <c r="SKJ119" s="7"/>
      <c r="SKK119" s="7"/>
      <c r="SKL119" s="7"/>
      <c r="SKM119" s="7"/>
      <c r="SKN119" s="7"/>
      <c r="SKO119" s="7"/>
      <c r="SKP119" s="7"/>
      <c r="SKQ119" s="7"/>
      <c r="SKR119" s="7"/>
      <c r="SKS119" s="7"/>
      <c r="SKT119" s="7"/>
      <c r="SKU119" s="7"/>
      <c r="SKV119" s="7"/>
      <c r="SKW119" s="7"/>
      <c r="SKX119" s="7"/>
      <c r="SKY119" s="7"/>
      <c r="SKZ119" s="7"/>
      <c r="SLA119" s="7"/>
      <c r="SLB119" s="7"/>
      <c r="SLC119" s="7"/>
      <c r="SLD119" s="7"/>
      <c r="SLE119" s="7"/>
      <c r="SLF119" s="7"/>
      <c r="SLG119" s="7"/>
      <c r="SLH119" s="7"/>
      <c r="SLI119" s="7"/>
      <c r="SLJ119" s="7"/>
      <c r="SLK119" s="7"/>
      <c r="SLL119" s="7"/>
      <c r="SLM119" s="7"/>
      <c r="SLN119" s="7"/>
      <c r="SLO119" s="7"/>
      <c r="SLP119" s="7"/>
      <c r="SLQ119" s="7"/>
      <c r="SLR119" s="7"/>
      <c r="SLS119" s="7"/>
      <c r="SLT119" s="7"/>
      <c r="SLU119" s="7"/>
      <c r="SLV119" s="7"/>
      <c r="SLW119" s="7"/>
      <c r="SLX119" s="7"/>
      <c r="SLY119" s="7"/>
      <c r="SLZ119" s="7"/>
      <c r="SMA119" s="7"/>
      <c r="SMB119" s="7"/>
      <c r="SMC119" s="7"/>
      <c r="SMD119" s="7"/>
      <c r="SME119" s="7"/>
      <c r="SMF119" s="7"/>
      <c r="SMG119" s="7"/>
      <c r="SMH119" s="7"/>
      <c r="SMI119" s="7"/>
      <c r="SMJ119" s="7"/>
      <c r="SMK119" s="7"/>
      <c r="SML119" s="7"/>
      <c r="SMM119" s="7"/>
      <c r="SMN119" s="7"/>
      <c r="SMO119" s="7"/>
      <c r="SMP119" s="7"/>
      <c r="SMQ119" s="7"/>
      <c r="SMR119" s="7"/>
      <c r="SMS119" s="7"/>
      <c r="SMT119" s="7"/>
      <c r="SMU119" s="7"/>
      <c r="SMV119" s="7"/>
      <c r="SMW119" s="7"/>
      <c r="SMX119" s="7"/>
      <c r="SMY119" s="7"/>
      <c r="SMZ119" s="7"/>
      <c r="SNA119" s="7"/>
      <c r="SNB119" s="7"/>
      <c r="SNC119" s="7"/>
      <c r="SND119" s="7"/>
      <c r="SNE119" s="7"/>
      <c r="SNF119" s="7"/>
      <c r="SNG119" s="7"/>
      <c r="SNH119" s="7"/>
      <c r="SNI119" s="7"/>
      <c r="SNJ119" s="7"/>
      <c r="SNK119" s="7"/>
      <c r="SNL119" s="7"/>
      <c r="SNM119" s="7"/>
      <c r="SNN119" s="7"/>
      <c r="SNO119" s="7"/>
      <c r="SNP119" s="7"/>
      <c r="SNQ119" s="7"/>
      <c r="SNR119" s="7"/>
      <c r="SNS119" s="7"/>
      <c r="SNT119" s="7"/>
      <c r="SNU119" s="7"/>
      <c r="SNV119" s="7"/>
      <c r="SNW119" s="7"/>
      <c r="SNX119" s="7"/>
      <c r="SNY119" s="7"/>
      <c r="SNZ119" s="7"/>
      <c r="SOA119" s="7"/>
      <c r="SOB119" s="7"/>
      <c r="SOC119" s="7"/>
      <c r="SOD119" s="7"/>
      <c r="SOE119" s="7"/>
      <c r="SOF119" s="7"/>
      <c r="SOG119" s="7"/>
      <c r="SOH119" s="7"/>
      <c r="SOI119" s="7"/>
      <c r="SOJ119" s="7"/>
      <c r="SOK119" s="7"/>
      <c r="SOL119" s="7"/>
      <c r="SOM119" s="7"/>
      <c r="SON119" s="7"/>
      <c r="SOO119" s="7"/>
      <c r="SOP119" s="7"/>
      <c r="SOQ119" s="7"/>
      <c r="SOR119" s="7"/>
      <c r="SOS119" s="7"/>
      <c r="SOT119" s="7"/>
      <c r="SOU119" s="7"/>
      <c r="SOV119" s="7"/>
      <c r="SOW119" s="7"/>
      <c r="SOX119" s="7"/>
      <c r="SOY119" s="7"/>
      <c r="SOZ119" s="7"/>
      <c r="SPA119" s="7"/>
      <c r="SPB119" s="7"/>
      <c r="SPC119" s="7"/>
      <c r="SPD119" s="7"/>
      <c r="SPE119" s="7"/>
      <c r="SPF119" s="7"/>
      <c r="SPG119" s="7"/>
      <c r="SPH119" s="7"/>
      <c r="SPI119" s="7"/>
      <c r="SPJ119" s="7"/>
      <c r="SPK119" s="7"/>
      <c r="SPL119" s="7"/>
      <c r="SPM119" s="7"/>
      <c r="SPN119" s="7"/>
      <c r="SPO119" s="7"/>
      <c r="SPP119" s="7"/>
      <c r="SPQ119" s="7"/>
      <c r="SPR119" s="7"/>
      <c r="SPS119" s="7"/>
      <c r="SPT119" s="7"/>
      <c r="SPU119" s="7"/>
      <c r="SPV119" s="7"/>
      <c r="SPW119" s="7"/>
      <c r="SPX119" s="7"/>
      <c r="SPY119" s="7"/>
      <c r="SPZ119" s="7"/>
      <c r="SQA119" s="7"/>
      <c r="SQB119" s="7"/>
      <c r="SQC119" s="7"/>
      <c r="SQD119" s="7"/>
      <c r="SQE119" s="7"/>
      <c r="SQF119" s="7"/>
      <c r="SQG119" s="7"/>
      <c r="SQH119" s="7"/>
      <c r="SQI119" s="7"/>
      <c r="SQJ119" s="7"/>
      <c r="SQK119" s="7"/>
      <c r="SQL119" s="7"/>
      <c r="SQM119" s="7"/>
      <c r="SQN119" s="7"/>
      <c r="SQO119" s="7"/>
      <c r="SQP119" s="7"/>
      <c r="SQQ119" s="7"/>
      <c r="SQR119" s="7"/>
      <c r="SQS119" s="7"/>
      <c r="SQT119" s="7"/>
      <c r="SQU119" s="7"/>
      <c r="SQV119" s="7"/>
      <c r="SQW119" s="7"/>
      <c r="SQX119" s="7"/>
      <c r="SQY119" s="7"/>
      <c r="SQZ119" s="7"/>
      <c r="SRA119" s="7"/>
      <c r="SRB119" s="7"/>
      <c r="SRC119" s="7"/>
      <c r="SRD119" s="7"/>
      <c r="SRE119" s="7"/>
      <c r="SRF119" s="7"/>
      <c r="SRG119" s="7"/>
      <c r="SRH119" s="7"/>
      <c r="SRI119" s="7"/>
      <c r="SRJ119" s="7"/>
      <c r="SRK119" s="7"/>
      <c r="SRL119" s="7"/>
      <c r="SRM119" s="7"/>
      <c r="SRN119" s="7"/>
      <c r="SRO119" s="7"/>
      <c r="SRP119" s="7"/>
      <c r="SRQ119" s="7"/>
      <c r="SRR119" s="7"/>
      <c r="SRS119" s="7"/>
      <c r="SRT119" s="7"/>
      <c r="SRU119" s="7"/>
      <c r="SRV119" s="7"/>
      <c r="SRW119" s="7"/>
      <c r="SRX119" s="7"/>
      <c r="SRY119" s="7"/>
      <c r="SRZ119" s="7"/>
      <c r="SSA119" s="7"/>
      <c r="SSB119" s="7"/>
      <c r="SSC119" s="7"/>
      <c r="SSD119" s="7"/>
      <c r="SSE119" s="7"/>
      <c r="SSF119" s="7"/>
      <c r="SSG119" s="7"/>
      <c r="SSH119" s="7"/>
      <c r="SSI119" s="7"/>
      <c r="SSJ119" s="7"/>
      <c r="SSK119" s="7"/>
      <c r="SSL119" s="7"/>
      <c r="SSM119" s="7"/>
      <c r="SSN119" s="7"/>
      <c r="SSO119" s="7"/>
      <c r="SSP119" s="7"/>
      <c r="SSQ119" s="7"/>
      <c r="SSR119" s="7"/>
      <c r="SSS119" s="7"/>
      <c r="SST119" s="7"/>
      <c r="SSU119" s="7"/>
      <c r="SSV119" s="7"/>
      <c r="SSW119" s="7"/>
      <c r="SSX119" s="7"/>
      <c r="SSY119" s="7"/>
      <c r="SSZ119" s="7"/>
      <c r="STA119" s="7"/>
      <c r="STB119" s="7"/>
      <c r="STC119" s="7"/>
      <c r="STD119" s="7"/>
      <c r="STE119" s="7"/>
      <c r="STF119" s="7"/>
      <c r="STG119" s="7"/>
      <c r="STH119" s="7"/>
      <c r="STI119" s="7"/>
      <c r="STJ119" s="7"/>
      <c r="STK119" s="7"/>
      <c r="STL119" s="7"/>
      <c r="STM119" s="7"/>
      <c r="STN119" s="7"/>
      <c r="STO119" s="7"/>
      <c r="STP119" s="7"/>
      <c r="STQ119" s="7"/>
      <c r="STR119" s="7"/>
      <c r="STS119" s="7"/>
      <c r="STT119" s="7"/>
      <c r="STU119" s="7"/>
      <c r="STV119" s="7"/>
      <c r="STW119" s="7"/>
      <c r="STX119" s="7"/>
      <c r="STY119" s="7"/>
      <c r="STZ119" s="7"/>
      <c r="SUA119" s="7"/>
      <c r="SUB119" s="7"/>
      <c r="SUC119" s="7"/>
      <c r="SUD119" s="7"/>
      <c r="SUE119" s="7"/>
      <c r="SUF119" s="7"/>
      <c r="SUG119" s="7"/>
      <c r="SUH119" s="7"/>
      <c r="SUI119" s="7"/>
      <c r="SUJ119" s="7"/>
      <c r="SUK119" s="7"/>
      <c r="SUL119" s="7"/>
      <c r="SUM119" s="7"/>
      <c r="SUN119" s="7"/>
      <c r="SUO119" s="7"/>
      <c r="SUP119" s="7"/>
      <c r="SUQ119" s="7"/>
      <c r="SUR119" s="7"/>
      <c r="SUS119" s="7"/>
      <c r="SUT119" s="7"/>
      <c r="SUU119" s="7"/>
      <c r="SUV119" s="7"/>
      <c r="SUW119" s="7"/>
      <c r="SUX119" s="7"/>
      <c r="SUY119" s="7"/>
      <c r="SUZ119" s="7"/>
      <c r="SVA119" s="7"/>
      <c r="SVB119" s="7"/>
      <c r="SVC119" s="7"/>
      <c r="SVD119" s="7"/>
      <c r="SVE119" s="7"/>
      <c r="SVF119" s="7"/>
      <c r="SVG119" s="7"/>
      <c r="SVH119" s="7"/>
      <c r="SVI119" s="7"/>
      <c r="SVJ119" s="7"/>
      <c r="SVK119" s="7"/>
      <c r="SVL119" s="7"/>
      <c r="SVM119" s="7"/>
      <c r="SVN119" s="7"/>
      <c r="SVO119" s="7"/>
      <c r="SVP119" s="7"/>
      <c r="SVQ119" s="7"/>
      <c r="SVR119" s="7"/>
      <c r="SVS119" s="7"/>
      <c r="SVT119" s="7"/>
      <c r="SVU119" s="7"/>
      <c r="SVV119" s="7"/>
      <c r="SVW119" s="7"/>
      <c r="SVX119" s="7"/>
      <c r="SVY119" s="7"/>
      <c r="SVZ119" s="7"/>
      <c r="SWA119" s="7"/>
      <c r="SWB119" s="7"/>
      <c r="SWC119" s="7"/>
      <c r="SWD119" s="7"/>
      <c r="SWE119" s="7"/>
      <c r="SWF119" s="7"/>
      <c r="SWG119" s="7"/>
      <c r="SWH119" s="7"/>
      <c r="SWI119" s="7"/>
      <c r="SWJ119" s="7"/>
      <c r="SWK119" s="7"/>
      <c r="SWL119" s="7"/>
      <c r="SWM119" s="7"/>
      <c r="SWN119" s="7"/>
      <c r="SWO119" s="7"/>
      <c r="SWP119" s="7"/>
      <c r="SWQ119" s="7"/>
      <c r="SWR119" s="7"/>
      <c r="SWS119" s="7"/>
      <c r="SWT119" s="7"/>
      <c r="SWU119" s="7"/>
      <c r="SWV119" s="7"/>
      <c r="SWW119" s="7"/>
      <c r="SWX119" s="7"/>
      <c r="SWY119" s="7"/>
      <c r="SWZ119" s="7"/>
      <c r="SXA119" s="7"/>
      <c r="SXB119" s="7"/>
      <c r="SXC119" s="7"/>
      <c r="SXD119" s="7"/>
      <c r="SXE119" s="7"/>
      <c r="SXF119" s="7"/>
      <c r="SXG119" s="7"/>
      <c r="SXH119" s="7"/>
      <c r="SXI119" s="7"/>
      <c r="SXJ119" s="7"/>
      <c r="SXK119" s="7"/>
      <c r="SXL119" s="7"/>
      <c r="SXM119" s="7"/>
      <c r="SXN119" s="7"/>
      <c r="SXO119" s="7"/>
      <c r="SXP119" s="7"/>
      <c r="SXQ119" s="7"/>
      <c r="SXR119" s="7"/>
      <c r="SXS119" s="7"/>
      <c r="SXT119" s="7"/>
      <c r="SXU119" s="7"/>
      <c r="SXV119" s="7"/>
      <c r="SXW119" s="7"/>
      <c r="SXX119" s="7"/>
      <c r="SXY119" s="7"/>
      <c r="SXZ119" s="7"/>
      <c r="SYA119" s="7"/>
      <c r="SYB119" s="7"/>
      <c r="SYC119" s="7"/>
      <c r="SYD119" s="7"/>
      <c r="SYE119" s="7"/>
      <c r="SYF119" s="7"/>
      <c r="SYG119" s="7"/>
      <c r="SYH119" s="7"/>
      <c r="SYI119" s="7"/>
      <c r="SYJ119" s="7"/>
      <c r="SYK119" s="7"/>
      <c r="SYL119" s="7"/>
      <c r="SYM119" s="7"/>
      <c r="SYN119" s="7"/>
      <c r="SYO119" s="7"/>
      <c r="SYP119" s="7"/>
      <c r="SYQ119" s="7"/>
      <c r="SYR119" s="7"/>
      <c r="SYS119" s="7"/>
      <c r="SYT119" s="7"/>
      <c r="SYU119" s="7"/>
      <c r="SYV119" s="7"/>
      <c r="SYW119" s="7"/>
      <c r="SYX119" s="7"/>
      <c r="SYY119" s="7"/>
      <c r="SYZ119" s="7"/>
      <c r="SZA119" s="7"/>
      <c r="SZB119" s="7"/>
      <c r="SZC119" s="7"/>
      <c r="SZD119" s="7"/>
      <c r="SZE119" s="7"/>
      <c r="SZF119" s="7"/>
      <c r="SZG119" s="7"/>
      <c r="SZH119" s="7"/>
      <c r="SZI119" s="7"/>
      <c r="SZJ119" s="7"/>
      <c r="SZK119" s="7"/>
      <c r="SZL119" s="7"/>
      <c r="SZM119" s="7"/>
      <c r="SZN119" s="7"/>
      <c r="SZO119" s="7"/>
      <c r="SZP119" s="7"/>
      <c r="SZQ119" s="7"/>
      <c r="SZR119" s="7"/>
      <c r="SZS119" s="7"/>
      <c r="SZT119" s="7"/>
      <c r="SZU119" s="7"/>
      <c r="SZV119" s="7"/>
      <c r="SZW119" s="7"/>
      <c r="SZX119" s="7"/>
      <c r="SZY119" s="7"/>
      <c r="SZZ119" s="7"/>
      <c r="TAA119" s="7"/>
      <c r="TAB119" s="7"/>
      <c r="TAC119" s="7"/>
      <c r="TAD119" s="7"/>
      <c r="TAE119" s="7"/>
      <c r="TAF119" s="7"/>
      <c r="TAG119" s="7"/>
      <c r="TAH119" s="7"/>
      <c r="TAI119" s="7"/>
      <c r="TAJ119" s="7"/>
      <c r="TAK119" s="7"/>
      <c r="TAL119" s="7"/>
      <c r="TAM119" s="7"/>
      <c r="TAN119" s="7"/>
      <c r="TAO119" s="7"/>
      <c r="TAP119" s="7"/>
      <c r="TAQ119" s="7"/>
      <c r="TAR119" s="7"/>
      <c r="TAS119" s="7"/>
      <c r="TAT119" s="7"/>
      <c r="TAU119" s="7"/>
      <c r="TAV119" s="7"/>
      <c r="TAW119" s="7"/>
      <c r="TAX119" s="7"/>
      <c r="TAY119" s="7"/>
      <c r="TAZ119" s="7"/>
      <c r="TBA119" s="7"/>
      <c r="TBB119" s="7"/>
      <c r="TBC119" s="7"/>
      <c r="TBD119" s="7"/>
      <c r="TBE119" s="7"/>
      <c r="TBF119" s="7"/>
      <c r="TBG119" s="7"/>
      <c r="TBH119" s="7"/>
      <c r="TBI119" s="7"/>
      <c r="TBJ119" s="7"/>
      <c r="TBK119" s="7"/>
      <c r="TBL119" s="7"/>
      <c r="TBM119" s="7"/>
      <c r="TBN119" s="7"/>
      <c r="TBO119" s="7"/>
      <c r="TBP119" s="7"/>
      <c r="TBQ119" s="7"/>
      <c r="TBR119" s="7"/>
      <c r="TBS119" s="7"/>
      <c r="TBT119" s="7"/>
      <c r="TBU119" s="7"/>
      <c r="TBV119" s="7"/>
      <c r="TBW119" s="7"/>
      <c r="TBX119" s="7"/>
      <c r="TBY119" s="7"/>
      <c r="TBZ119" s="7"/>
      <c r="TCA119" s="7"/>
      <c r="TCB119" s="7"/>
      <c r="TCC119" s="7"/>
      <c r="TCD119" s="7"/>
      <c r="TCE119" s="7"/>
      <c r="TCF119" s="7"/>
      <c r="TCG119" s="7"/>
      <c r="TCH119" s="7"/>
      <c r="TCI119" s="7"/>
      <c r="TCJ119" s="7"/>
      <c r="TCK119" s="7"/>
      <c r="TCL119" s="7"/>
      <c r="TCM119" s="7"/>
      <c r="TCN119" s="7"/>
      <c r="TCO119" s="7"/>
      <c r="TCP119" s="7"/>
      <c r="TCQ119" s="7"/>
      <c r="TCR119" s="7"/>
      <c r="TCS119" s="7"/>
      <c r="TCT119" s="7"/>
      <c r="TCU119" s="7"/>
      <c r="TCV119" s="7"/>
      <c r="TCW119" s="7"/>
      <c r="TCX119" s="7"/>
      <c r="TCY119" s="7"/>
      <c r="TCZ119" s="7"/>
      <c r="TDA119" s="7"/>
      <c r="TDB119" s="7"/>
      <c r="TDC119" s="7"/>
      <c r="TDD119" s="7"/>
      <c r="TDE119" s="7"/>
      <c r="TDF119" s="7"/>
      <c r="TDG119" s="7"/>
      <c r="TDH119" s="7"/>
      <c r="TDI119" s="7"/>
      <c r="TDJ119" s="7"/>
      <c r="TDK119" s="7"/>
      <c r="TDL119" s="7"/>
      <c r="TDM119" s="7"/>
      <c r="TDN119" s="7"/>
      <c r="TDO119" s="7"/>
      <c r="TDP119" s="7"/>
      <c r="TDQ119" s="7"/>
      <c r="TDR119" s="7"/>
      <c r="TDS119" s="7"/>
      <c r="TDT119" s="7"/>
      <c r="TDU119" s="7"/>
      <c r="TDV119" s="7"/>
      <c r="TDW119" s="7"/>
      <c r="TDX119" s="7"/>
      <c r="TDY119" s="7"/>
      <c r="TDZ119" s="7"/>
      <c r="TEA119" s="7"/>
      <c r="TEB119" s="7"/>
      <c r="TEC119" s="7"/>
      <c r="TED119" s="7"/>
      <c r="TEE119" s="7"/>
      <c r="TEF119" s="7"/>
      <c r="TEG119" s="7"/>
      <c r="TEH119" s="7"/>
      <c r="TEI119" s="7"/>
      <c r="TEJ119" s="7"/>
      <c r="TEK119" s="7"/>
      <c r="TEL119" s="7"/>
      <c r="TEM119" s="7"/>
      <c r="TEN119" s="7"/>
      <c r="TEO119" s="7"/>
      <c r="TEP119" s="7"/>
      <c r="TEQ119" s="7"/>
      <c r="TER119" s="7"/>
      <c r="TES119" s="7"/>
      <c r="TET119" s="7"/>
      <c r="TEU119" s="7"/>
      <c r="TEV119" s="7"/>
      <c r="TEW119" s="7"/>
      <c r="TEX119" s="7"/>
      <c r="TEY119" s="7"/>
      <c r="TEZ119" s="7"/>
      <c r="TFA119" s="7"/>
      <c r="TFB119" s="7"/>
      <c r="TFC119" s="7"/>
      <c r="TFD119" s="7"/>
      <c r="TFE119" s="7"/>
      <c r="TFF119" s="7"/>
      <c r="TFG119" s="7"/>
      <c r="TFH119" s="7"/>
      <c r="TFI119" s="7"/>
      <c r="TFJ119" s="7"/>
      <c r="TFK119" s="7"/>
      <c r="TFL119" s="7"/>
      <c r="TFM119" s="7"/>
      <c r="TFN119" s="7"/>
      <c r="TFO119" s="7"/>
      <c r="TFP119" s="7"/>
      <c r="TFQ119" s="7"/>
      <c r="TFR119" s="7"/>
      <c r="TFS119" s="7"/>
      <c r="TFT119" s="7"/>
      <c r="TFU119" s="7"/>
      <c r="TFV119" s="7"/>
      <c r="TFW119" s="7"/>
      <c r="TFX119" s="7"/>
      <c r="TFY119" s="7"/>
      <c r="TFZ119" s="7"/>
      <c r="TGA119" s="7"/>
      <c r="TGB119" s="7"/>
      <c r="TGC119" s="7"/>
      <c r="TGD119" s="7"/>
      <c r="TGE119" s="7"/>
      <c r="TGF119" s="7"/>
      <c r="TGG119" s="7"/>
      <c r="TGH119" s="7"/>
      <c r="TGI119" s="7"/>
      <c r="TGJ119" s="7"/>
      <c r="TGK119" s="7"/>
      <c r="TGL119" s="7"/>
      <c r="TGM119" s="7"/>
      <c r="TGN119" s="7"/>
      <c r="TGO119" s="7"/>
      <c r="TGP119" s="7"/>
      <c r="TGQ119" s="7"/>
      <c r="TGR119" s="7"/>
      <c r="TGS119" s="7"/>
      <c r="TGT119" s="7"/>
      <c r="TGU119" s="7"/>
      <c r="TGV119" s="7"/>
      <c r="TGW119" s="7"/>
      <c r="TGX119" s="7"/>
      <c r="TGY119" s="7"/>
      <c r="TGZ119" s="7"/>
      <c r="THA119" s="7"/>
      <c r="THB119" s="7"/>
      <c r="THC119" s="7"/>
      <c r="THD119" s="7"/>
      <c r="THE119" s="7"/>
      <c r="THF119" s="7"/>
      <c r="THG119" s="7"/>
      <c r="THH119" s="7"/>
      <c r="THI119" s="7"/>
      <c r="THJ119" s="7"/>
      <c r="THK119" s="7"/>
      <c r="THL119" s="7"/>
      <c r="THM119" s="7"/>
      <c r="THN119" s="7"/>
      <c r="THO119" s="7"/>
      <c r="THP119" s="7"/>
      <c r="THQ119" s="7"/>
      <c r="THR119" s="7"/>
      <c r="THS119" s="7"/>
      <c r="THT119" s="7"/>
      <c r="THU119" s="7"/>
      <c r="THV119" s="7"/>
      <c r="THW119" s="7"/>
      <c r="THX119" s="7"/>
      <c r="THY119" s="7"/>
      <c r="THZ119" s="7"/>
      <c r="TIA119" s="7"/>
      <c r="TIB119" s="7"/>
      <c r="TIC119" s="7"/>
      <c r="TID119" s="7"/>
      <c r="TIE119" s="7"/>
      <c r="TIF119" s="7"/>
      <c r="TIG119" s="7"/>
      <c r="TIH119" s="7"/>
      <c r="TII119" s="7"/>
      <c r="TIJ119" s="7"/>
      <c r="TIK119" s="7"/>
      <c r="TIL119" s="7"/>
      <c r="TIM119" s="7"/>
      <c r="TIN119" s="7"/>
      <c r="TIO119" s="7"/>
      <c r="TIP119" s="7"/>
      <c r="TIQ119" s="7"/>
      <c r="TIR119" s="7"/>
      <c r="TIS119" s="7"/>
      <c r="TIT119" s="7"/>
      <c r="TIU119" s="7"/>
      <c r="TIV119" s="7"/>
      <c r="TIW119" s="7"/>
      <c r="TIX119" s="7"/>
      <c r="TIY119" s="7"/>
      <c r="TIZ119" s="7"/>
      <c r="TJA119" s="7"/>
      <c r="TJB119" s="7"/>
      <c r="TJC119" s="7"/>
      <c r="TJD119" s="7"/>
      <c r="TJE119" s="7"/>
      <c r="TJF119" s="7"/>
      <c r="TJG119" s="7"/>
      <c r="TJH119" s="7"/>
      <c r="TJI119" s="7"/>
      <c r="TJJ119" s="7"/>
      <c r="TJK119" s="7"/>
      <c r="TJL119" s="7"/>
      <c r="TJM119" s="7"/>
      <c r="TJN119" s="7"/>
      <c r="TJO119" s="7"/>
      <c r="TJP119" s="7"/>
      <c r="TJQ119" s="7"/>
      <c r="TJR119" s="7"/>
      <c r="TJS119" s="7"/>
      <c r="TJT119" s="7"/>
      <c r="TJU119" s="7"/>
      <c r="TJV119" s="7"/>
      <c r="TJW119" s="7"/>
      <c r="TJX119" s="7"/>
      <c r="TJY119" s="7"/>
      <c r="TJZ119" s="7"/>
      <c r="TKA119" s="7"/>
      <c r="TKB119" s="7"/>
      <c r="TKC119" s="7"/>
      <c r="TKD119" s="7"/>
      <c r="TKE119" s="7"/>
      <c r="TKF119" s="7"/>
      <c r="TKG119" s="7"/>
      <c r="TKH119" s="7"/>
      <c r="TKI119" s="7"/>
      <c r="TKJ119" s="7"/>
      <c r="TKK119" s="7"/>
      <c r="TKL119" s="7"/>
      <c r="TKM119" s="7"/>
      <c r="TKN119" s="7"/>
      <c r="TKO119" s="7"/>
      <c r="TKP119" s="7"/>
      <c r="TKQ119" s="7"/>
      <c r="TKR119" s="7"/>
      <c r="TKS119" s="7"/>
      <c r="TKT119" s="7"/>
      <c r="TKU119" s="7"/>
      <c r="TKV119" s="7"/>
      <c r="TKW119" s="7"/>
      <c r="TKX119" s="7"/>
      <c r="TKY119" s="7"/>
      <c r="TKZ119" s="7"/>
      <c r="TLA119" s="7"/>
      <c r="TLB119" s="7"/>
      <c r="TLC119" s="7"/>
      <c r="TLD119" s="7"/>
      <c r="TLE119" s="7"/>
      <c r="TLF119" s="7"/>
      <c r="TLG119" s="7"/>
      <c r="TLH119" s="7"/>
      <c r="TLI119" s="7"/>
      <c r="TLJ119" s="7"/>
      <c r="TLK119" s="7"/>
      <c r="TLL119" s="7"/>
      <c r="TLM119" s="7"/>
      <c r="TLN119" s="7"/>
      <c r="TLO119" s="7"/>
      <c r="TLP119" s="7"/>
      <c r="TLQ119" s="7"/>
      <c r="TLR119" s="7"/>
      <c r="TLS119" s="7"/>
      <c r="TLT119" s="7"/>
      <c r="TLU119" s="7"/>
      <c r="TLV119" s="7"/>
      <c r="TLW119" s="7"/>
      <c r="TLX119" s="7"/>
      <c r="TLY119" s="7"/>
      <c r="TLZ119" s="7"/>
      <c r="TMA119" s="7"/>
      <c r="TMB119" s="7"/>
      <c r="TMC119" s="7"/>
      <c r="TMD119" s="7"/>
      <c r="TME119" s="7"/>
      <c r="TMF119" s="7"/>
      <c r="TMG119" s="7"/>
      <c r="TMH119" s="7"/>
      <c r="TMI119" s="7"/>
      <c r="TMJ119" s="7"/>
      <c r="TMK119" s="7"/>
      <c r="TML119" s="7"/>
      <c r="TMM119" s="7"/>
      <c r="TMN119" s="7"/>
      <c r="TMO119" s="7"/>
      <c r="TMP119" s="7"/>
      <c r="TMQ119" s="7"/>
      <c r="TMR119" s="7"/>
      <c r="TMS119" s="7"/>
      <c r="TMT119" s="7"/>
      <c r="TMU119" s="7"/>
      <c r="TMV119" s="7"/>
      <c r="TMW119" s="7"/>
      <c r="TMX119" s="7"/>
      <c r="TMY119" s="7"/>
      <c r="TMZ119" s="7"/>
      <c r="TNA119" s="7"/>
      <c r="TNB119" s="7"/>
      <c r="TNC119" s="7"/>
      <c r="TND119" s="7"/>
      <c r="TNE119" s="7"/>
      <c r="TNF119" s="7"/>
      <c r="TNG119" s="7"/>
      <c r="TNH119" s="7"/>
      <c r="TNI119" s="7"/>
      <c r="TNJ119" s="7"/>
      <c r="TNK119" s="7"/>
      <c r="TNL119" s="7"/>
      <c r="TNM119" s="7"/>
      <c r="TNN119" s="7"/>
      <c r="TNO119" s="7"/>
      <c r="TNP119" s="7"/>
      <c r="TNQ119" s="7"/>
      <c r="TNR119" s="7"/>
      <c r="TNS119" s="7"/>
      <c r="TNT119" s="7"/>
      <c r="TNU119" s="7"/>
      <c r="TNV119" s="7"/>
      <c r="TNW119" s="7"/>
      <c r="TNX119" s="7"/>
      <c r="TNY119" s="7"/>
      <c r="TNZ119" s="7"/>
      <c r="TOA119" s="7"/>
      <c r="TOB119" s="7"/>
      <c r="TOC119" s="7"/>
      <c r="TOD119" s="7"/>
      <c r="TOE119" s="7"/>
      <c r="TOF119" s="7"/>
      <c r="TOG119" s="7"/>
      <c r="TOH119" s="7"/>
      <c r="TOI119" s="7"/>
      <c r="TOJ119" s="7"/>
      <c r="TOK119" s="7"/>
      <c r="TOL119" s="7"/>
      <c r="TOM119" s="7"/>
      <c r="TON119" s="7"/>
      <c r="TOO119" s="7"/>
      <c r="TOP119" s="7"/>
      <c r="TOQ119" s="7"/>
      <c r="TOR119" s="7"/>
      <c r="TOS119" s="7"/>
      <c r="TOT119" s="7"/>
      <c r="TOU119" s="7"/>
      <c r="TOV119" s="7"/>
      <c r="TOW119" s="7"/>
      <c r="TOX119" s="7"/>
      <c r="TOY119" s="7"/>
      <c r="TOZ119" s="7"/>
      <c r="TPA119" s="7"/>
      <c r="TPB119" s="7"/>
      <c r="TPC119" s="7"/>
      <c r="TPD119" s="7"/>
      <c r="TPE119" s="7"/>
      <c r="TPF119" s="7"/>
      <c r="TPG119" s="7"/>
      <c r="TPH119" s="7"/>
      <c r="TPI119" s="7"/>
      <c r="TPJ119" s="7"/>
      <c r="TPK119" s="7"/>
      <c r="TPL119" s="7"/>
      <c r="TPM119" s="7"/>
      <c r="TPN119" s="7"/>
      <c r="TPO119" s="7"/>
      <c r="TPP119" s="7"/>
      <c r="TPQ119" s="7"/>
      <c r="TPR119" s="7"/>
      <c r="TPS119" s="7"/>
      <c r="TPT119" s="7"/>
      <c r="TPU119" s="7"/>
      <c r="TPV119" s="7"/>
      <c r="TPW119" s="7"/>
      <c r="TPX119" s="7"/>
      <c r="TPY119" s="7"/>
      <c r="TPZ119" s="7"/>
      <c r="TQA119" s="7"/>
      <c r="TQB119" s="7"/>
      <c r="TQC119" s="7"/>
      <c r="TQD119" s="7"/>
      <c r="TQE119" s="7"/>
      <c r="TQF119" s="7"/>
      <c r="TQG119" s="7"/>
      <c r="TQH119" s="7"/>
      <c r="TQI119" s="7"/>
      <c r="TQJ119" s="7"/>
      <c r="TQK119" s="7"/>
      <c r="TQL119" s="7"/>
      <c r="TQM119" s="7"/>
      <c r="TQN119" s="7"/>
      <c r="TQO119" s="7"/>
      <c r="TQP119" s="7"/>
      <c r="TQQ119" s="7"/>
      <c r="TQR119" s="7"/>
      <c r="TQS119" s="7"/>
      <c r="TQT119" s="7"/>
      <c r="TQU119" s="7"/>
      <c r="TQV119" s="7"/>
      <c r="TQW119" s="7"/>
      <c r="TQX119" s="7"/>
      <c r="TQY119" s="7"/>
      <c r="TQZ119" s="7"/>
      <c r="TRA119" s="7"/>
      <c r="TRB119" s="7"/>
      <c r="TRC119" s="7"/>
      <c r="TRD119" s="7"/>
      <c r="TRE119" s="7"/>
      <c r="TRF119" s="7"/>
      <c r="TRG119" s="7"/>
      <c r="TRH119" s="7"/>
      <c r="TRI119" s="7"/>
      <c r="TRJ119" s="7"/>
      <c r="TRK119" s="7"/>
      <c r="TRL119" s="7"/>
      <c r="TRM119" s="7"/>
      <c r="TRN119" s="7"/>
      <c r="TRO119" s="7"/>
      <c r="TRP119" s="7"/>
      <c r="TRQ119" s="7"/>
      <c r="TRR119" s="7"/>
      <c r="TRS119" s="7"/>
      <c r="TRT119" s="7"/>
      <c r="TRU119" s="7"/>
      <c r="TRV119" s="7"/>
      <c r="TRW119" s="7"/>
      <c r="TRX119" s="7"/>
      <c r="TRY119" s="7"/>
      <c r="TRZ119" s="7"/>
      <c r="TSA119" s="7"/>
      <c r="TSB119" s="7"/>
      <c r="TSC119" s="7"/>
      <c r="TSD119" s="7"/>
      <c r="TSE119" s="7"/>
      <c r="TSF119" s="7"/>
      <c r="TSG119" s="7"/>
      <c r="TSH119" s="7"/>
      <c r="TSI119" s="7"/>
      <c r="TSJ119" s="7"/>
      <c r="TSK119" s="7"/>
      <c r="TSL119" s="7"/>
      <c r="TSM119" s="7"/>
      <c r="TSN119" s="7"/>
      <c r="TSO119" s="7"/>
      <c r="TSP119" s="7"/>
      <c r="TSQ119" s="7"/>
      <c r="TSR119" s="7"/>
      <c r="TSS119" s="7"/>
      <c r="TST119" s="7"/>
      <c r="TSU119" s="7"/>
      <c r="TSV119" s="7"/>
      <c r="TSW119" s="7"/>
      <c r="TSX119" s="7"/>
      <c r="TSY119" s="7"/>
      <c r="TSZ119" s="7"/>
      <c r="TTA119" s="7"/>
      <c r="TTB119" s="7"/>
      <c r="TTC119" s="7"/>
      <c r="TTD119" s="7"/>
      <c r="TTE119" s="7"/>
      <c r="TTF119" s="7"/>
      <c r="TTG119" s="7"/>
      <c r="TTH119" s="7"/>
      <c r="TTI119" s="7"/>
      <c r="TTJ119" s="7"/>
      <c r="TTK119" s="7"/>
      <c r="TTL119" s="7"/>
      <c r="TTM119" s="7"/>
      <c r="TTN119" s="7"/>
      <c r="TTO119" s="7"/>
      <c r="TTP119" s="7"/>
      <c r="TTQ119" s="7"/>
      <c r="TTR119" s="7"/>
      <c r="TTS119" s="7"/>
      <c r="TTT119" s="7"/>
      <c r="TTU119" s="7"/>
      <c r="TTV119" s="7"/>
      <c r="TTW119" s="7"/>
      <c r="TTX119" s="7"/>
      <c r="TTY119" s="7"/>
      <c r="TTZ119" s="7"/>
      <c r="TUA119" s="7"/>
      <c r="TUB119" s="7"/>
      <c r="TUC119" s="7"/>
      <c r="TUD119" s="7"/>
      <c r="TUE119" s="7"/>
      <c r="TUF119" s="7"/>
      <c r="TUG119" s="7"/>
      <c r="TUH119" s="7"/>
      <c r="TUI119" s="7"/>
      <c r="TUJ119" s="7"/>
      <c r="TUK119" s="7"/>
      <c r="TUL119" s="7"/>
      <c r="TUM119" s="7"/>
      <c r="TUN119" s="7"/>
      <c r="TUO119" s="7"/>
      <c r="TUP119" s="7"/>
      <c r="TUQ119" s="7"/>
      <c r="TUR119" s="7"/>
      <c r="TUS119" s="7"/>
      <c r="TUT119" s="7"/>
      <c r="TUU119" s="7"/>
      <c r="TUV119" s="7"/>
      <c r="TUW119" s="7"/>
      <c r="TUX119" s="7"/>
      <c r="TUY119" s="7"/>
      <c r="TUZ119" s="7"/>
      <c r="TVA119" s="7"/>
      <c r="TVB119" s="7"/>
      <c r="TVC119" s="7"/>
      <c r="TVD119" s="7"/>
      <c r="TVE119" s="7"/>
      <c r="TVF119" s="7"/>
      <c r="TVG119" s="7"/>
      <c r="TVH119" s="7"/>
      <c r="TVI119" s="7"/>
      <c r="TVJ119" s="7"/>
      <c r="TVK119" s="7"/>
      <c r="TVL119" s="7"/>
      <c r="TVM119" s="7"/>
      <c r="TVN119" s="7"/>
      <c r="TVO119" s="7"/>
      <c r="TVP119" s="7"/>
      <c r="TVQ119" s="7"/>
      <c r="TVR119" s="7"/>
      <c r="TVS119" s="7"/>
      <c r="TVT119" s="7"/>
      <c r="TVU119" s="7"/>
      <c r="TVV119" s="7"/>
      <c r="TVW119" s="7"/>
      <c r="TVX119" s="7"/>
      <c r="TVY119" s="7"/>
      <c r="TVZ119" s="7"/>
      <c r="TWA119" s="7"/>
      <c r="TWB119" s="7"/>
      <c r="TWC119" s="7"/>
      <c r="TWD119" s="7"/>
      <c r="TWE119" s="7"/>
      <c r="TWF119" s="7"/>
      <c r="TWG119" s="7"/>
      <c r="TWH119" s="7"/>
      <c r="TWI119" s="7"/>
      <c r="TWJ119" s="7"/>
      <c r="TWK119" s="7"/>
      <c r="TWL119" s="7"/>
      <c r="TWM119" s="7"/>
      <c r="TWN119" s="7"/>
      <c r="TWO119" s="7"/>
      <c r="TWP119" s="7"/>
      <c r="TWQ119" s="7"/>
      <c r="TWR119" s="7"/>
      <c r="TWS119" s="7"/>
      <c r="TWT119" s="7"/>
      <c r="TWU119" s="7"/>
      <c r="TWV119" s="7"/>
      <c r="TWW119" s="7"/>
      <c r="TWX119" s="7"/>
      <c r="TWY119" s="7"/>
      <c r="TWZ119" s="7"/>
      <c r="TXA119" s="7"/>
      <c r="TXB119" s="7"/>
      <c r="TXC119" s="7"/>
      <c r="TXD119" s="7"/>
      <c r="TXE119" s="7"/>
      <c r="TXF119" s="7"/>
      <c r="TXG119" s="7"/>
      <c r="TXH119" s="7"/>
      <c r="TXI119" s="7"/>
      <c r="TXJ119" s="7"/>
      <c r="TXK119" s="7"/>
      <c r="TXL119" s="7"/>
      <c r="TXM119" s="7"/>
      <c r="TXN119" s="7"/>
      <c r="TXO119" s="7"/>
      <c r="TXP119" s="7"/>
      <c r="TXQ119" s="7"/>
      <c r="TXR119" s="7"/>
      <c r="TXS119" s="7"/>
      <c r="TXT119" s="7"/>
      <c r="TXU119" s="7"/>
      <c r="TXV119" s="7"/>
      <c r="TXW119" s="7"/>
      <c r="TXX119" s="7"/>
      <c r="TXY119" s="7"/>
      <c r="TXZ119" s="7"/>
      <c r="TYA119" s="7"/>
      <c r="TYB119" s="7"/>
      <c r="TYC119" s="7"/>
      <c r="TYD119" s="7"/>
      <c r="TYE119" s="7"/>
      <c r="TYF119" s="7"/>
      <c r="TYG119" s="7"/>
      <c r="TYH119" s="7"/>
      <c r="TYI119" s="7"/>
      <c r="TYJ119" s="7"/>
      <c r="TYK119" s="7"/>
      <c r="TYL119" s="7"/>
      <c r="TYM119" s="7"/>
      <c r="TYN119" s="7"/>
      <c r="TYO119" s="7"/>
      <c r="TYP119" s="7"/>
      <c r="TYQ119" s="7"/>
      <c r="TYR119" s="7"/>
      <c r="TYS119" s="7"/>
      <c r="TYT119" s="7"/>
      <c r="TYU119" s="7"/>
      <c r="TYV119" s="7"/>
      <c r="TYW119" s="7"/>
      <c r="TYX119" s="7"/>
      <c r="TYY119" s="7"/>
      <c r="TYZ119" s="7"/>
      <c r="TZA119" s="7"/>
      <c r="TZB119" s="7"/>
      <c r="TZC119" s="7"/>
      <c r="TZD119" s="7"/>
      <c r="TZE119" s="7"/>
      <c r="TZF119" s="7"/>
      <c r="TZG119" s="7"/>
      <c r="TZH119" s="7"/>
      <c r="TZI119" s="7"/>
      <c r="TZJ119" s="7"/>
      <c r="TZK119" s="7"/>
      <c r="TZL119" s="7"/>
      <c r="TZM119" s="7"/>
      <c r="TZN119" s="7"/>
      <c r="TZO119" s="7"/>
      <c r="TZP119" s="7"/>
      <c r="TZQ119" s="7"/>
      <c r="TZR119" s="7"/>
      <c r="TZS119" s="7"/>
      <c r="TZT119" s="7"/>
      <c r="TZU119" s="7"/>
      <c r="TZV119" s="7"/>
      <c r="TZW119" s="7"/>
      <c r="TZX119" s="7"/>
      <c r="TZY119" s="7"/>
      <c r="TZZ119" s="7"/>
      <c r="UAA119" s="7"/>
      <c r="UAB119" s="7"/>
      <c r="UAC119" s="7"/>
      <c r="UAD119" s="7"/>
      <c r="UAE119" s="7"/>
      <c r="UAF119" s="7"/>
      <c r="UAG119" s="7"/>
      <c r="UAH119" s="7"/>
      <c r="UAI119" s="7"/>
      <c r="UAJ119" s="7"/>
      <c r="UAK119" s="7"/>
      <c r="UAL119" s="7"/>
      <c r="UAM119" s="7"/>
      <c r="UAN119" s="7"/>
      <c r="UAO119" s="7"/>
      <c r="UAP119" s="7"/>
      <c r="UAQ119" s="7"/>
      <c r="UAR119" s="7"/>
      <c r="UAS119" s="7"/>
      <c r="UAT119" s="7"/>
      <c r="UAU119" s="7"/>
      <c r="UAV119" s="7"/>
      <c r="UAW119" s="7"/>
      <c r="UAX119" s="7"/>
      <c r="UAY119" s="7"/>
      <c r="UAZ119" s="7"/>
      <c r="UBA119" s="7"/>
      <c r="UBB119" s="7"/>
      <c r="UBC119" s="7"/>
      <c r="UBD119" s="7"/>
      <c r="UBE119" s="7"/>
      <c r="UBF119" s="7"/>
      <c r="UBG119" s="7"/>
      <c r="UBH119" s="7"/>
      <c r="UBI119" s="7"/>
      <c r="UBJ119" s="7"/>
      <c r="UBK119" s="7"/>
      <c r="UBL119" s="7"/>
      <c r="UBM119" s="7"/>
      <c r="UBN119" s="7"/>
      <c r="UBO119" s="7"/>
      <c r="UBP119" s="7"/>
      <c r="UBQ119" s="7"/>
      <c r="UBR119" s="7"/>
      <c r="UBS119" s="7"/>
      <c r="UBT119" s="7"/>
      <c r="UBU119" s="7"/>
      <c r="UBV119" s="7"/>
      <c r="UBW119" s="7"/>
      <c r="UBX119" s="7"/>
      <c r="UBY119" s="7"/>
      <c r="UBZ119" s="7"/>
      <c r="UCA119" s="7"/>
      <c r="UCB119" s="7"/>
      <c r="UCC119" s="7"/>
      <c r="UCD119" s="7"/>
      <c r="UCE119" s="7"/>
      <c r="UCF119" s="7"/>
      <c r="UCG119" s="7"/>
      <c r="UCH119" s="7"/>
      <c r="UCI119" s="7"/>
      <c r="UCJ119" s="7"/>
      <c r="UCK119" s="7"/>
      <c r="UCL119" s="7"/>
      <c r="UCM119" s="7"/>
      <c r="UCN119" s="7"/>
      <c r="UCO119" s="7"/>
      <c r="UCP119" s="7"/>
      <c r="UCQ119" s="7"/>
      <c r="UCR119" s="7"/>
      <c r="UCS119" s="7"/>
      <c r="UCT119" s="7"/>
      <c r="UCU119" s="7"/>
      <c r="UCV119" s="7"/>
      <c r="UCW119" s="7"/>
      <c r="UCX119" s="7"/>
      <c r="UCY119" s="7"/>
      <c r="UCZ119" s="7"/>
      <c r="UDA119" s="7"/>
      <c r="UDB119" s="7"/>
      <c r="UDC119" s="7"/>
      <c r="UDD119" s="7"/>
      <c r="UDE119" s="7"/>
      <c r="UDF119" s="7"/>
      <c r="UDG119" s="7"/>
      <c r="UDH119" s="7"/>
      <c r="UDI119" s="7"/>
      <c r="UDJ119" s="7"/>
      <c r="UDK119" s="7"/>
      <c r="UDL119" s="7"/>
      <c r="UDM119" s="7"/>
      <c r="UDN119" s="7"/>
      <c r="UDO119" s="7"/>
      <c r="UDP119" s="7"/>
      <c r="UDQ119" s="7"/>
      <c r="UDR119" s="7"/>
      <c r="UDS119" s="7"/>
      <c r="UDT119" s="7"/>
      <c r="UDU119" s="7"/>
      <c r="UDV119" s="7"/>
      <c r="UDW119" s="7"/>
      <c r="UDX119" s="7"/>
      <c r="UDY119" s="7"/>
      <c r="UDZ119" s="7"/>
      <c r="UEA119" s="7"/>
      <c r="UEB119" s="7"/>
      <c r="UEC119" s="7"/>
      <c r="UED119" s="7"/>
      <c r="UEE119" s="7"/>
      <c r="UEF119" s="7"/>
      <c r="UEG119" s="7"/>
      <c r="UEH119" s="7"/>
      <c r="UEI119" s="7"/>
      <c r="UEJ119" s="7"/>
      <c r="UEK119" s="7"/>
      <c r="UEL119" s="7"/>
      <c r="UEM119" s="7"/>
      <c r="UEN119" s="7"/>
      <c r="UEO119" s="7"/>
      <c r="UEP119" s="7"/>
      <c r="UEQ119" s="7"/>
      <c r="UER119" s="7"/>
      <c r="UES119" s="7"/>
      <c r="UET119" s="7"/>
      <c r="UEU119" s="7"/>
      <c r="UEV119" s="7"/>
      <c r="UEW119" s="7"/>
      <c r="UEX119" s="7"/>
      <c r="UEY119" s="7"/>
      <c r="UEZ119" s="7"/>
      <c r="UFA119" s="7"/>
      <c r="UFB119" s="7"/>
      <c r="UFC119" s="7"/>
      <c r="UFD119" s="7"/>
      <c r="UFE119" s="7"/>
      <c r="UFF119" s="7"/>
      <c r="UFG119" s="7"/>
      <c r="UFH119" s="7"/>
      <c r="UFI119" s="7"/>
      <c r="UFJ119" s="7"/>
      <c r="UFK119" s="7"/>
      <c r="UFL119" s="7"/>
      <c r="UFM119" s="7"/>
      <c r="UFN119" s="7"/>
      <c r="UFO119" s="7"/>
      <c r="UFP119" s="7"/>
      <c r="UFQ119" s="7"/>
      <c r="UFR119" s="7"/>
      <c r="UFS119" s="7"/>
      <c r="UFT119" s="7"/>
      <c r="UFU119" s="7"/>
      <c r="UFV119" s="7"/>
      <c r="UFW119" s="7"/>
      <c r="UFX119" s="7"/>
      <c r="UFY119" s="7"/>
      <c r="UFZ119" s="7"/>
      <c r="UGA119" s="7"/>
      <c r="UGB119" s="7"/>
      <c r="UGC119" s="7"/>
      <c r="UGD119" s="7"/>
      <c r="UGE119" s="7"/>
      <c r="UGF119" s="7"/>
      <c r="UGG119" s="7"/>
      <c r="UGH119" s="7"/>
      <c r="UGI119" s="7"/>
      <c r="UGJ119" s="7"/>
      <c r="UGK119" s="7"/>
      <c r="UGL119" s="7"/>
      <c r="UGM119" s="7"/>
      <c r="UGN119" s="7"/>
      <c r="UGO119" s="7"/>
      <c r="UGP119" s="7"/>
      <c r="UGQ119" s="7"/>
      <c r="UGR119" s="7"/>
      <c r="UGS119" s="7"/>
      <c r="UGT119" s="7"/>
      <c r="UGU119" s="7"/>
      <c r="UGV119" s="7"/>
      <c r="UGW119" s="7"/>
      <c r="UGX119" s="7"/>
      <c r="UGY119" s="7"/>
      <c r="UGZ119" s="7"/>
      <c r="UHA119" s="7"/>
      <c r="UHB119" s="7"/>
      <c r="UHC119" s="7"/>
      <c r="UHD119" s="7"/>
      <c r="UHE119" s="7"/>
      <c r="UHF119" s="7"/>
      <c r="UHG119" s="7"/>
      <c r="UHH119" s="7"/>
      <c r="UHI119" s="7"/>
      <c r="UHJ119" s="7"/>
      <c r="UHK119" s="7"/>
      <c r="UHL119" s="7"/>
      <c r="UHM119" s="7"/>
      <c r="UHN119" s="7"/>
      <c r="UHO119" s="7"/>
      <c r="UHP119" s="7"/>
      <c r="UHQ119" s="7"/>
      <c r="UHR119" s="7"/>
      <c r="UHS119" s="7"/>
      <c r="UHT119" s="7"/>
      <c r="UHU119" s="7"/>
      <c r="UHV119" s="7"/>
      <c r="UHW119" s="7"/>
      <c r="UHX119" s="7"/>
      <c r="UHY119" s="7"/>
      <c r="UHZ119" s="7"/>
      <c r="UIA119" s="7"/>
      <c r="UIB119" s="7"/>
      <c r="UIC119" s="7"/>
      <c r="UID119" s="7"/>
      <c r="UIE119" s="7"/>
      <c r="UIF119" s="7"/>
      <c r="UIG119" s="7"/>
      <c r="UIH119" s="7"/>
      <c r="UII119" s="7"/>
      <c r="UIJ119" s="7"/>
      <c r="UIK119" s="7"/>
      <c r="UIL119" s="7"/>
      <c r="UIM119" s="7"/>
      <c r="UIN119" s="7"/>
      <c r="UIO119" s="7"/>
      <c r="UIP119" s="7"/>
      <c r="UIQ119" s="7"/>
      <c r="UIR119" s="7"/>
      <c r="UIS119" s="7"/>
      <c r="UIT119" s="7"/>
      <c r="UIU119" s="7"/>
      <c r="UIV119" s="7"/>
      <c r="UIW119" s="7"/>
      <c r="UIX119" s="7"/>
      <c r="UIY119" s="7"/>
      <c r="UIZ119" s="7"/>
      <c r="UJA119" s="7"/>
      <c r="UJB119" s="7"/>
      <c r="UJC119" s="7"/>
      <c r="UJD119" s="7"/>
      <c r="UJE119" s="7"/>
      <c r="UJF119" s="7"/>
      <c r="UJG119" s="7"/>
      <c r="UJH119" s="7"/>
      <c r="UJI119" s="7"/>
      <c r="UJJ119" s="7"/>
      <c r="UJK119" s="7"/>
      <c r="UJL119" s="7"/>
      <c r="UJM119" s="7"/>
      <c r="UJN119" s="7"/>
      <c r="UJO119" s="7"/>
      <c r="UJP119" s="7"/>
      <c r="UJQ119" s="7"/>
      <c r="UJR119" s="7"/>
      <c r="UJS119" s="7"/>
      <c r="UJT119" s="7"/>
      <c r="UJU119" s="7"/>
      <c r="UJV119" s="7"/>
      <c r="UJW119" s="7"/>
      <c r="UJX119" s="7"/>
      <c r="UJY119" s="7"/>
      <c r="UJZ119" s="7"/>
      <c r="UKA119" s="7"/>
      <c r="UKB119" s="7"/>
      <c r="UKC119" s="7"/>
      <c r="UKD119" s="7"/>
      <c r="UKE119" s="7"/>
      <c r="UKF119" s="7"/>
      <c r="UKG119" s="7"/>
      <c r="UKH119" s="7"/>
      <c r="UKI119" s="7"/>
      <c r="UKJ119" s="7"/>
      <c r="UKK119" s="7"/>
      <c r="UKL119" s="7"/>
      <c r="UKM119" s="7"/>
      <c r="UKN119" s="7"/>
      <c r="UKO119" s="7"/>
      <c r="UKP119" s="7"/>
      <c r="UKQ119" s="7"/>
      <c r="UKR119" s="7"/>
      <c r="UKS119" s="7"/>
      <c r="UKT119" s="7"/>
      <c r="UKU119" s="7"/>
      <c r="UKV119" s="7"/>
      <c r="UKW119" s="7"/>
      <c r="UKX119" s="7"/>
      <c r="UKY119" s="7"/>
      <c r="UKZ119" s="7"/>
      <c r="ULA119" s="7"/>
      <c r="ULB119" s="7"/>
      <c r="ULC119" s="7"/>
      <c r="ULD119" s="7"/>
      <c r="ULE119" s="7"/>
      <c r="ULF119" s="7"/>
      <c r="ULG119" s="7"/>
      <c r="ULH119" s="7"/>
      <c r="ULI119" s="7"/>
      <c r="ULJ119" s="7"/>
      <c r="ULK119" s="7"/>
      <c r="ULL119" s="7"/>
      <c r="ULM119" s="7"/>
      <c r="ULN119" s="7"/>
      <c r="ULO119" s="7"/>
      <c r="ULP119" s="7"/>
      <c r="ULQ119" s="7"/>
      <c r="ULR119" s="7"/>
      <c r="ULS119" s="7"/>
      <c r="ULT119" s="7"/>
      <c r="ULU119" s="7"/>
      <c r="ULV119" s="7"/>
      <c r="ULW119" s="7"/>
      <c r="ULX119" s="7"/>
      <c r="ULY119" s="7"/>
      <c r="ULZ119" s="7"/>
      <c r="UMA119" s="7"/>
      <c r="UMB119" s="7"/>
      <c r="UMC119" s="7"/>
      <c r="UMD119" s="7"/>
      <c r="UME119" s="7"/>
      <c r="UMF119" s="7"/>
      <c r="UMG119" s="7"/>
      <c r="UMH119" s="7"/>
      <c r="UMI119" s="7"/>
      <c r="UMJ119" s="7"/>
      <c r="UMK119" s="7"/>
      <c r="UML119" s="7"/>
      <c r="UMM119" s="7"/>
      <c r="UMN119" s="7"/>
      <c r="UMO119" s="7"/>
      <c r="UMP119" s="7"/>
      <c r="UMQ119" s="7"/>
      <c r="UMR119" s="7"/>
      <c r="UMS119" s="7"/>
      <c r="UMT119" s="7"/>
      <c r="UMU119" s="7"/>
      <c r="UMV119" s="7"/>
      <c r="UMW119" s="7"/>
      <c r="UMX119" s="7"/>
      <c r="UMY119" s="7"/>
      <c r="UMZ119" s="7"/>
      <c r="UNA119" s="7"/>
      <c r="UNB119" s="7"/>
      <c r="UNC119" s="7"/>
      <c r="UND119" s="7"/>
      <c r="UNE119" s="7"/>
      <c r="UNF119" s="7"/>
      <c r="UNG119" s="7"/>
      <c r="UNH119" s="7"/>
      <c r="UNI119" s="7"/>
      <c r="UNJ119" s="7"/>
      <c r="UNK119" s="7"/>
      <c r="UNL119" s="7"/>
      <c r="UNM119" s="7"/>
      <c r="UNN119" s="7"/>
      <c r="UNO119" s="7"/>
      <c r="UNP119" s="7"/>
      <c r="UNQ119" s="7"/>
      <c r="UNR119" s="7"/>
      <c r="UNS119" s="7"/>
      <c r="UNT119" s="7"/>
      <c r="UNU119" s="7"/>
      <c r="UNV119" s="7"/>
      <c r="UNW119" s="7"/>
      <c r="UNX119" s="7"/>
      <c r="UNY119" s="7"/>
      <c r="UNZ119" s="7"/>
      <c r="UOA119" s="7"/>
      <c r="UOB119" s="7"/>
      <c r="UOC119" s="7"/>
      <c r="UOD119" s="7"/>
      <c r="UOE119" s="7"/>
      <c r="UOF119" s="7"/>
      <c r="UOG119" s="7"/>
      <c r="UOH119" s="7"/>
      <c r="UOI119" s="7"/>
      <c r="UOJ119" s="7"/>
      <c r="UOK119" s="7"/>
      <c r="UOL119" s="7"/>
      <c r="UOM119" s="7"/>
      <c r="UON119" s="7"/>
      <c r="UOO119" s="7"/>
      <c r="UOP119" s="7"/>
      <c r="UOQ119" s="7"/>
      <c r="UOR119" s="7"/>
      <c r="UOS119" s="7"/>
      <c r="UOT119" s="7"/>
      <c r="UOU119" s="7"/>
      <c r="UOV119" s="7"/>
      <c r="UOW119" s="7"/>
      <c r="UOX119" s="7"/>
      <c r="UOY119" s="7"/>
      <c r="UOZ119" s="7"/>
      <c r="UPA119" s="7"/>
      <c r="UPB119" s="7"/>
      <c r="UPC119" s="7"/>
      <c r="UPD119" s="7"/>
      <c r="UPE119" s="7"/>
      <c r="UPF119" s="7"/>
      <c r="UPG119" s="7"/>
      <c r="UPH119" s="7"/>
      <c r="UPI119" s="7"/>
      <c r="UPJ119" s="7"/>
      <c r="UPK119" s="7"/>
      <c r="UPL119" s="7"/>
      <c r="UPM119" s="7"/>
      <c r="UPN119" s="7"/>
      <c r="UPO119" s="7"/>
      <c r="UPP119" s="7"/>
      <c r="UPQ119" s="7"/>
      <c r="UPR119" s="7"/>
      <c r="UPS119" s="7"/>
      <c r="UPT119" s="7"/>
      <c r="UPU119" s="7"/>
      <c r="UPV119" s="7"/>
      <c r="UPW119" s="7"/>
      <c r="UPX119" s="7"/>
      <c r="UPY119" s="7"/>
      <c r="UPZ119" s="7"/>
      <c r="UQA119" s="7"/>
      <c r="UQB119" s="7"/>
      <c r="UQC119" s="7"/>
      <c r="UQD119" s="7"/>
      <c r="UQE119" s="7"/>
      <c r="UQF119" s="7"/>
      <c r="UQG119" s="7"/>
      <c r="UQH119" s="7"/>
      <c r="UQI119" s="7"/>
      <c r="UQJ119" s="7"/>
      <c r="UQK119" s="7"/>
      <c r="UQL119" s="7"/>
      <c r="UQM119" s="7"/>
      <c r="UQN119" s="7"/>
      <c r="UQO119" s="7"/>
      <c r="UQP119" s="7"/>
      <c r="UQQ119" s="7"/>
      <c r="UQR119" s="7"/>
      <c r="UQS119" s="7"/>
      <c r="UQT119" s="7"/>
      <c r="UQU119" s="7"/>
      <c r="UQV119" s="7"/>
      <c r="UQW119" s="7"/>
      <c r="UQX119" s="7"/>
      <c r="UQY119" s="7"/>
      <c r="UQZ119" s="7"/>
      <c r="URA119" s="7"/>
      <c r="URB119" s="7"/>
      <c r="URC119" s="7"/>
      <c r="URD119" s="7"/>
      <c r="URE119" s="7"/>
      <c r="URF119" s="7"/>
      <c r="URG119" s="7"/>
      <c r="URH119" s="7"/>
      <c r="URI119" s="7"/>
      <c r="URJ119" s="7"/>
      <c r="URK119" s="7"/>
      <c r="URL119" s="7"/>
      <c r="URM119" s="7"/>
      <c r="URN119" s="7"/>
      <c r="URO119" s="7"/>
      <c r="URP119" s="7"/>
      <c r="URQ119" s="7"/>
      <c r="URR119" s="7"/>
      <c r="URS119" s="7"/>
      <c r="URT119" s="7"/>
      <c r="URU119" s="7"/>
      <c r="URV119" s="7"/>
      <c r="URW119" s="7"/>
      <c r="URX119" s="7"/>
      <c r="URY119" s="7"/>
      <c r="URZ119" s="7"/>
      <c r="USA119" s="7"/>
      <c r="USB119" s="7"/>
      <c r="USC119" s="7"/>
      <c r="USD119" s="7"/>
      <c r="USE119" s="7"/>
      <c r="USF119" s="7"/>
      <c r="USG119" s="7"/>
      <c r="USH119" s="7"/>
      <c r="USI119" s="7"/>
      <c r="USJ119" s="7"/>
      <c r="USK119" s="7"/>
      <c r="USL119" s="7"/>
      <c r="USM119" s="7"/>
      <c r="USN119" s="7"/>
      <c r="USO119" s="7"/>
      <c r="USP119" s="7"/>
      <c r="USQ119" s="7"/>
      <c r="USR119" s="7"/>
      <c r="USS119" s="7"/>
      <c r="UST119" s="7"/>
      <c r="USU119" s="7"/>
      <c r="USV119" s="7"/>
      <c r="USW119" s="7"/>
      <c r="USX119" s="7"/>
      <c r="USY119" s="7"/>
      <c r="USZ119" s="7"/>
      <c r="UTA119" s="7"/>
      <c r="UTB119" s="7"/>
      <c r="UTC119" s="7"/>
      <c r="UTD119" s="7"/>
      <c r="UTE119" s="7"/>
      <c r="UTF119" s="7"/>
      <c r="UTG119" s="7"/>
      <c r="UTH119" s="7"/>
      <c r="UTI119" s="7"/>
      <c r="UTJ119" s="7"/>
      <c r="UTK119" s="7"/>
      <c r="UTL119" s="7"/>
      <c r="UTM119" s="7"/>
      <c r="UTN119" s="7"/>
      <c r="UTO119" s="7"/>
      <c r="UTP119" s="7"/>
      <c r="UTQ119" s="7"/>
      <c r="UTR119" s="7"/>
      <c r="UTS119" s="7"/>
      <c r="UTT119" s="7"/>
      <c r="UTU119" s="7"/>
      <c r="UTV119" s="7"/>
      <c r="UTW119" s="7"/>
      <c r="UTX119" s="7"/>
      <c r="UTY119" s="7"/>
      <c r="UTZ119" s="7"/>
      <c r="UUA119" s="7"/>
      <c r="UUB119" s="7"/>
      <c r="UUC119" s="7"/>
      <c r="UUD119" s="7"/>
      <c r="UUE119" s="7"/>
      <c r="UUF119" s="7"/>
      <c r="UUG119" s="7"/>
      <c r="UUH119" s="7"/>
      <c r="UUI119" s="7"/>
      <c r="UUJ119" s="7"/>
      <c r="UUK119" s="7"/>
      <c r="UUL119" s="7"/>
      <c r="UUM119" s="7"/>
      <c r="UUN119" s="7"/>
      <c r="UUO119" s="7"/>
      <c r="UUP119" s="7"/>
      <c r="UUQ119" s="7"/>
      <c r="UUR119" s="7"/>
      <c r="UUS119" s="7"/>
      <c r="UUT119" s="7"/>
      <c r="UUU119" s="7"/>
      <c r="UUV119" s="7"/>
      <c r="UUW119" s="7"/>
      <c r="UUX119" s="7"/>
      <c r="UUY119" s="7"/>
      <c r="UUZ119" s="7"/>
      <c r="UVA119" s="7"/>
      <c r="UVB119" s="7"/>
      <c r="UVC119" s="7"/>
      <c r="UVD119" s="7"/>
      <c r="UVE119" s="7"/>
      <c r="UVF119" s="7"/>
      <c r="UVG119" s="7"/>
      <c r="UVH119" s="7"/>
      <c r="UVI119" s="7"/>
      <c r="UVJ119" s="7"/>
      <c r="UVK119" s="7"/>
      <c r="UVL119" s="7"/>
      <c r="UVM119" s="7"/>
      <c r="UVN119" s="7"/>
      <c r="UVO119" s="7"/>
      <c r="UVP119" s="7"/>
      <c r="UVQ119" s="7"/>
      <c r="UVR119" s="7"/>
      <c r="UVS119" s="7"/>
      <c r="UVT119" s="7"/>
      <c r="UVU119" s="7"/>
      <c r="UVV119" s="7"/>
      <c r="UVW119" s="7"/>
      <c r="UVX119" s="7"/>
      <c r="UVY119" s="7"/>
      <c r="UVZ119" s="7"/>
      <c r="UWA119" s="7"/>
      <c r="UWB119" s="7"/>
      <c r="UWC119" s="7"/>
      <c r="UWD119" s="7"/>
      <c r="UWE119" s="7"/>
      <c r="UWF119" s="7"/>
      <c r="UWG119" s="7"/>
      <c r="UWH119" s="7"/>
      <c r="UWI119" s="7"/>
      <c r="UWJ119" s="7"/>
      <c r="UWK119" s="7"/>
      <c r="UWL119" s="7"/>
      <c r="UWM119" s="7"/>
      <c r="UWN119" s="7"/>
      <c r="UWO119" s="7"/>
      <c r="UWP119" s="7"/>
      <c r="UWQ119" s="7"/>
      <c r="UWR119" s="7"/>
      <c r="UWS119" s="7"/>
      <c r="UWT119" s="7"/>
      <c r="UWU119" s="7"/>
      <c r="UWV119" s="7"/>
      <c r="UWW119" s="7"/>
      <c r="UWX119" s="7"/>
      <c r="UWY119" s="7"/>
      <c r="UWZ119" s="7"/>
      <c r="UXA119" s="7"/>
      <c r="UXB119" s="7"/>
      <c r="UXC119" s="7"/>
      <c r="UXD119" s="7"/>
      <c r="UXE119" s="7"/>
      <c r="UXF119" s="7"/>
      <c r="UXG119" s="7"/>
      <c r="UXH119" s="7"/>
      <c r="UXI119" s="7"/>
      <c r="UXJ119" s="7"/>
      <c r="UXK119" s="7"/>
      <c r="UXL119" s="7"/>
      <c r="UXM119" s="7"/>
      <c r="UXN119" s="7"/>
      <c r="UXO119" s="7"/>
      <c r="UXP119" s="7"/>
      <c r="UXQ119" s="7"/>
      <c r="UXR119" s="7"/>
      <c r="UXS119" s="7"/>
      <c r="UXT119" s="7"/>
      <c r="UXU119" s="7"/>
      <c r="UXV119" s="7"/>
      <c r="UXW119" s="7"/>
      <c r="UXX119" s="7"/>
      <c r="UXY119" s="7"/>
      <c r="UXZ119" s="7"/>
      <c r="UYA119" s="7"/>
      <c r="UYB119" s="7"/>
      <c r="UYC119" s="7"/>
      <c r="UYD119" s="7"/>
      <c r="UYE119" s="7"/>
      <c r="UYF119" s="7"/>
      <c r="UYG119" s="7"/>
      <c r="UYH119" s="7"/>
      <c r="UYI119" s="7"/>
      <c r="UYJ119" s="7"/>
      <c r="UYK119" s="7"/>
      <c r="UYL119" s="7"/>
      <c r="UYM119" s="7"/>
      <c r="UYN119" s="7"/>
      <c r="UYO119" s="7"/>
      <c r="UYP119" s="7"/>
      <c r="UYQ119" s="7"/>
      <c r="UYR119" s="7"/>
      <c r="UYS119" s="7"/>
      <c r="UYT119" s="7"/>
      <c r="UYU119" s="7"/>
      <c r="UYV119" s="7"/>
      <c r="UYW119" s="7"/>
      <c r="UYX119" s="7"/>
      <c r="UYY119" s="7"/>
      <c r="UYZ119" s="7"/>
      <c r="UZA119" s="7"/>
      <c r="UZB119" s="7"/>
      <c r="UZC119" s="7"/>
      <c r="UZD119" s="7"/>
      <c r="UZE119" s="7"/>
      <c r="UZF119" s="7"/>
      <c r="UZG119" s="7"/>
      <c r="UZH119" s="7"/>
      <c r="UZI119" s="7"/>
      <c r="UZJ119" s="7"/>
      <c r="UZK119" s="7"/>
      <c r="UZL119" s="7"/>
      <c r="UZM119" s="7"/>
      <c r="UZN119" s="7"/>
      <c r="UZO119" s="7"/>
      <c r="UZP119" s="7"/>
      <c r="UZQ119" s="7"/>
      <c r="UZR119" s="7"/>
      <c r="UZS119" s="7"/>
      <c r="UZT119" s="7"/>
      <c r="UZU119" s="7"/>
      <c r="UZV119" s="7"/>
      <c r="UZW119" s="7"/>
      <c r="UZX119" s="7"/>
      <c r="UZY119" s="7"/>
      <c r="UZZ119" s="7"/>
      <c r="VAA119" s="7"/>
      <c r="VAB119" s="7"/>
      <c r="VAC119" s="7"/>
      <c r="VAD119" s="7"/>
      <c r="VAE119" s="7"/>
      <c r="VAF119" s="7"/>
      <c r="VAG119" s="7"/>
      <c r="VAH119" s="7"/>
      <c r="VAI119" s="7"/>
      <c r="VAJ119" s="7"/>
      <c r="VAK119" s="7"/>
      <c r="VAL119" s="7"/>
      <c r="VAM119" s="7"/>
      <c r="VAN119" s="7"/>
      <c r="VAO119" s="7"/>
      <c r="VAP119" s="7"/>
      <c r="VAQ119" s="7"/>
      <c r="VAR119" s="7"/>
      <c r="VAS119" s="7"/>
      <c r="VAT119" s="7"/>
      <c r="VAU119" s="7"/>
      <c r="VAV119" s="7"/>
      <c r="VAW119" s="7"/>
      <c r="VAX119" s="7"/>
      <c r="VAY119" s="7"/>
      <c r="VAZ119" s="7"/>
      <c r="VBA119" s="7"/>
      <c r="VBB119" s="7"/>
      <c r="VBC119" s="7"/>
      <c r="VBD119" s="7"/>
      <c r="VBE119" s="7"/>
      <c r="VBF119" s="7"/>
      <c r="VBG119" s="7"/>
      <c r="VBH119" s="7"/>
      <c r="VBI119" s="7"/>
      <c r="VBJ119" s="7"/>
      <c r="VBK119" s="7"/>
      <c r="VBL119" s="7"/>
      <c r="VBM119" s="7"/>
      <c r="VBN119" s="7"/>
      <c r="VBO119" s="7"/>
      <c r="VBP119" s="7"/>
      <c r="VBQ119" s="7"/>
      <c r="VBR119" s="7"/>
      <c r="VBS119" s="7"/>
      <c r="VBT119" s="7"/>
      <c r="VBU119" s="7"/>
      <c r="VBV119" s="7"/>
      <c r="VBW119" s="7"/>
      <c r="VBX119" s="7"/>
      <c r="VBY119" s="7"/>
      <c r="VBZ119" s="7"/>
      <c r="VCA119" s="7"/>
      <c r="VCB119" s="7"/>
      <c r="VCC119" s="7"/>
      <c r="VCD119" s="7"/>
      <c r="VCE119" s="7"/>
      <c r="VCF119" s="7"/>
      <c r="VCG119" s="7"/>
      <c r="VCH119" s="7"/>
      <c r="VCI119" s="7"/>
      <c r="VCJ119" s="7"/>
      <c r="VCK119" s="7"/>
      <c r="VCL119" s="7"/>
      <c r="VCM119" s="7"/>
      <c r="VCN119" s="7"/>
      <c r="VCO119" s="7"/>
      <c r="VCP119" s="7"/>
      <c r="VCQ119" s="7"/>
      <c r="VCR119" s="7"/>
      <c r="VCS119" s="7"/>
      <c r="VCT119" s="7"/>
      <c r="VCU119" s="7"/>
      <c r="VCV119" s="7"/>
      <c r="VCW119" s="7"/>
      <c r="VCX119" s="7"/>
      <c r="VCY119" s="7"/>
      <c r="VCZ119" s="7"/>
      <c r="VDA119" s="7"/>
      <c r="VDB119" s="7"/>
      <c r="VDC119" s="7"/>
      <c r="VDD119" s="7"/>
      <c r="VDE119" s="7"/>
      <c r="VDF119" s="7"/>
      <c r="VDG119" s="7"/>
      <c r="VDH119" s="7"/>
      <c r="VDI119" s="7"/>
      <c r="VDJ119" s="7"/>
      <c r="VDK119" s="7"/>
      <c r="VDL119" s="7"/>
      <c r="VDM119" s="7"/>
      <c r="VDN119" s="7"/>
      <c r="VDO119" s="7"/>
      <c r="VDP119" s="7"/>
      <c r="VDQ119" s="7"/>
      <c r="VDR119" s="7"/>
      <c r="VDS119" s="7"/>
      <c r="VDT119" s="7"/>
      <c r="VDU119" s="7"/>
      <c r="VDV119" s="7"/>
      <c r="VDW119" s="7"/>
      <c r="VDX119" s="7"/>
      <c r="VDY119" s="7"/>
      <c r="VDZ119" s="7"/>
      <c r="VEA119" s="7"/>
      <c r="VEB119" s="7"/>
      <c r="VEC119" s="7"/>
      <c r="VED119" s="7"/>
      <c r="VEE119" s="7"/>
      <c r="VEF119" s="7"/>
      <c r="VEG119" s="7"/>
      <c r="VEH119" s="7"/>
      <c r="VEI119" s="7"/>
      <c r="VEJ119" s="7"/>
      <c r="VEK119" s="7"/>
      <c r="VEL119" s="7"/>
      <c r="VEM119" s="7"/>
      <c r="VEN119" s="7"/>
      <c r="VEO119" s="7"/>
      <c r="VEP119" s="7"/>
      <c r="VEQ119" s="7"/>
      <c r="VER119" s="7"/>
      <c r="VES119" s="7"/>
      <c r="VET119" s="7"/>
      <c r="VEU119" s="7"/>
      <c r="VEV119" s="7"/>
      <c r="VEW119" s="7"/>
      <c r="VEX119" s="7"/>
      <c r="VEY119" s="7"/>
      <c r="VEZ119" s="7"/>
      <c r="VFA119" s="7"/>
      <c r="VFB119" s="7"/>
      <c r="VFC119" s="7"/>
      <c r="VFD119" s="7"/>
      <c r="VFE119" s="7"/>
      <c r="VFF119" s="7"/>
      <c r="VFG119" s="7"/>
      <c r="VFH119" s="7"/>
      <c r="VFI119" s="7"/>
      <c r="VFJ119" s="7"/>
      <c r="VFK119" s="7"/>
      <c r="VFL119" s="7"/>
      <c r="VFM119" s="7"/>
      <c r="VFN119" s="7"/>
      <c r="VFO119" s="7"/>
      <c r="VFP119" s="7"/>
      <c r="VFQ119" s="7"/>
      <c r="VFR119" s="7"/>
      <c r="VFS119" s="7"/>
      <c r="VFT119" s="7"/>
      <c r="VFU119" s="7"/>
      <c r="VFV119" s="7"/>
      <c r="VFW119" s="7"/>
      <c r="VFX119" s="7"/>
      <c r="VFY119" s="7"/>
      <c r="VFZ119" s="7"/>
      <c r="VGA119" s="7"/>
      <c r="VGB119" s="7"/>
      <c r="VGC119" s="7"/>
      <c r="VGD119" s="7"/>
      <c r="VGE119" s="7"/>
      <c r="VGF119" s="7"/>
      <c r="VGG119" s="7"/>
      <c r="VGH119" s="7"/>
      <c r="VGI119" s="7"/>
      <c r="VGJ119" s="7"/>
      <c r="VGK119" s="7"/>
      <c r="VGL119" s="7"/>
      <c r="VGM119" s="7"/>
      <c r="VGN119" s="7"/>
      <c r="VGO119" s="7"/>
      <c r="VGP119" s="7"/>
      <c r="VGQ119" s="7"/>
      <c r="VGR119" s="7"/>
      <c r="VGS119" s="7"/>
      <c r="VGT119" s="7"/>
      <c r="VGU119" s="7"/>
      <c r="VGV119" s="7"/>
      <c r="VGW119" s="7"/>
      <c r="VGX119" s="7"/>
      <c r="VGY119" s="7"/>
      <c r="VGZ119" s="7"/>
      <c r="VHA119" s="7"/>
      <c r="VHB119" s="7"/>
      <c r="VHC119" s="7"/>
      <c r="VHD119" s="7"/>
      <c r="VHE119" s="7"/>
      <c r="VHF119" s="7"/>
      <c r="VHG119" s="7"/>
      <c r="VHH119" s="7"/>
      <c r="VHI119" s="7"/>
      <c r="VHJ119" s="7"/>
      <c r="VHK119" s="7"/>
      <c r="VHL119" s="7"/>
      <c r="VHM119" s="7"/>
      <c r="VHN119" s="7"/>
      <c r="VHO119" s="7"/>
      <c r="VHP119" s="7"/>
      <c r="VHQ119" s="7"/>
      <c r="VHR119" s="7"/>
      <c r="VHS119" s="7"/>
      <c r="VHT119" s="7"/>
      <c r="VHU119" s="7"/>
      <c r="VHV119" s="7"/>
      <c r="VHW119" s="7"/>
      <c r="VHX119" s="7"/>
      <c r="VHY119" s="7"/>
      <c r="VHZ119" s="7"/>
      <c r="VIA119" s="7"/>
      <c r="VIB119" s="7"/>
      <c r="VIC119" s="7"/>
      <c r="VID119" s="7"/>
      <c r="VIE119" s="7"/>
      <c r="VIF119" s="7"/>
      <c r="VIG119" s="7"/>
      <c r="VIH119" s="7"/>
      <c r="VII119" s="7"/>
      <c r="VIJ119" s="7"/>
      <c r="VIK119" s="7"/>
      <c r="VIL119" s="7"/>
      <c r="VIM119" s="7"/>
      <c r="VIN119" s="7"/>
      <c r="VIO119" s="7"/>
      <c r="VIP119" s="7"/>
      <c r="VIQ119" s="7"/>
      <c r="VIR119" s="7"/>
      <c r="VIS119" s="7"/>
      <c r="VIT119" s="7"/>
      <c r="VIU119" s="7"/>
      <c r="VIV119" s="7"/>
      <c r="VIW119" s="7"/>
      <c r="VIX119" s="7"/>
      <c r="VIY119" s="7"/>
      <c r="VIZ119" s="7"/>
      <c r="VJA119" s="7"/>
      <c r="VJB119" s="7"/>
      <c r="VJC119" s="7"/>
      <c r="VJD119" s="7"/>
      <c r="VJE119" s="7"/>
      <c r="VJF119" s="7"/>
      <c r="VJG119" s="7"/>
      <c r="VJH119" s="7"/>
      <c r="VJI119" s="7"/>
      <c r="VJJ119" s="7"/>
      <c r="VJK119" s="7"/>
      <c r="VJL119" s="7"/>
      <c r="VJM119" s="7"/>
      <c r="VJN119" s="7"/>
      <c r="VJO119" s="7"/>
      <c r="VJP119" s="7"/>
      <c r="VJQ119" s="7"/>
      <c r="VJR119" s="7"/>
      <c r="VJS119" s="7"/>
      <c r="VJT119" s="7"/>
      <c r="VJU119" s="7"/>
      <c r="VJV119" s="7"/>
      <c r="VJW119" s="7"/>
      <c r="VJX119" s="7"/>
      <c r="VJY119" s="7"/>
      <c r="VJZ119" s="7"/>
      <c r="VKA119" s="7"/>
      <c r="VKB119" s="7"/>
      <c r="VKC119" s="7"/>
      <c r="VKD119" s="7"/>
      <c r="VKE119" s="7"/>
      <c r="VKF119" s="7"/>
      <c r="VKG119" s="7"/>
      <c r="VKH119" s="7"/>
      <c r="VKI119" s="7"/>
      <c r="VKJ119" s="7"/>
      <c r="VKK119" s="7"/>
      <c r="VKL119" s="7"/>
      <c r="VKM119" s="7"/>
      <c r="VKN119" s="7"/>
      <c r="VKO119" s="7"/>
      <c r="VKP119" s="7"/>
      <c r="VKQ119" s="7"/>
      <c r="VKR119" s="7"/>
      <c r="VKS119" s="7"/>
      <c r="VKT119" s="7"/>
      <c r="VKU119" s="7"/>
      <c r="VKV119" s="7"/>
      <c r="VKW119" s="7"/>
      <c r="VKX119" s="7"/>
      <c r="VKY119" s="7"/>
      <c r="VKZ119" s="7"/>
      <c r="VLA119" s="7"/>
      <c r="VLB119" s="7"/>
      <c r="VLC119" s="7"/>
      <c r="VLD119" s="7"/>
      <c r="VLE119" s="7"/>
      <c r="VLF119" s="7"/>
      <c r="VLG119" s="7"/>
      <c r="VLH119" s="7"/>
      <c r="VLI119" s="7"/>
      <c r="VLJ119" s="7"/>
      <c r="VLK119" s="7"/>
      <c r="VLL119" s="7"/>
      <c r="VLM119" s="7"/>
      <c r="VLN119" s="7"/>
      <c r="VLO119" s="7"/>
      <c r="VLP119" s="7"/>
      <c r="VLQ119" s="7"/>
      <c r="VLR119" s="7"/>
      <c r="VLS119" s="7"/>
      <c r="VLT119" s="7"/>
      <c r="VLU119" s="7"/>
      <c r="VLV119" s="7"/>
      <c r="VLW119" s="7"/>
      <c r="VLX119" s="7"/>
      <c r="VLY119" s="7"/>
      <c r="VLZ119" s="7"/>
      <c r="VMA119" s="7"/>
      <c r="VMB119" s="7"/>
      <c r="VMC119" s="7"/>
      <c r="VMD119" s="7"/>
      <c r="VME119" s="7"/>
      <c r="VMF119" s="7"/>
      <c r="VMG119" s="7"/>
      <c r="VMH119" s="7"/>
      <c r="VMI119" s="7"/>
      <c r="VMJ119" s="7"/>
      <c r="VMK119" s="7"/>
      <c r="VML119" s="7"/>
      <c r="VMM119" s="7"/>
      <c r="VMN119" s="7"/>
      <c r="VMO119" s="7"/>
      <c r="VMP119" s="7"/>
      <c r="VMQ119" s="7"/>
      <c r="VMR119" s="7"/>
      <c r="VMS119" s="7"/>
      <c r="VMT119" s="7"/>
      <c r="VMU119" s="7"/>
      <c r="VMV119" s="7"/>
      <c r="VMW119" s="7"/>
      <c r="VMX119" s="7"/>
      <c r="VMY119" s="7"/>
      <c r="VMZ119" s="7"/>
      <c r="VNA119" s="7"/>
      <c r="VNB119" s="7"/>
      <c r="VNC119" s="7"/>
      <c r="VND119" s="7"/>
      <c r="VNE119" s="7"/>
      <c r="VNF119" s="7"/>
      <c r="VNG119" s="7"/>
      <c r="VNH119" s="7"/>
      <c r="VNI119" s="7"/>
      <c r="VNJ119" s="7"/>
      <c r="VNK119" s="7"/>
      <c r="VNL119" s="7"/>
      <c r="VNM119" s="7"/>
      <c r="VNN119" s="7"/>
      <c r="VNO119" s="7"/>
      <c r="VNP119" s="7"/>
      <c r="VNQ119" s="7"/>
      <c r="VNR119" s="7"/>
      <c r="VNS119" s="7"/>
      <c r="VNT119" s="7"/>
      <c r="VNU119" s="7"/>
      <c r="VNV119" s="7"/>
      <c r="VNW119" s="7"/>
      <c r="VNX119" s="7"/>
      <c r="VNY119" s="7"/>
      <c r="VNZ119" s="7"/>
      <c r="VOA119" s="7"/>
      <c r="VOB119" s="7"/>
      <c r="VOC119" s="7"/>
      <c r="VOD119" s="7"/>
      <c r="VOE119" s="7"/>
      <c r="VOF119" s="7"/>
      <c r="VOG119" s="7"/>
      <c r="VOH119" s="7"/>
      <c r="VOI119" s="7"/>
      <c r="VOJ119" s="7"/>
      <c r="VOK119" s="7"/>
      <c r="VOL119" s="7"/>
      <c r="VOM119" s="7"/>
      <c r="VON119" s="7"/>
      <c r="VOO119" s="7"/>
      <c r="VOP119" s="7"/>
      <c r="VOQ119" s="7"/>
      <c r="VOR119" s="7"/>
      <c r="VOS119" s="7"/>
      <c r="VOT119" s="7"/>
      <c r="VOU119" s="7"/>
      <c r="VOV119" s="7"/>
      <c r="VOW119" s="7"/>
      <c r="VOX119" s="7"/>
      <c r="VOY119" s="7"/>
      <c r="VOZ119" s="7"/>
      <c r="VPA119" s="7"/>
      <c r="VPB119" s="7"/>
      <c r="VPC119" s="7"/>
      <c r="VPD119" s="7"/>
      <c r="VPE119" s="7"/>
      <c r="VPF119" s="7"/>
      <c r="VPG119" s="7"/>
      <c r="VPH119" s="7"/>
      <c r="VPI119" s="7"/>
      <c r="VPJ119" s="7"/>
      <c r="VPK119" s="7"/>
      <c r="VPL119" s="7"/>
      <c r="VPM119" s="7"/>
      <c r="VPN119" s="7"/>
      <c r="VPO119" s="7"/>
      <c r="VPP119" s="7"/>
      <c r="VPQ119" s="7"/>
      <c r="VPR119" s="7"/>
      <c r="VPS119" s="7"/>
      <c r="VPT119" s="7"/>
      <c r="VPU119" s="7"/>
      <c r="VPV119" s="7"/>
      <c r="VPW119" s="7"/>
      <c r="VPX119" s="7"/>
      <c r="VPY119" s="7"/>
      <c r="VPZ119" s="7"/>
      <c r="VQA119" s="7"/>
      <c r="VQB119" s="7"/>
      <c r="VQC119" s="7"/>
      <c r="VQD119" s="7"/>
      <c r="VQE119" s="7"/>
      <c r="VQF119" s="7"/>
      <c r="VQG119" s="7"/>
      <c r="VQH119" s="7"/>
      <c r="VQI119" s="7"/>
      <c r="VQJ119" s="7"/>
      <c r="VQK119" s="7"/>
      <c r="VQL119" s="7"/>
      <c r="VQM119" s="7"/>
      <c r="VQN119" s="7"/>
      <c r="VQO119" s="7"/>
      <c r="VQP119" s="7"/>
      <c r="VQQ119" s="7"/>
      <c r="VQR119" s="7"/>
      <c r="VQS119" s="7"/>
      <c r="VQT119" s="7"/>
      <c r="VQU119" s="7"/>
      <c r="VQV119" s="7"/>
      <c r="VQW119" s="7"/>
      <c r="VQX119" s="7"/>
      <c r="VQY119" s="7"/>
      <c r="VQZ119" s="7"/>
      <c r="VRA119" s="7"/>
      <c r="VRB119" s="7"/>
      <c r="VRC119" s="7"/>
      <c r="VRD119" s="7"/>
      <c r="VRE119" s="7"/>
      <c r="VRF119" s="7"/>
      <c r="VRG119" s="7"/>
      <c r="VRH119" s="7"/>
      <c r="VRI119" s="7"/>
      <c r="VRJ119" s="7"/>
      <c r="VRK119" s="7"/>
      <c r="VRL119" s="7"/>
      <c r="VRM119" s="7"/>
      <c r="VRN119" s="7"/>
      <c r="VRO119" s="7"/>
      <c r="VRP119" s="7"/>
      <c r="VRQ119" s="7"/>
      <c r="VRR119" s="7"/>
      <c r="VRS119" s="7"/>
      <c r="VRT119" s="7"/>
      <c r="VRU119" s="7"/>
      <c r="VRV119" s="7"/>
      <c r="VRW119" s="7"/>
      <c r="VRX119" s="7"/>
      <c r="VRY119" s="7"/>
      <c r="VRZ119" s="7"/>
      <c r="VSA119" s="7"/>
      <c r="VSB119" s="7"/>
      <c r="VSC119" s="7"/>
      <c r="VSD119" s="7"/>
      <c r="VSE119" s="7"/>
      <c r="VSF119" s="7"/>
      <c r="VSG119" s="7"/>
      <c r="VSH119" s="7"/>
      <c r="VSI119" s="7"/>
      <c r="VSJ119" s="7"/>
      <c r="VSK119" s="7"/>
      <c r="VSL119" s="7"/>
      <c r="VSM119" s="7"/>
      <c r="VSN119" s="7"/>
      <c r="VSO119" s="7"/>
      <c r="VSP119" s="7"/>
      <c r="VSQ119" s="7"/>
      <c r="VSR119" s="7"/>
      <c r="VSS119" s="7"/>
      <c r="VST119" s="7"/>
      <c r="VSU119" s="7"/>
      <c r="VSV119" s="7"/>
      <c r="VSW119" s="7"/>
      <c r="VSX119" s="7"/>
      <c r="VSY119" s="7"/>
      <c r="VSZ119" s="7"/>
      <c r="VTA119" s="7"/>
      <c r="VTB119" s="7"/>
      <c r="VTC119" s="7"/>
      <c r="VTD119" s="7"/>
      <c r="VTE119" s="7"/>
      <c r="VTF119" s="7"/>
      <c r="VTG119" s="7"/>
      <c r="VTH119" s="7"/>
      <c r="VTI119" s="7"/>
      <c r="VTJ119" s="7"/>
      <c r="VTK119" s="7"/>
      <c r="VTL119" s="7"/>
      <c r="VTM119" s="7"/>
      <c r="VTN119" s="7"/>
      <c r="VTO119" s="7"/>
      <c r="VTP119" s="7"/>
      <c r="VTQ119" s="7"/>
      <c r="VTR119" s="7"/>
      <c r="VTS119" s="7"/>
      <c r="VTT119" s="7"/>
      <c r="VTU119" s="7"/>
      <c r="VTV119" s="7"/>
      <c r="VTW119" s="7"/>
      <c r="VTX119" s="7"/>
      <c r="VTY119" s="7"/>
      <c r="VTZ119" s="7"/>
      <c r="VUA119" s="7"/>
      <c r="VUB119" s="7"/>
      <c r="VUC119" s="7"/>
      <c r="VUD119" s="7"/>
      <c r="VUE119" s="7"/>
      <c r="VUF119" s="7"/>
      <c r="VUG119" s="7"/>
      <c r="VUH119" s="7"/>
      <c r="VUI119" s="7"/>
      <c r="VUJ119" s="7"/>
      <c r="VUK119" s="7"/>
      <c r="VUL119" s="7"/>
      <c r="VUM119" s="7"/>
      <c r="VUN119" s="7"/>
      <c r="VUO119" s="7"/>
      <c r="VUP119" s="7"/>
      <c r="VUQ119" s="7"/>
      <c r="VUR119" s="7"/>
      <c r="VUS119" s="7"/>
      <c r="VUT119" s="7"/>
      <c r="VUU119" s="7"/>
      <c r="VUV119" s="7"/>
      <c r="VUW119" s="7"/>
      <c r="VUX119" s="7"/>
      <c r="VUY119" s="7"/>
      <c r="VUZ119" s="7"/>
      <c r="VVA119" s="7"/>
      <c r="VVB119" s="7"/>
      <c r="VVC119" s="7"/>
      <c r="VVD119" s="7"/>
      <c r="VVE119" s="7"/>
      <c r="VVF119" s="7"/>
      <c r="VVG119" s="7"/>
      <c r="VVH119" s="7"/>
      <c r="VVI119" s="7"/>
      <c r="VVJ119" s="7"/>
      <c r="VVK119" s="7"/>
      <c r="VVL119" s="7"/>
      <c r="VVM119" s="7"/>
      <c r="VVN119" s="7"/>
      <c r="VVO119" s="7"/>
      <c r="VVP119" s="7"/>
      <c r="VVQ119" s="7"/>
      <c r="VVR119" s="7"/>
      <c r="VVS119" s="7"/>
      <c r="VVT119" s="7"/>
      <c r="VVU119" s="7"/>
      <c r="VVV119" s="7"/>
      <c r="VVW119" s="7"/>
      <c r="VVX119" s="7"/>
      <c r="VVY119" s="7"/>
      <c r="VVZ119" s="7"/>
      <c r="VWA119" s="7"/>
      <c r="VWB119" s="7"/>
      <c r="VWC119" s="7"/>
      <c r="VWD119" s="7"/>
      <c r="VWE119" s="7"/>
      <c r="VWF119" s="7"/>
      <c r="VWG119" s="7"/>
      <c r="VWH119" s="7"/>
      <c r="VWI119" s="7"/>
      <c r="VWJ119" s="7"/>
      <c r="VWK119" s="7"/>
      <c r="VWL119" s="7"/>
      <c r="VWM119" s="7"/>
      <c r="VWN119" s="7"/>
      <c r="VWO119" s="7"/>
      <c r="VWP119" s="7"/>
      <c r="VWQ119" s="7"/>
      <c r="VWR119" s="7"/>
      <c r="VWS119" s="7"/>
      <c r="VWT119" s="7"/>
      <c r="VWU119" s="7"/>
      <c r="VWV119" s="7"/>
      <c r="VWW119" s="7"/>
      <c r="VWX119" s="7"/>
      <c r="VWY119" s="7"/>
      <c r="VWZ119" s="7"/>
      <c r="VXA119" s="7"/>
      <c r="VXB119" s="7"/>
      <c r="VXC119" s="7"/>
      <c r="VXD119" s="7"/>
      <c r="VXE119" s="7"/>
      <c r="VXF119" s="7"/>
      <c r="VXG119" s="7"/>
      <c r="VXH119" s="7"/>
      <c r="VXI119" s="7"/>
      <c r="VXJ119" s="7"/>
      <c r="VXK119" s="7"/>
      <c r="VXL119" s="7"/>
      <c r="VXM119" s="7"/>
      <c r="VXN119" s="7"/>
      <c r="VXO119" s="7"/>
      <c r="VXP119" s="7"/>
      <c r="VXQ119" s="7"/>
      <c r="VXR119" s="7"/>
      <c r="VXS119" s="7"/>
      <c r="VXT119" s="7"/>
      <c r="VXU119" s="7"/>
      <c r="VXV119" s="7"/>
      <c r="VXW119" s="7"/>
      <c r="VXX119" s="7"/>
      <c r="VXY119" s="7"/>
      <c r="VXZ119" s="7"/>
      <c r="VYA119" s="7"/>
      <c r="VYB119" s="7"/>
      <c r="VYC119" s="7"/>
      <c r="VYD119" s="7"/>
      <c r="VYE119" s="7"/>
      <c r="VYF119" s="7"/>
      <c r="VYG119" s="7"/>
      <c r="VYH119" s="7"/>
      <c r="VYI119" s="7"/>
      <c r="VYJ119" s="7"/>
      <c r="VYK119" s="7"/>
      <c r="VYL119" s="7"/>
      <c r="VYM119" s="7"/>
      <c r="VYN119" s="7"/>
      <c r="VYO119" s="7"/>
      <c r="VYP119" s="7"/>
      <c r="VYQ119" s="7"/>
      <c r="VYR119" s="7"/>
      <c r="VYS119" s="7"/>
      <c r="VYT119" s="7"/>
      <c r="VYU119" s="7"/>
      <c r="VYV119" s="7"/>
      <c r="VYW119" s="7"/>
      <c r="VYX119" s="7"/>
      <c r="VYY119" s="7"/>
      <c r="VYZ119" s="7"/>
      <c r="VZA119" s="7"/>
      <c r="VZB119" s="7"/>
      <c r="VZC119" s="7"/>
      <c r="VZD119" s="7"/>
      <c r="VZE119" s="7"/>
      <c r="VZF119" s="7"/>
      <c r="VZG119" s="7"/>
      <c r="VZH119" s="7"/>
      <c r="VZI119" s="7"/>
      <c r="VZJ119" s="7"/>
      <c r="VZK119" s="7"/>
      <c r="VZL119" s="7"/>
      <c r="VZM119" s="7"/>
      <c r="VZN119" s="7"/>
      <c r="VZO119" s="7"/>
      <c r="VZP119" s="7"/>
      <c r="VZQ119" s="7"/>
      <c r="VZR119" s="7"/>
      <c r="VZS119" s="7"/>
      <c r="VZT119" s="7"/>
      <c r="VZU119" s="7"/>
      <c r="VZV119" s="7"/>
      <c r="VZW119" s="7"/>
      <c r="VZX119" s="7"/>
      <c r="VZY119" s="7"/>
      <c r="VZZ119" s="7"/>
      <c r="WAA119" s="7"/>
      <c r="WAB119" s="7"/>
      <c r="WAC119" s="7"/>
      <c r="WAD119" s="7"/>
      <c r="WAE119" s="7"/>
      <c r="WAF119" s="7"/>
      <c r="WAG119" s="7"/>
      <c r="WAH119" s="7"/>
      <c r="WAI119" s="7"/>
      <c r="WAJ119" s="7"/>
      <c r="WAK119" s="7"/>
      <c r="WAL119" s="7"/>
      <c r="WAM119" s="7"/>
      <c r="WAN119" s="7"/>
      <c r="WAO119" s="7"/>
      <c r="WAP119" s="7"/>
      <c r="WAQ119" s="7"/>
      <c r="WAR119" s="7"/>
      <c r="WAS119" s="7"/>
      <c r="WAT119" s="7"/>
      <c r="WAU119" s="7"/>
      <c r="WAV119" s="7"/>
      <c r="WAW119" s="7"/>
      <c r="WAX119" s="7"/>
      <c r="WAY119" s="7"/>
      <c r="WAZ119" s="7"/>
      <c r="WBA119" s="7"/>
      <c r="WBB119" s="7"/>
      <c r="WBC119" s="7"/>
      <c r="WBD119" s="7"/>
      <c r="WBE119" s="7"/>
      <c r="WBF119" s="7"/>
      <c r="WBG119" s="7"/>
      <c r="WBH119" s="7"/>
      <c r="WBI119" s="7"/>
      <c r="WBJ119" s="7"/>
      <c r="WBK119" s="7"/>
      <c r="WBL119" s="7"/>
      <c r="WBM119" s="7"/>
      <c r="WBN119" s="7"/>
      <c r="WBO119" s="7"/>
      <c r="WBP119" s="7"/>
      <c r="WBQ119" s="7"/>
      <c r="WBR119" s="7"/>
      <c r="WBS119" s="7"/>
      <c r="WBT119" s="7"/>
      <c r="WBU119" s="7"/>
      <c r="WBV119" s="7"/>
      <c r="WBW119" s="7"/>
      <c r="WBX119" s="7"/>
      <c r="WBY119" s="7"/>
      <c r="WBZ119" s="7"/>
      <c r="WCA119" s="7"/>
      <c r="WCB119" s="7"/>
      <c r="WCC119" s="7"/>
      <c r="WCD119" s="7"/>
      <c r="WCE119" s="7"/>
      <c r="WCF119" s="7"/>
      <c r="WCG119" s="7"/>
      <c r="WCH119" s="7"/>
      <c r="WCI119" s="7"/>
      <c r="WCJ119" s="7"/>
      <c r="WCK119" s="7"/>
      <c r="WCL119" s="7"/>
      <c r="WCM119" s="7"/>
      <c r="WCN119" s="7"/>
      <c r="WCO119" s="7"/>
      <c r="WCP119" s="7"/>
      <c r="WCQ119" s="7"/>
      <c r="WCR119" s="7"/>
      <c r="WCS119" s="7"/>
      <c r="WCT119" s="7"/>
      <c r="WCU119" s="7"/>
      <c r="WCV119" s="7"/>
      <c r="WCW119" s="7"/>
      <c r="WCX119" s="7"/>
      <c r="WCY119" s="7"/>
      <c r="WCZ119" s="7"/>
      <c r="WDA119" s="7"/>
      <c r="WDB119" s="7"/>
      <c r="WDC119" s="7"/>
      <c r="WDD119" s="7"/>
      <c r="WDE119" s="7"/>
      <c r="WDF119" s="7"/>
      <c r="WDG119" s="7"/>
      <c r="WDH119" s="7"/>
      <c r="WDI119" s="7"/>
      <c r="WDJ119" s="7"/>
      <c r="WDK119" s="7"/>
      <c r="WDL119" s="7"/>
      <c r="WDM119" s="7"/>
      <c r="WDN119" s="7"/>
      <c r="WDO119" s="7"/>
      <c r="WDP119" s="7"/>
      <c r="WDQ119" s="7"/>
      <c r="WDR119" s="7"/>
      <c r="WDS119" s="7"/>
      <c r="WDT119" s="7"/>
      <c r="WDU119" s="7"/>
      <c r="WDV119" s="7"/>
      <c r="WDW119" s="7"/>
      <c r="WDX119" s="7"/>
      <c r="WDY119" s="7"/>
      <c r="WDZ119" s="7"/>
      <c r="WEA119" s="7"/>
      <c r="WEB119" s="7"/>
      <c r="WEC119" s="7"/>
      <c r="WED119" s="7"/>
      <c r="WEE119" s="7"/>
      <c r="WEF119" s="7"/>
      <c r="WEG119" s="7"/>
      <c r="WEH119" s="7"/>
      <c r="WEI119" s="7"/>
      <c r="WEJ119" s="7"/>
      <c r="WEK119" s="7"/>
      <c r="WEL119" s="7"/>
      <c r="WEM119" s="7"/>
      <c r="WEN119" s="7"/>
      <c r="WEO119" s="7"/>
      <c r="WEP119" s="7"/>
      <c r="WEQ119" s="7"/>
      <c r="WER119" s="7"/>
      <c r="WES119" s="7"/>
      <c r="WET119" s="7"/>
      <c r="WEU119" s="7"/>
      <c r="WEV119" s="7"/>
      <c r="WEW119" s="7"/>
      <c r="WEX119" s="7"/>
      <c r="WEY119" s="7"/>
      <c r="WEZ119" s="7"/>
      <c r="WFA119" s="7"/>
      <c r="WFB119" s="7"/>
      <c r="WFC119" s="7"/>
      <c r="WFD119" s="7"/>
      <c r="WFE119" s="7"/>
      <c r="WFF119" s="7"/>
      <c r="WFG119" s="7"/>
      <c r="WFH119" s="7"/>
      <c r="WFI119" s="7"/>
      <c r="WFJ119" s="7"/>
      <c r="WFK119" s="7"/>
      <c r="WFL119" s="7"/>
      <c r="WFM119" s="7"/>
      <c r="WFN119" s="7"/>
      <c r="WFO119" s="7"/>
      <c r="WFP119" s="7"/>
      <c r="WFQ119" s="7"/>
      <c r="WFR119" s="7"/>
      <c r="WFS119" s="7"/>
      <c r="WFT119" s="7"/>
      <c r="WFU119" s="7"/>
      <c r="WFV119" s="7"/>
      <c r="WFW119" s="7"/>
      <c r="WFX119" s="7"/>
      <c r="WFY119" s="7"/>
      <c r="WFZ119" s="7"/>
      <c r="WGA119" s="7"/>
      <c r="WGB119" s="7"/>
      <c r="WGC119" s="7"/>
      <c r="WGD119" s="7"/>
      <c r="WGE119" s="7"/>
      <c r="WGF119" s="7"/>
      <c r="WGG119" s="7"/>
      <c r="WGH119" s="7"/>
      <c r="WGI119" s="7"/>
      <c r="WGJ119" s="7"/>
      <c r="WGK119" s="7"/>
      <c r="WGL119" s="7"/>
      <c r="WGM119" s="7"/>
      <c r="WGN119" s="7"/>
      <c r="WGO119" s="7"/>
      <c r="WGP119" s="7"/>
      <c r="WGQ119" s="7"/>
      <c r="WGR119" s="7"/>
      <c r="WGS119" s="7"/>
      <c r="WGT119" s="7"/>
      <c r="WGU119" s="7"/>
      <c r="WGV119" s="7"/>
      <c r="WGW119" s="7"/>
      <c r="WGX119" s="7"/>
      <c r="WGY119" s="7"/>
      <c r="WGZ119" s="7"/>
      <c r="WHA119" s="7"/>
      <c r="WHB119" s="7"/>
      <c r="WHC119" s="7"/>
      <c r="WHD119" s="7"/>
      <c r="WHE119" s="7"/>
      <c r="WHF119" s="7"/>
      <c r="WHG119" s="7"/>
      <c r="WHH119" s="7"/>
      <c r="WHI119" s="7"/>
      <c r="WHJ119" s="7"/>
      <c r="WHK119" s="7"/>
      <c r="WHL119" s="7"/>
      <c r="WHM119" s="7"/>
      <c r="WHN119" s="7"/>
      <c r="WHO119" s="7"/>
      <c r="WHP119" s="7"/>
      <c r="WHQ119" s="7"/>
      <c r="WHR119" s="7"/>
      <c r="WHS119" s="7"/>
      <c r="WHT119" s="7"/>
      <c r="WHU119" s="7"/>
      <c r="WHV119" s="7"/>
      <c r="WHW119" s="7"/>
      <c r="WHX119" s="7"/>
      <c r="WHY119" s="7"/>
      <c r="WHZ119" s="7"/>
      <c r="WIA119" s="7"/>
      <c r="WIB119" s="7"/>
      <c r="WIC119" s="7"/>
      <c r="WID119" s="7"/>
      <c r="WIE119" s="7"/>
      <c r="WIF119" s="7"/>
      <c r="WIG119" s="7"/>
      <c r="WIH119" s="7"/>
      <c r="WII119" s="7"/>
      <c r="WIJ119" s="7"/>
      <c r="WIK119" s="7"/>
      <c r="WIL119" s="7"/>
      <c r="WIM119" s="7"/>
      <c r="WIN119" s="7"/>
      <c r="WIO119" s="7"/>
      <c r="WIP119" s="7"/>
      <c r="WIQ119" s="7"/>
      <c r="WIR119" s="7"/>
      <c r="WIS119" s="7"/>
      <c r="WIT119" s="7"/>
      <c r="WIU119" s="7"/>
      <c r="WIV119" s="7"/>
      <c r="WIW119" s="7"/>
      <c r="WIX119" s="7"/>
      <c r="WIY119" s="7"/>
      <c r="WIZ119" s="7"/>
      <c r="WJA119" s="7"/>
      <c r="WJB119" s="7"/>
      <c r="WJC119" s="7"/>
      <c r="WJD119" s="7"/>
      <c r="WJE119" s="7"/>
      <c r="WJF119" s="7"/>
      <c r="WJG119" s="7"/>
      <c r="WJH119" s="7"/>
      <c r="WJI119" s="7"/>
      <c r="WJJ119" s="7"/>
      <c r="WJK119" s="7"/>
      <c r="WJL119" s="7"/>
      <c r="WJM119" s="7"/>
      <c r="WJN119" s="7"/>
      <c r="WJO119" s="7"/>
      <c r="WJP119" s="7"/>
      <c r="WJQ119" s="7"/>
      <c r="WJR119" s="7"/>
      <c r="WJS119" s="7"/>
      <c r="WJT119" s="7"/>
      <c r="WJU119" s="7"/>
      <c r="WJV119" s="7"/>
      <c r="WJW119" s="7"/>
      <c r="WJX119" s="7"/>
      <c r="WJY119" s="7"/>
      <c r="WJZ119" s="7"/>
      <c r="WKA119" s="7"/>
      <c r="WKB119" s="7"/>
      <c r="WKC119" s="7"/>
      <c r="WKD119" s="7"/>
      <c r="WKE119" s="7"/>
      <c r="WKF119" s="7"/>
      <c r="WKG119" s="7"/>
      <c r="WKH119" s="7"/>
      <c r="WKI119" s="7"/>
      <c r="WKJ119" s="7"/>
      <c r="WKK119" s="7"/>
      <c r="WKL119" s="7"/>
      <c r="WKM119" s="7"/>
      <c r="WKN119" s="7"/>
      <c r="WKO119" s="7"/>
      <c r="WKP119" s="7"/>
      <c r="WKQ119" s="7"/>
      <c r="WKR119" s="7"/>
      <c r="WKS119" s="7"/>
      <c r="WKT119" s="7"/>
      <c r="WKU119" s="7"/>
      <c r="WKV119" s="7"/>
      <c r="WKW119" s="7"/>
      <c r="WKX119" s="7"/>
      <c r="WKY119" s="7"/>
      <c r="WKZ119" s="7"/>
      <c r="WLA119" s="7"/>
      <c r="WLB119" s="7"/>
      <c r="WLC119" s="7"/>
      <c r="WLD119" s="7"/>
      <c r="WLE119" s="7"/>
      <c r="WLF119" s="7"/>
      <c r="WLG119" s="7"/>
      <c r="WLH119" s="7"/>
      <c r="WLI119" s="7"/>
      <c r="WLJ119" s="7"/>
      <c r="WLK119" s="7"/>
      <c r="WLL119" s="7"/>
      <c r="WLM119" s="7"/>
      <c r="WLN119" s="7"/>
      <c r="WLO119" s="7"/>
      <c r="WLP119" s="7"/>
      <c r="WLQ119" s="7"/>
      <c r="WLR119" s="7"/>
      <c r="WLS119" s="7"/>
      <c r="WLT119" s="7"/>
      <c r="WLU119" s="7"/>
      <c r="WLV119" s="7"/>
      <c r="WLW119" s="7"/>
      <c r="WLX119" s="7"/>
      <c r="WLY119" s="7"/>
      <c r="WLZ119" s="7"/>
      <c r="WMA119" s="7"/>
      <c r="WMB119" s="7"/>
      <c r="WMC119" s="7"/>
      <c r="WMD119" s="7"/>
      <c r="WME119" s="7"/>
      <c r="WMF119" s="7"/>
      <c r="WMG119" s="7"/>
      <c r="WMH119" s="7"/>
      <c r="WMI119" s="7"/>
      <c r="WMJ119" s="7"/>
      <c r="WMK119" s="7"/>
      <c r="WML119" s="7"/>
      <c r="WMM119" s="7"/>
      <c r="WMN119" s="7"/>
      <c r="WMO119" s="7"/>
      <c r="WMP119" s="7"/>
      <c r="WMQ119" s="7"/>
      <c r="WMR119" s="7"/>
      <c r="WMS119" s="7"/>
      <c r="WMT119" s="7"/>
      <c r="WMU119" s="7"/>
      <c r="WMV119" s="7"/>
      <c r="WMW119" s="7"/>
      <c r="WMX119" s="7"/>
      <c r="WMY119" s="7"/>
      <c r="WMZ119" s="7"/>
      <c r="WNA119" s="7"/>
      <c r="WNB119" s="7"/>
      <c r="WNC119" s="7"/>
      <c r="WND119" s="7"/>
      <c r="WNE119" s="7"/>
      <c r="WNF119" s="7"/>
      <c r="WNG119" s="7"/>
      <c r="WNH119" s="7"/>
      <c r="WNI119" s="7"/>
      <c r="WNJ119" s="7"/>
      <c r="WNK119" s="7"/>
      <c r="WNL119" s="7"/>
      <c r="WNM119" s="7"/>
      <c r="WNN119" s="7"/>
      <c r="WNO119" s="7"/>
      <c r="WNP119" s="7"/>
      <c r="WNQ119" s="7"/>
      <c r="WNR119" s="7"/>
      <c r="WNS119" s="7"/>
      <c r="WNT119" s="7"/>
      <c r="WNU119" s="7"/>
      <c r="WNV119" s="7"/>
      <c r="WNW119" s="7"/>
      <c r="WNX119" s="7"/>
      <c r="WNY119" s="7"/>
      <c r="WNZ119" s="7"/>
      <c r="WOA119" s="7"/>
      <c r="WOB119" s="7"/>
      <c r="WOC119" s="7"/>
      <c r="WOD119" s="7"/>
      <c r="WOE119" s="7"/>
      <c r="WOF119" s="7"/>
      <c r="WOG119" s="7"/>
      <c r="WOH119" s="7"/>
      <c r="WOI119" s="7"/>
      <c r="WOJ119" s="7"/>
      <c r="WOK119" s="7"/>
      <c r="WOL119" s="7"/>
      <c r="WOM119" s="7"/>
      <c r="WON119" s="7"/>
      <c r="WOO119" s="7"/>
      <c r="WOP119" s="7"/>
      <c r="WOQ119" s="7"/>
      <c r="WOR119" s="7"/>
      <c r="WOS119" s="7"/>
      <c r="WOT119" s="7"/>
      <c r="WOU119" s="7"/>
      <c r="WOV119" s="7"/>
      <c r="WOW119" s="7"/>
      <c r="WOX119" s="7"/>
      <c r="WOY119" s="7"/>
      <c r="WOZ119" s="7"/>
      <c r="WPA119" s="7"/>
      <c r="WPB119" s="7"/>
      <c r="WPC119" s="7"/>
      <c r="WPD119" s="7"/>
      <c r="WPE119" s="7"/>
      <c r="WPF119" s="7"/>
      <c r="WPG119" s="7"/>
      <c r="WPH119" s="7"/>
      <c r="WPI119" s="7"/>
      <c r="WPJ119" s="7"/>
      <c r="WPK119" s="7"/>
      <c r="WPL119" s="7"/>
      <c r="WPM119" s="7"/>
      <c r="WPN119" s="7"/>
      <c r="WPO119" s="7"/>
      <c r="WPP119" s="7"/>
      <c r="WPQ119" s="7"/>
      <c r="WPR119" s="7"/>
      <c r="WPS119" s="7"/>
      <c r="WPT119" s="7"/>
      <c r="WPU119" s="7"/>
      <c r="WPV119" s="7"/>
      <c r="WPW119" s="7"/>
      <c r="WPX119" s="7"/>
      <c r="WPY119" s="7"/>
      <c r="WPZ119" s="7"/>
      <c r="WQA119" s="7"/>
      <c r="WQB119" s="7"/>
      <c r="WQC119" s="7"/>
      <c r="WQD119" s="7"/>
      <c r="WQE119" s="7"/>
      <c r="WQF119" s="7"/>
      <c r="WQG119" s="7"/>
      <c r="WQH119" s="7"/>
      <c r="WQI119" s="7"/>
      <c r="WQJ119" s="7"/>
      <c r="WQK119" s="7"/>
      <c r="WQL119" s="7"/>
      <c r="WQM119" s="7"/>
      <c r="WQN119" s="7"/>
      <c r="WQO119" s="7"/>
      <c r="WQP119" s="7"/>
      <c r="WQQ119" s="7"/>
      <c r="WQR119" s="7"/>
      <c r="WQS119" s="7"/>
      <c r="WQT119" s="7"/>
      <c r="WQU119" s="7"/>
      <c r="WQV119" s="7"/>
      <c r="WQW119" s="7"/>
      <c r="WQX119" s="7"/>
      <c r="WQY119" s="7"/>
      <c r="WQZ119" s="7"/>
      <c r="WRA119" s="7"/>
      <c r="WRB119" s="7"/>
      <c r="WRC119" s="7"/>
      <c r="WRD119" s="7"/>
      <c r="WRE119" s="7"/>
      <c r="WRF119" s="7"/>
      <c r="WRG119" s="7"/>
      <c r="WRH119" s="7"/>
      <c r="WRI119" s="7"/>
      <c r="WRJ119" s="7"/>
      <c r="WRK119" s="7"/>
      <c r="WRL119" s="7"/>
      <c r="WRM119" s="7"/>
      <c r="WRN119" s="7"/>
      <c r="WRO119" s="7"/>
      <c r="WRP119" s="7"/>
      <c r="WRQ119" s="7"/>
      <c r="WRR119" s="7"/>
      <c r="WRS119" s="7"/>
      <c r="WRT119" s="7"/>
      <c r="WRU119" s="7"/>
      <c r="WRV119" s="7"/>
      <c r="WRW119" s="7"/>
      <c r="WRX119" s="7"/>
      <c r="WRY119" s="7"/>
      <c r="WRZ119" s="7"/>
      <c r="WSA119" s="7"/>
      <c r="WSB119" s="7"/>
      <c r="WSC119" s="7"/>
      <c r="WSD119" s="7"/>
      <c r="WSE119" s="7"/>
      <c r="WSF119" s="7"/>
      <c r="WSG119" s="7"/>
      <c r="WSH119" s="7"/>
      <c r="WSI119" s="7"/>
      <c r="WSJ119" s="7"/>
      <c r="WSK119" s="7"/>
      <c r="WSL119" s="7"/>
      <c r="WSM119" s="7"/>
      <c r="WSN119" s="7"/>
      <c r="WSO119" s="7"/>
      <c r="WSP119" s="7"/>
      <c r="WSQ119" s="7"/>
      <c r="WSR119" s="7"/>
      <c r="WSS119" s="7"/>
      <c r="WST119" s="7"/>
      <c r="WSU119" s="7"/>
      <c r="WSV119" s="7"/>
      <c r="WSW119" s="7"/>
      <c r="WSX119" s="7"/>
      <c r="WSY119" s="7"/>
      <c r="WSZ119" s="7"/>
      <c r="WTA119" s="7"/>
      <c r="WTB119" s="7"/>
      <c r="WTC119" s="7"/>
      <c r="WTD119" s="7"/>
      <c r="WTE119" s="7"/>
      <c r="WTF119" s="7"/>
      <c r="WTG119" s="7"/>
      <c r="WTH119" s="7"/>
      <c r="WTI119" s="7"/>
      <c r="WTJ119" s="7"/>
      <c r="WTK119" s="7"/>
      <c r="WTL119" s="7"/>
      <c r="WTM119" s="7"/>
      <c r="WTN119" s="7"/>
      <c r="WTO119" s="7"/>
      <c r="WTP119" s="7"/>
      <c r="WTQ119" s="7"/>
      <c r="WTR119" s="7"/>
      <c r="WTS119" s="7"/>
      <c r="WTT119" s="7"/>
      <c r="WTU119" s="7"/>
      <c r="WTV119" s="7"/>
      <c r="WTW119" s="7"/>
      <c r="WTX119" s="7"/>
      <c r="WTY119" s="7"/>
      <c r="WTZ119" s="7"/>
      <c r="WUA119" s="7"/>
      <c r="WUB119" s="7"/>
      <c r="WUC119" s="7"/>
      <c r="WUD119" s="7"/>
      <c r="WUE119" s="7"/>
      <c r="WUF119" s="7"/>
      <c r="WUG119" s="7"/>
      <c r="WUH119" s="7"/>
      <c r="WUI119" s="7"/>
      <c r="WUJ119" s="7"/>
      <c r="WUK119" s="7"/>
      <c r="WUL119" s="7"/>
      <c r="WUM119" s="7"/>
      <c r="WUN119" s="7"/>
      <c r="WUO119" s="7"/>
      <c r="WUP119" s="7"/>
      <c r="WUQ119" s="7"/>
      <c r="WUR119" s="7"/>
      <c r="WUS119" s="7"/>
      <c r="WUT119" s="7"/>
      <c r="WUU119" s="7"/>
      <c r="WUV119" s="7"/>
      <c r="WUW119" s="7"/>
      <c r="WUX119" s="7"/>
      <c r="WUY119" s="7"/>
      <c r="WUZ119" s="7"/>
      <c r="WVA119" s="7"/>
      <c r="WVB119" s="7"/>
      <c r="WVC119" s="7"/>
      <c r="WVD119" s="7"/>
      <c r="WVE119" s="7"/>
      <c r="WVF119" s="7"/>
      <c r="WVG119" s="7"/>
      <c r="WVH119" s="7"/>
      <c r="WVI119" s="7"/>
      <c r="WVJ119" s="7"/>
      <c r="WVK119" s="7"/>
      <c r="WVL119" s="7"/>
      <c r="WVM119" s="7"/>
      <c r="WVN119" s="7"/>
      <c r="WVO119" s="7"/>
      <c r="WVP119" s="7"/>
      <c r="WVQ119" s="7"/>
      <c r="WVR119" s="7"/>
      <c r="WVS119" s="7"/>
      <c r="WVT119" s="7"/>
      <c r="WVU119" s="7"/>
      <c r="WVV119" s="7"/>
      <c r="WVW119" s="7"/>
      <c r="WVX119" s="7"/>
      <c r="WVY119" s="7"/>
      <c r="WVZ119" s="7"/>
      <c r="WWA119" s="7"/>
      <c r="WWB119" s="7"/>
      <c r="WWC119" s="7"/>
      <c r="WWD119" s="7"/>
      <c r="WWE119" s="7"/>
      <c r="WWF119" s="7"/>
      <c r="WWG119" s="7"/>
      <c r="WWH119" s="7"/>
      <c r="WWI119" s="7"/>
      <c r="WWJ119" s="7"/>
      <c r="WWK119" s="7"/>
      <c r="WWL119" s="7"/>
      <c r="WWM119" s="7"/>
      <c r="WWN119" s="7"/>
      <c r="WWO119" s="7"/>
      <c r="WWP119" s="7"/>
      <c r="WWQ119" s="7"/>
      <c r="WWR119" s="7"/>
      <c r="WWS119" s="7"/>
      <c r="WWT119" s="7"/>
      <c r="WWU119" s="7"/>
      <c r="WWV119" s="7"/>
      <c r="WWW119" s="7"/>
      <c r="WWX119" s="7"/>
      <c r="WWY119" s="7"/>
      <c r="WWZ119" s="7"/>
      <c r="WXA119" s="7"/>
      <c r="WXB119" s="7"/>
      <c r="WXC119" s="7"/>
      <c r="WXD119" s="7"/>
      <c r="WXE119" s="7"/>
      <c r="WXF119" s="7"/>
      <c r="WXG119" s="7"/>
      <c r="WXH119" s="7"/>
      <c r="WXI119" s="7"/>
      <c r="WXJ119" s="7"/>
      <c r="WXK119" s="7"/>
      <c r="WXL119" s="7"/>
      <c r="WXM119" s="7"/>
      <c r="WXN119" s="7"/>
      <c r="WXO119" s="7"/>
      <c r="WXP119" s="7"/>
      <c r="WXQ119" s="7"/>
      <c r="WXR119" s="7"/>
      <c r="WXS119" s="7"/>
      <c r="WXT119" s="7"/>
      <c r="WXU119" s="7"/>
      <c r="WXV119" s="7"/>
      <c r="WXW119" s="7"/>
      <c r="WXX119" s="7"/>
      <c r="WXY119" s="7"/>
      <c r="WXZ119" s="7"/>
      <c r="WYA119" s="7"/>
      <c r="WYB119" s="7"/>
      <c r="WYC119" s="7"/>
      <c r="WYD119" s="7"/>
      <c r="WYE119" s="7"/>
      <c r="WYF119" s="7"/>
      <c r="WYG119" s="7"/>
      <c r="WYH119" s="7"/>
      <c r="WYI119" s="7"/>
      <c r="WYJ119" s="7"/>
      <c r="WYK119" s="7"/>
      <c r="WYL119" s="7"/>
      <c r="WYM119" s="7"/>
      <c r="WYN119" s="7"/>
      <c r="WYO119" s="7"/>
      <c r="WYP119" s="7"/>
      <c r="WYQ119" s="7"/>
      <c r="WYR119" s="7"/>
      <c r="WYS119" s="7"/>
      <c r="WYT119" s="7"/>
      <c r="WYU119" s="7"/>
      <c r="WYV119" s="7"/>
      <c r="WYW119" s="7"/>
      <c r="WYX119" s="7"/>
      <c r="WYY119" s="7"/>
      <c r="WYZ119" s="7"/>
      <c r="WZA119" s="7"/>
      <c r="WZB119" s="7"/>
      <c r="WZC119" s="7"/>
      <c r="WZD119" s="7"/>
      <c r="WZE119" s="7"/>
      <c r="WZF119" s="7"/>
      <c r="WZG119" s="7"/>
      <c r="WZH119" s="7"/>
      <c r="WZI119" s="7"/>
      <c r="WZJ119" s="7"/>
      <c r="WZK119" s="7"/>
      <c r="WZL119" s="7"/>
      <c r="WZM119" s="7"/>
      <c r="WZN119" s="7"/>
      <c r="WZO119" s="7"/>
      <c r="WZP119" s="7"/>
      <c r="WZQ119" s="7"/>
      <c r="WZR119" s="7"/>
      <c r="WZS119" s="7"/>
      <c r="WZT119" s="7"/>
      <c r="WZU119" s="7"/>
      <c r="WZV119" s="7"/>
      <c r="WZW119" s="7"/>
      <c r="WZX119" s="7"/>
      <c r="WZY119" s="7"/>
      <c r="WZZ119" s="7"/>
      <c r="XAA119" s="7"/>
      <c r="XAB119" s="7"/>
      <c r="XAC119" s="7"/>
      <c r="XAD119" s="7"/>
      <c r="XAE119" s="7"/>
      <c r="XAF119" s="7"/>
      <c r="XAG119" s="7"/>
      <c r="XAH119" s="7"/>
      <c r="XAI119" s="7"/>
      <c r="XAJ119" s="7"/>
      <c r="XAK119" s="7"/>
      <c r="XAL119" s="7"/>
      <c r="XAM119" s="7"/>
      <c r="XAN119" s="7"/>
      <c r="XAO119" s="7"/>
      <c r="XAP119" s="7"/>
      <c r="XAQ119" s="7"/>
      <c r="XAR119" s="7"/>
      <c r="XAS119" s="7"/>
      <c r="XAT119" s="7"/>
      <c r="XAU119" s="7"/>
      <c r="XAV119" s="7"/>
      <c r="XAW119" s="7"/>
      <c r="XAX119" s="7"/>
      <c r="XAY119" s="7"/>
      <c r="XAZ119" s="7"/>
      <c r="XBA119" s="7"/>
      <c r="XBB119" s="7"/>
      <c r="XBC119" s="7"/>
      <c r="XBD119" s="7"/>
      <c r="XBE119" s="7"/>
      <c r="XBF119" s="7"/>
      <c r="XBG119" s="7"/>
      <c r="XBH119" s="7"/>
      <c r="XBI119" s="7"/>
      <c r="XBJ119" s="7"/>
      <c r="XBK119" s="7"/>
      <c r="XBL119" s="7"/>
      <c r="XBM119" s="7"/>
      <c r="XBN119" s="7"/>
      <c r="XBO119" s="7"/>
      <c r="XBP119" s="7"/>
      <c r="XBQ119" s="7"/>
      <c r="XBR119" s="7"/>
      <c r="XBS119" s="7"/>
      <c r="XBT119" s="7"/>
      <c r="XBU119" s="7"/>
      <c r="XBV119" s="7"/>
      <c r="XBW119" s="7"/>
      <c r="XBX119" s="7"/>
      <c r="XBY119" s="7"/>
      <c r="XBZ119" s="7"/>
      <c r="XCA119" s="7"/>
      <c r="XCB119" s="7"/>
      <c r="XCC119" s="7"/>
      <c r="XCD119" s="7"/>
      <c r="XCE119" s="7"/>
      <c r="XCF119" s="7"/>
      <c r="XCG119" s="7"/>
      <c r="XCH119" s="7"/>
      <c r="XCI119" s="7"/>
      <c r="XCJ119" s="7"/>
      <c r="XCK119" s="7"/>
      <c r="XCL119" s="7"/>
      <c r="XCM119" s="7"/>
      <c r="XCN119" s="7"/>
      <c r="XCO119" s="7"/>
      <c r="XCP119" s="7"/>
      <c r="XCQ119" s="7"/>
      <c r="XCR119" s="7"/>
      <c r="XCS119" s="7"/>
      <c r="XCT119" s="7"/>
      <c r="XCU119" s="7"/>
      <c r="XCV119" s="7"/>
      <c r="XCW119" s="7"/>
      <c r="XCX119" s="7"/>
      <c r="XCY119" s="7"/>
      <c r="XCZ119" s="7"/>
      <c r="XDA119" s="7"/>
      <c r="XDB119" s="7"/>
      <c r="XDC119" s="7"/>
      <c r="XDD119" s="7"/>
      <c r="XDE119" s="7"/>
      <c r="XDF119" s="7"/>
      <c r="XDG119" s="7"/>
      <c r="XDH119" s="7"/>
      <c r="XDI119" s="7"/>
      <c r="XDJ119" s="7"/>
      <c r="XDK119" s="7"/>
      <c r="XDL119" s="7"/>
      <c r="XDM119" s="7"/>
      <c r="XDN119" s="7"/>
      <c r="XDO119" s="7"/>
      <c r="XDP119" s="7"/>
      <c r="XDQ119" s="7"/>
      <c r="XDR119" s="7"/>
      <c r="XDS119" s="7"/>
      <c r="XDT119" s="7"/>
      <c r="XDU119" s="7"/>
      <c r="XDV119" s="7"/>
      <c r="XDW119" s="7"/>
      <c r="XDX119" s="7"/>
      <c r="XDY119" s="7"/>
      <c r="XDZ119" s="7"/>
      <c r="XEA119" s="7"/>
      <c r="XEB119" s="7"/>
      <c r="XEC119" s="7"/>
      <c r="XED119" s="7"/>
      <c r="XEE119" s="7"/>
      <c r="XEF119" s="7"/>
      <c r="XEG119" s="7"/>
      <c r="XEH119" s="7"/>
      <c r="XEI119" s="7"/>
      <c r="XEJ119" s="7"/>
      <c r="XEK119" s="7"/>
      <c r="XEL119" s="7"/>
      <c r="XEM119" s="7"/>
      <c r="XEN119" s="7"/>
      <c r="XEO119" s="7"/>
      <c r="XEP119" s="7"/>
      <c r="XEQ119" s="7"/>
      <c r="XER119" s="7"/>
      <c r="XES119" s="7"/>
      <c r="XET119" s="7"/>
      <c r="XEU119" s="7"/>
      <c r="XEV119" s="7"/>
      <c r="XEW119" s="7"/>
      <c r="XEX119" s="7"/>
      <c r="XEY119" s="7"/>
      <c r="XEZ119" s="7"/>
      <c r="XFA119" s="7"/>
      <c r="XFB119" s="7"/>
      <c r="XFC119" s="7"/>
    </row>
    <row r="120" spans="14:16383" hidden="1"/>
    <row r="121" spans="14:16383" hidden="1"/>
    <row r="125" spans="14:16383"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  <c r="HG125" s="7"/>
      <c r="HH125" s="7"/>
      <c r="HI125" s="7"/>
      <c r="HJ125" s="7"/>
      <c r="HK125" s="7"/>
      <c r="HL125" s="7"/>
      <c r="HM125" s="7"/>
      <c r="HN125" s="7"/>
      <c r="HO125" s="7"/>
      <c r="HP125" s="7"/>
      <c r="HQ125" s="7"/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IB125" s="7"/>
      <c r="IC125" s="7"/>
      <c r="ID125" s="7"/>
      <c r="IE125" s="7"/>
      <c r="IF125" s="7"/>
      <c r="IG125" s="7"/>
      <c r="IH125" s="7"/>
      <c r="II125" s="7"/>
      <c r="IJ125" s="7"/>
      <c r="IK125" s="7"/>
      <c r="IL125" s="7"/>
      <c r="IM125" s="7"/>
      <c r="IN125" s="7"/>
      <c r="IO125" s="7"/>
      <c r="IP125" s="7"/>
      <c r="IQ125" s="7"/>
      <c r="IR125" s="7"/>
      <c r="IS125" s="7"/>
      <c r="IT125" s="7"/>
      <c r="IU125" s="7"/>
      <c r="IV125" s="7"/>
      <c r="IW125" s="7"/>
      <c r="IX125" s="7"/>
      <c r="IY125" s="7"/>
      <c r="IZ125" s="7"/>
      <c r="JA125" s="7"/>
      <c r="JB125" s="7"/>
      <c r="JC125" s="7"/>
      <c r="JD125" s="7"/>
      <c r="JE125" s="7"/>
      <c r="JF125" s="7"/>
      <c r="JG125" s="7"/>
      <c r="JH125" s="7"/>
      <c r="JI125" s="7"/>
      <c r="JJ125" s="7"/>
      <c r="JK125" s="7"/>
      <c r="JL125" s="7"/>
      <c r="JM125" s="7"/>
      <c r="JN125" s="7"/>
      <c r="JO125" s="7"/>
      <c r="JP125" s="7"/>
      <c r="JQ125" s="7"/>
      <c r="JR125" s="7"/>
      <c r="JS125" s="7"/>
      <c r="JT125" s="7"/>
      <c r="JU125" s="7"/>
      <c r="JV125" s="7"/>
      <c r="JW125" s="7"/>
      <c r="JX125" s="7"/>
      <c r="JY125" s="7"/>
      <c r="JZ125" s="7"/>
      <c r="KA125" s="7"/>
      <c r="KB125" s="7"/>
      <c r="KC125" s="7"/>
      <c r="KD125" s="7"/>
      <c r="KE125" s="7"/>
      <c r="KF125" s="7"/>
      <c r="KG125" s="7"/>
      <c r="KH125" s="7"/>
      <c r="KI125" s="7"/>
      <c r="KJ125" s="7"/>
      <c r="KK125" s="7"/>
      <c r="KL125" s="7"/>
      <c r="KM125" s="7"/>
      <c r="KN125" s="7"/>
      <c r="KO125" s="7"/>
      <c r="KP125" s="7"/>
      <c r="KQ125" s="7"/>
      <c r="KR125" s="7"/>
      <c r="KS125" s="7"/>
      <c r="KT125" s="7"/>
      <c r="KU125" s="7"/>
      <c r="KV125" s="7"/>
      <c r="KW125" s="7"/>
      <c r="KX125" s="7"/>
      <c r="KY125" s="7"/>
      <c r="KZ125" s="7"/>
      <c r="LA125" s="7"/>
      <c r="LB125" s="7"/>
      <c r="LC125" s="7"/>
      <c r="LD125" s="7"/>
      <c r="LE125" s="7"/>
      <c r="LF125" s="7"/>
      <c r="LG125" s="7"/>
      <c r="LH125" s="7"/>
      <c r="LI125" s="7"/>
      <c r="LJ125" s="7"/>
      <c r="LK125" s="7"/>
      <c r="LL125" s="7"/>
      <c r="LM125" s="7"/>
      <c r="LN125" s="7"/>
      <c r="LO125" s="7"/>
      <c r="LP125" s="7"/>
      <c r="LQ125" s="7"/>
      <c r="LR125" s="7"/>
      <c r="LS125" s="7"/>
      <c r="LT125" s="7"/>
      <c r="LU125" s="7"/>
      <c r="LV125" s="7"/>
      <c r="LW125" s="7"/>
      <c r="LX125" s="7"/>
      <c r="LY125" s="7"/>
      <c r="LZ125" s="7"/>
      <c r="MA125" s="7"/>
      <c r="MB125" s="7"/>
      <c r="MC125" s="7"/>
      <c r="MD125" s="7"/>
      <c r="ME125" s="7"/>
      <c r="MF125" s="7"/>
      <c r="MG125" s="7"/>
      <c r="MH125" s="7"/>
      <c r="MI125" s="7"/>
      <c r="MJ125" s="7"/>
      <c r="MK125" s="7"/>
      <c r="ML125" s="7"/>
      <c r="MM125" s="7"/>
      <c r="MN125" s="7"/>
      <c r="MO125" s="7"/>
      <c r="MP125" s="7"/>
      <c r="MQ125" s="7"/>
      <c r="MR125" s="7"/>
      <c r="MS125" s="7"/>
      <c r="MT125" s="7"/>
      <c r="MU125" s="7"/>
      <c r="MV125" s="7"/>
      <c r="MW125" s="7"/>
      <c r="MX125" s="7"/>
      <c r="MY125" s="7"/>
      <c r="MZ125" s="7"/>
      <c r="NA125" s="7"/>
      <c r="NB125" s="7"/>
      <c r="NC125" s="7"/>
      <c r="ND125" s="7"/>
      <c r="NE125" s="7"/>
      <c r="NF125" s="7"/>
      <c r="NG125" s="7"/>
      <c r="NH125" s="7"/>
      <c r="NI125" s="7"/>
      <c r="NJ125" s="7"/>
      <c r="NK125" s="7"/>
      <c r="NL125" s="7"/>
      <c r="NM125" s="7"/>
      <c r="NN125" s="7"/>
      <c r="NO125" s="7"/>
      <c r="NP125" s="7"/>
      <c r="NQ125" s="7"/>
      <c r="NR125" s="7"/>
      <c r="NS125" s="7"/>
      <c r="NT125" s="7"/>
      <c r="NU125" s="7"/>
      <c r="NV125" s="7"/>
      <c r="NW125" s="7"/>
      <c r="NX125" s="7"/>
      <c r="NY125" s="7"/>
      <c r="NZ125" s="7"/>
      <c r="OA125" s="7"/>
      <c r="OB125" s="7"/>
      <c r="OC125" s="7"/>
      <c r="OD125" s="7"/>
      <c r="OE125" s="7"/>
      <c r="OF125" s="7"/>
      <c r="OG125" s="7"/>
      <c r="OH125" s="7"/>
      <c r="OI125" s="7"/>
      <c r="OJ125" s="7"/>
      <c r="OK125" s="7"/>
      <c r="OL125" s="7"/>
      <c r="OM125" s="7"/>
      <c r="ON125" s="7"/>
      <c r="OO125" s="7"/>
      <c r="OP125" s="7"/>
      <c r="OQ125" s="7"/>
      <c r="OR125" s="7"/>
      <c r="OS125" s="7"/>
      <c r="OT125" s="7"/>
      <c r="OU125" s="7"/>
      <c r="OV125" s="7"/>
      <c r="OW125" s="7"/>
      <c r="OX125" s="7"/>
      <c r="OY125" s="7"/>
      <c r="OZ125" s="7"/>
      <c r="PA125" s="7"/>
      <c r="PB125" s="7"/>
      <c r="PC125" s="7"/>
      <c r="PD125" s="7"/>
      <c r="PE125" s="7"/>
      <c r="PF125" s="7"/>
      <c r="PG125" s="7"/>
      <c r="PH125" s="7"/>
      <c r="PI125" s="7"/>
      <c r="PJ125" s="7"/>
      <c r="PK125" s="7"/>
      <c r="PL125" s="7"/>
      <c r="PM125" s="7"/>
      <c r="PN125" s="7"/>
      <c r="PO125" s="7"/>
      <c r="PP125" s="7"/>
      <c r="PQ125" s="7"/>
      <c r="PR125" s="7"/>
      <c r="PS125" s="7"/>
      <c r="PT125" s="7"/>
      <c r="PU125" s="7"/>
      <c r="PV125" s="7"/>
      <c r="PW125" s="7"/>
      <c r="PX125" s="7"/>
      <c r="PY125" s="7"/>
      <c r="PZ125" s="7"/>
      <c r="QA125" s="7"/>
      <c r="QB125" s="7"/>
      <c r="QC125" s="7"/>
      <c r="QD125" s="7"/>
      <c r="QE125" s="7"/>
      <c r="QF125" s="7"/>
      <c r="QG125" s="7"/>
      <c r="QH125" s="7"/>
      <c r="QI125" s="7"/>
      <c r="QJ125" s="7"/>
      <c r="QK125" s="7"/>
      <c r="QL125" s="7"/>
      <c r="QM125" s="7"/>
      <c r="QN125" s="7"/>
      <c r="QO125" s="7"/>
      <c r="QP125" s="7"/>
      <c r="QQ125" s="7"/>
      <c r="QR125" s="7"/>
      <c r="QS125" s="7"/>
      <c r="QT125" s="7"/>
      <c r="QU125" s="7"/>
      <c r="QV125" s="7"/>
      <c r="QW125" s="7"/>
      <c r="QX125" s="7"/>
      <c r="QY125" s="7"/>
      <c r="QZ125" s="7"/>
      <c r="RA125" s="7"/>
      <c r="RB125" s="7"/>
      <c r="RC125" s="7"/>
      <c r="RD125" s="7"/>
      <c r="RE125" s="7"/>
      <c r="RF125" s="7"/>
      <c r="RG125" s="7"/>
      <c r="RH125" s="7"/>
      <c r="RI125" s="7"/>
      <c r="RJ125" s="7"/>
      <c r="RK125" s="7"/>
      <c r="RL125" s="7"/>
      <c r="RM125" s="7"/>
      <c r="RN125" s="7"/>
      <c r="RO125" s="7"/>
      <c r="RP125" s="7"/>
      <c r="RQ125" s="7"/>
      <c r="RR125" s="7"/>
      <c r="RS125" s="7"/>
      <c r="RT125" s="7"/>
      <c r="RU125" s="7"/>
      <c r="RV125" s="7"/>
      <c r="RW125" s="7"/>
      <c r="RX125" s="7"/>
      <c r="RY125" s="7"/>
      <c r="RZ125" s="7"/>
      <c r="SA125" s="7"/>
      <c r="SB125" s="7"/>
      <c r="SC125" s="7"/>
      <c r="SD125" s="7"/>
      <c r="SE125" s="7"/>
      <c r="SF125" s="7"/>
      <c r="SG125" s="7"/>
      <c r="SH125" s="7"/>
      <c r="SI125" s="7"/>
      <c r="SJ125" s="7"/>
      <c r="SK125" s="7"/>
      <c r="SL125" s="7"/>
      <c r="SM125" s="7"/>
      <c r="SN125" s="7"/>
      <c r="SO125" s="7"/>
      <c r="SP125" s="7"/>
      <c r="SQ125" s="7"/>
      <c r="SR125" s="7"/>
      <c r="SS125" s="7"/>
      <c r="ST125" s="7"/>
      <c r="SU125" s="7"/>
      <c r="SV125" s="7"/>
      <c r="SW125" s="7"/>
      <c r="SX125" s="7"/>
      <c r="SY125" s="7"/>
      <c r="SZ125" s="7"/>
      <c r="TA125" s="7"/>
      <c r="TB125" s="7"/>
      <c r="TC125" s="7"/>
      <c r="TD125" s="7"/>
      <c r="TE125" s="7"/>
      <c r="TF125" s="7"/>
      <c r="TG125" s="7"/>
      <c r="TH125" s="7"/>
      <c r="TI125" s="7"/>
      <c r="TJ125" s="7"/>
      <c r="TK125" s="7"/>
      <c r="TL125" s="7"/>
      <c r="TM125" s="7"/>
      <c r="TN125" s="7"/>
      <c r="TO125" s="7"/>
      <c r="TP125" s="7"/>
      <c r="TQ125" s="7"/>
      <c r="TR125" s="7"/>
      <c r="TS125" s="7"/>
      <c r="TT125" s="7"/>
      <c r="TU125" s="7"/>
      <c r="TV125" s="7"/>
      <c r="TW125" s="7"/>
      <c r="TX125" s="7"/>
      <c r="TY125" s="7"/>
      <c r="TZ125" s="7"/>
      <c r="UA125" s="7"/>
      <c r="UB125" s="7"/>
      <c r="UC125" s="7"/>
      <c r="UD125" s="7"/>
      <c r="UE125" s="7"/>
      <c r="UF125" s="7"/>
      <c r="UG125" s="7"/>
      <c r="UH125" s="7"/>
      <c r="UI125" s="7"/>
      <c r="UJ125" s="7"/>
      <c r="UK125" s="7"/>
      <c r="UL125" s="7"/>
      <c r="UM125" s="7"/>
      <c r="UN125" s="7"/>
      <c r="UO125" s="7"/>
      <c r="UP125" s="7"/>
      <c r="UQ125" s="7"/>
      <c r="UR125" s="7"/>
      <c r="US125" s="7"/>
      <c r="UT125" s="7"/>
      <c r="UU125" s="7"/>
      <c r="UV125" s="7"/>
      <c r="UW125" s="7"/>
      <c r="UX125" s="7"/>
      <c r="UY125" s="7"/>
      <c r="UZ125" s="7"/>
      <c r="VA125" s="7"/>
      <c r="VB125" s="7"/>
      <c r="VC125" s="7"/>
      <c r="VD125" s="7"/>
      <c r="VE125" s="7"/>
      <c r="VF125" s="7"/>
      <c r="VG125" s="7"/>
      <c r="VH125" s="7"/>
      <c r="VI125" s="7"/>
      <c r="VJ125" s="7"/>
      <c r="VK125" s="7"/>
      <c r="VL125" s="7"/>
      <c r="VM125" s="7"/>
      <c r="VN125" s="7"/>
      <c r="VO125" s="7"/>
      <c r="VP125" s="7"/>
      <c r="VQ125" s="7"/>
      <c r="VR125" s="7"/>
      <c r="VS125" s="7"/>
      <c r="VT125" s="7"/>
      <c r="VU125" s="7"/>
      <c r="VV125" s="7"/>
      <c r="VW125" s="7"/>
      <c r="VX125" s="7"/>
      <c r="VY125" s="7"/>
      <c r="VZ125" s="7"/>
      <c r="WA125" s="7"/>
      <c r="WB125" s="7"/>
      <c r="WC125" s="7"/>
      <c r="WD125" s="7"/>
      <c r="WE125" s="7"/>
      <c r="WF125" s="7"/>
      <c r="WG125" s="7"/>
      <c r="WH125" s="7"/>
      <c r="WI125" s="7"/>
      <c r="WJ125" s="7"/>
      <c r="WK125" s="7"/>
      <c r="WL125" s="7"/>
      <c r="WM125" s="7"/>
      <c r="WN125" s="7"/>
      <c r="WO125" s="7"/>
      <c r="WP125" s="7"/>
      <c r="WQ125" s="7"/>
      <c r="WR125" s="7"/>
      <c r="WS125" s="7"/>
      <c r="WT125" s="7"/>
      <c r="WU125" s="7"/>
      <c r="WV125" s="7"/>
      <c r="WW125" s="7"/>
      <c r="WX125" s="7"/>
      <c r="WY125" s="7"/>
      <c r="WZ125" s="7"/>
      <c r="XA125" s="7"/>
      <c r="XB125" s="7"/>
      <c r="XC125" s="7"/>
      <c r="XD125" s="7"/>
      <c r="XE125" s="7"/>
      <c r="XF125" s="7"/>
      <c r="XG125" s="7"/>
      <c r="XH125" s="7"/>
      <c r="XI125" s="7"/>
      <c r="XJ125" s="7"/>
      <c r="XK125" s="7"/>
      <c r="XL125" s="7"/>
      <c r="XM125" s="7"/>
      <c r="XN125" s="7"/>
      <c r="XO125" s="7"/>
      <c r="XP125" s="7"/>
      <c r="XQ125" s="7"/>
      <c r="XR125" s="7"/>
      <c r="XS125" s="7"/>
      <c r="XT125" s="7"/>
      <c r="XU125" s="7"/>
      <c r="XV125" s="7"/>
      <c r="XW125" s="7"/>
      <c r="XX125" s="7"/>
      <c r="XY125" s="7"/>
      <c r="XZ125" s="7"/>
      <c r="YA125" s="7"/>
      <c r="YB125" s="7"/>
      <c r="YC125" s="7"/>
      <c r="YD125" s="7"/>
      <c r="YE125" s="7"/>
      <c r="YF125" s="7"/>
      <c r="YG125" s="7"/>
      <c r="YH125" s="7"/>
      <c r="YI125" s="7"/>
      <c r="YJ125" s="7"/>
      <c r="YK125" s="7"/>
      <c r="YL125" s="7"/>
      <c r="YM125" s="7"/>
      <c r="YN125" s="7"/>
      <c r="YO125" s="7"/>
      <c r="YP125" s="7"/>
      <c r="YQ125" s="7"/>
      <c r="YR125" s="7"/>
      <c r="YS125" s="7"/>
      <c r="YT125" s="7"/>
      <c r="YU125" s="7"/>
      <c r="YV125" s="7"/>
      <c r="YW125" s="7"/>
      <c r="YX125" s="7"/>
      <c r="YY125" s="7"/>
      <c r="YZ125" s="7"/>
      <c r="ZA125" s="7"/>
      <c r="ZB125" s="7"/>
      <c r="ZC125" s="7"/>
      <c r="ZD125" s="7"/>
      <c r="ZE125" s="7"/>
      <c r="ZF125" s="7"/>
      <c r="ZG125" s="7"/>
      <c r="ZH125" s="7"/>
      <c r="ZI125" s="7"/>
      <c r="ZJ125" s="7"/>
      <c r="ZK125" s="7"/>
      <c r="ZL125" s="7"/>
      <c r="ZM125" s="7"/>
      <c r="ZN125" s="7"/>
      <c r="ZO125" s="7"/>
      <c r="ZP125" s="7"/>
      <c r="ZQ125" s="7"/>
      <c r="ZR125" s="7"/>
      <c r="ZS125" s="7"/>
      <c r="ZT125" s="7"/>
      <c r="ZU125" s="7"/>
      <c r="ZV125" s="7"/>
      <c r="ZW125" s="7"/>
      <c r="ZX125" s="7"/>
      <c r="ZY125" s="7"/>
      <c r="ZZ125" s="7"/>
      <c r="AAA125" s="7"/>
      <c r="AAB125" s="7"/>
      <c r="AAC125" s="7"/>
      <c r="AAD125" s="7"/>
      <c r="AAE125" s="7"/>
      <c r="AAF125" s="7"/>
      <c r="AAG125" s="7"/>
      <c r="AAH125" s="7"/>
      <c r="AAI125" s="7"/>
      <c r="AAJ125" s="7"/>
      <c r="AAK125" s="7"/>
      <c r="AAL125" s="7"/>
      <c r="AAM125" s="7"/>
      <c r="AAN125" s="7"/>
      <c r="AAO125" s="7"/>
      <c r="AAP125" s="7"/>
      <c r="AAQ125" s="7"/>
      <c r="AAR125" s="7"/>
      <c r="AAS125" s="7"/>
      <c r="AAT125" s="7"/>
      <c r="AAU125" s="7"/>
      <c r="AAV125" s="7"/>
      <c r="AAW125" s="7"/>
      <c r="AAX125" s="7"/>
      <c r="AAY125" s="7"/>
      <c r="AAZ125" s="7"/>
      <c r="ABA125" s="7"/>
      <c r="ABB125" s="7"/>
      <c r="ABC125" s="7"/>
      <c r="ABD125" s="7"/>
      <c r="ABE125" s="7"/>
      <c r="ABF125" s="7"/>
      <c r="ABG125" s="7"/>
      <c r="ABH125" s="7"/>
      <c r="ABI125" s="7"/>
      <c r="ABJ125" s="7"/>
      <c r="ABK125" s="7"/>
      <c r="ABL125" s="7"/>
      <c r="ABM125" s="7"/>
      <c r="ABN125" s="7"/>
      <c r="ABO125" s="7"/>
      <c r="ABP125" s="7"/>
      <c r="ABQ125" s="7"/>
      <c r="ABR125" s="7"/>
      <c r="ABS125" s="7"/>
      <c r="ABT125" s="7"/>
      <c r="ABU125" s="7"/>
      <c r="ABV125" s="7"/>
      <c r="ABW125" s="7"/>
      <c r="ABX125" s="7"/>
      <c r="ABY125" s="7"/>
      <c r="ABZ125" s="7"/>
      <c r="ACA125" s="7"/>
      <c r="ACB125" s="7"/>
      <c r="ACC125" s="7"/>
      <c r="ACD125" s="7"/>
      <c r="ACE125" s="7"/>
      <c r="ACF125" s="7"/>
      <c r="ACG125" s="7"/>
      <c r="ACH125" s="7"/>
      <c r="ACI125" s="7"/>
      <c r="ACJ125" s="7"/>
      <c r="ACK125" s="7"/>
      <c r="ACL125" s="7"/>
      <c r="ACM125" s="7"/>
      <c r="ACN125" s="7"/>
      <c r="ACO125" s="7"/>
      <c r="ACP125" s="7"/>
      <c r="ACQ125" s="7"/>
      <c r="ACR125" s="7"/>
      <c r="ACS125" s="7"/>
      <c r="ACT125" s="7"/>
      <c r="ACU125" s="7"/>
      <c r="ACV125" s="7"/>
      <c r="ACW125" s="7"/>
      <c r="ACX125" s="7"/>
      <c r="ACY125" s="7"/>
      <c r="ACZ125" s="7"/>
      <c r="ADA125" s="7"/>
      <c r="ADB125" s="7"/>
      <c r="ADC125" s="7"/>
      <c r="ADD125" s="7"/>
      <c r="ADE125" s="7"/>
      <c r="ADF125" s="7"/>
      <c r="ADG125" s="7"/>
      <c r="ADH125" s="7"/>
      <c r="ADI125" s="7"/>
      <c r="ADJ125" s="7"/>
      <c r="ADK125" s="7"/>
      <c r="ADL125" s="7"/>
      <c r="ADM125" s="7"/>
      <c r="ADN125" s="7"/>
      <c r="ADO125" s="7"/>
      <c r="ADP125" s="7"/>
      <c r="ADQ125" s="7"/>
      <c r="ADR125" s="7"/>
      <c r="ADS125" s="7"/>
      <c r="ADT125" s="7"/>
      <c r="ADU125" s="7"/>
      <c r="ADV125" s="7"/>
      <c r="ADW125" s="7"/>
      <c r="ADX125" s="7"/>
      <c r="ADY125" s="7"/>
      <c r="ADZ125" s="7"/>
      <c r="AEA125" s="7"/>
      <c r="AEB125" s="7"/>
      <c r="AEC125" s="7"/>
      <c r="AED125" s="7"/>
      <c r="AEE125" s="7"/>
      <c r="AEF125" s="7"/>
      <c r="AEG125" s="7"/>
      <c r="AEH125" s="7"/>
      <c r="AEI125" s="7"/>
      <c r="AEJ125" s="7"/>
      <c r="AEK125" s="7"/>
      <c r="AEL125" s="7"/>
      <c r="AEM125" s="7"/>
      <c r="AEN125" s="7"/>
      <c r="AEO125" s="7"/>
      <c r="AEP125" s="7"/>
      <c r="AEQ125" s="7"/>
      <c r="AER125" s="7"/>
      <c r="AES125" s="7"/>
      <c r="AET125" s="7"/>
      <c r="AEU125" s="7"/>
      <c r="AEV125" s="7"/>
      <c r="AEW125" s="7"/>
      <c r="AEX125" s="7"/>
      <c r="AEY125" s="7"/>
      <c r="AEZ125" s="7"/>
      <c r="AFA125" s="7"/>
      <c r="AFB125" s="7"/>
      <c r="AFC125" s="7"/>
      <c r="AFD125" s="7"/>
      <c r="AFE125" s="7"/>
      <c r="AFF125" s="7"/>
      <c r="AFG125" s="7"/>
      <c r="AFH125" s="7"/>
      <c r="AFI125" s="7"/>
      <c r="AFJ125" s="7"/>
      <c r="AFK125" s="7"/>
      <c r="AFL125" s="7"/>
      <c r="AFM125" s="7"/>
      <c r="AFN125" s="7"/>
      <c r="AFO125" s="7"/>
      <c r="AFP125" s="7"/>
      <c r="AFQ125" s="7"/>
      <c r="AFR125" s="7"/>
      <c r="AFS125" s="7"/>
      <c r="AFT125" s="7"/>
      <c r="AFU125" s="7"/>
      <c r="AFV125" s="7"/>
      <c r="AFW125" s="7"/>
      <c r="AFX125" s="7"/>
      <c r="AFY125" s="7"/>
      <c r="AFZ125" s="7"/>
      <c r="AGA125" s="7"/>
      <c r="AGB125" s="7"/>
      <c r="AGC125" s="7"/>
      <c r="AGD125" s="7"/>
      <c r="AGE125" s="7"/>
      <c r="AGF125" s="7"/>
      <c r="AGG125" s="7"/>
      <c r="AGH125" s="7"/>
      <c r="AGI125" s="7"/>
      <c r="AGJ125" s="7"/>
      <c r="AGK125" s="7"/>
      <c r="AGL125" s="7"/>
      <c r="AGM125" s="7"/>
      <c r="AGN125" s="7"/>
      <c r="AGO125" s="7"/>
      <c r="AGP125" s="7"/>
      <c r="AGQ125" s="7"/>
      <c r="AGR125" s="7"/>
      <c r="AGS125" s="7"/>
      <c r="AGT125" s="7"/>
      <c r="AGU125" s="7"/>
      <c r="AGV125" s="7"/>
      <c r="AGW125" s="7"/>
      <c r="AGX125" s="7"/>
      <c r="AGY125" s="7"/>
      <c r="AGZ125" s="7"/>
      <c r="AHA125" s="7"/>
      <c r="AHB125" s="7"/>
      <c r="AHC125" s="7"/>
      <c r="AHD125" s="7"/>
      <c r="AHE125" s="7"/>
      <c r="AHF125" s="7"/>
      <c r="AHG125" s="7"/>
      <c r="AHH125" s="7"/>
      <c r="AHI125" s="7"/>
      <c r="AHJ125" s="7"/>
      <c r="AHK125" s="7"/>
      <c r="AHL125" s="7"/>
      <c r="AHM125" s="7"/>
      <c r="AHN125" s="7"/>
      <c r="AHO125" s="7"/>
      <c r="AHP125" s="7"/>
      <c r="AHQ125" s="7"/>
      <c r="AHR125" s="7"/>
      <c r="AHS125" s="7"/>
      <c r="AHT125" s="7"/>
      <c r="AHU125" s="7"/>
      <c r="AHV125" s="7"/>
      <c r="AHW125" s="7"/>
      <c r="AHX125" s="7"/>
      <c r="AHY125" s="7"/>
      <c r="AHZ125" s="7"/>
      <c r="AIA125" s="7"/>
      <c r="AIB125" s="7"/>
      <c r="AIC125" s="7"/>
      <c r="AID125" s="7"/>
      <c r="AIE125" s="7"/>
      <c r="AIF125" s="7"/>
      <c r="AIG125" s="7"/>
      <c r="AIH125" s="7"/>
      <c r="AII125" s="7"/>
      <c r="AIJ125" s="7"/>
      <c r="AIK125" s="7"/>
      <c r="AIL125" s="7"/>
      <c r="AIM125" s="7"/>
      <c r="AIN125" s="7"/>
      <c r="AIO125" s="7"/>
      <c r="AIP125" s="7"/>
      <c r="AIQ125" s="7"/>
      <c r="AIR125" s="7"/>
      <c r="AIS125" s="7"/>
      <c r="AIT125" s="7"/>
      <c r="AIU125" s="7"/>
      <c r="AIV125" s="7"/>
      <c r="AIW125" s="7"/>
      <c r="AIX125" s="7"/>
      <c r="AIY125" s="7"/>
      <c r="AIZ125" s="7"/>
      <c r="AJA125" s="7"/>
      <c r="AJB125" s="7"/>
      <c r="AJC125" s="7"/>
      <c r="AJD125" s="7"/>
      <c r="AJE125" s="7"/>
      <c r="AJF125" s="7"/>
      <c r="AJG125" s="7"/>
      <c r="AJH125" s="7"/>
      <c r="AJI125" s="7"/>
      <c r="AJJ125" s="7"/>
      <c r="AJK125" s="7"/>
      <c r="AJL125" s="7"/>
      <c r="AJM125" s="7"/>
      <c r="AJN125" s="7"/>
      <c r="AJO125" s="7"/>
      <c r="AJP125" s="7"/>
      <c r="AJQ125" s="7"/>
      <c r="AJR125" s="7"/>
      <c r="AJS125" s="7"/>
      <c r="AJT125" s="7"/>
      <c r="AJU125" s="7"/>
      <c r="AJV125" s="7"/>
      <c r="AJW125" s="7"/>
      <c r="AJX125" s="7"/>
      <c r="AJY125" s="7"/>
      <c r="AJZ125" s="7"/>
      <c r="AKA125" s="7"/>
      <c r="AKB125" s="7"/>
      <c r="AKC125" s="7"/>
      <c r="AKD125" s="7"/>
      <c r="AKE125" s="7"/>
      <c r="AKF125" s="7"/>
      <c r="AKG125" s="7"/>
      <c r="AKH125" s="7"/>
      <c r="AKI125" s="7"/>
      <c r="AKJ125" s="7"/>
      <c r="AKK125" s="7"/>
      <c r="AKL125" s="7"/>
      <c r="AKM125" s="7"/>
      <c r="AKN125" s="7"/>
      <c r="AKO125" s="7"/>
      <c r="AKP125" s="7"/>
      <c r="AKQ125" s="7"/>
      <c r="AKR125" s="7"/>
      <c r="AKS125" s="7"/>
      <c r="AKT125" s="7"/>
      <c r="AKU125" s="7"/>
      <c r="AKV125" s="7"/>
      <c r="AKW125" s="7"/>
      <c r="AKX125" s="7"/>
      <c r="AKY125" s="7"/>
      <c r="AKZ125" s="7"/>
      <c r="ALA125" s="7"/>
      <c r="ALB125" s="7"/>
      <c r="ALC125" s="7"/>
      <c r="ALD125" s="7"/>
      <c r="ALE125" s="7"/>
      <c r="ALF125" s="7"/>
      <c r="ALG125" s="7"/>
      <c r="ALH125" s="7"/>
      <c r="ALI125" s="7"/>
      <c r="ALJ125" s="7"/>
      <c r="ALK125" s="7"/>
      <c r="ALL125" s="7"/>
      <c r="ALM125" s="7"/>
      <c r="ALN125" s="7"/>
      <c r="ALO125" s="7"/>
      <c r="ALP125" s="7"/>
      <c r="ALQ125" s="7"/>
      <c r="ALR125" s="7"/>
      <c r="ALS125" s="7"/>
      <c r="ALT125" s="7"/>
      <c r="ALU125" s="7"/>
      <c r="ALV125" s="7"/>
      <c r="ALW125" s="7"/>
      <c r="ALX125" s="7"/>
      <c r="ALY125" s="7"/>
      <c r="ALZ125" s="7"/>
      <c r="AMA125" s="7"/>
      <c r="AMB125" s="7"/>
      <c r="AMC125" s="7"/>
      <c r="AMD125" s="7"/>
      <c r="AME125" s="7"/>
      <c r="AMF125" s="7"/>
      <c r="AMG125" s="7"/>
      <c r="AMH125" s="7"/>
      <c r="AMI125" s="7"/>
      <c r="AMJ125" s="7"/>
      <c r="AMK125" s="7"/>
      <c r="AML125" s="7"/>
      <c r="AMM125" s="7"/>
      <c r="AMN125" s="7"/>
      <c r="AMO125" s="7"/>
      <c r="AMP125" s="7"/>
      <c r="AMQ125" s="7"/>
      <c r="AMR125" s="7"/>
      <c r="AMS125" s="7"/>
      <c r="AMT125" s="7"/>
      <c r="AMU125" s="7"/>
      <c r="AMV125" s="7"/>
      <c r="AMW125" s="7"/>
      <c r="AMX125" s="7"/>
      <c r="AMY125" s="7"/>
      <c r="AMZ125" s="7"/>
      <c r="ANA125" s="7"/>
      <c r="ANB125" s="7"/>
      <c r="ANC125" s="7"/>
      <c r="AND125" s="7"/>
      <c r="ANE125" s="7"/>
      <c r="ANF125" s="7"/>
      <c r="ANG125" s="7"/>
      <c r="ANH125" s="7"/>
      <c r="ANI125" s="7"/>
      <c r="ANJ125" s="7"/>
      <c r="ANK125" s="7"/>
      <c r="ANL125" s="7"/>
      <c r="ANM125" s="7"/>
      <c r="ANN125" s="7"/>
      <c r="ANO125" s="7"/>
      <c r="ANP125" s="7"/>
      <c r="ANQ125" s="7"/>
      <c r="ANR125" s="7"/>
      <c r="ANS125" s="7"/>
      <c r="ANT125" s="7"/>
      <c r="ANU125" s="7"/>
      <c r="ANV125" s="7"/>
      <c r="ANW125" s="7"/>
      <c r="ANX125" s="7"/>
      <c r="ANY125" s="7"/>
      <c r="ANZ125" s="7"/>
      <c r="AOA125" s="7"/>
      <c r="AOB125" s="7"/>
      <c r="AOC125" s="7"/>
      <c r="AOD125" s="7"/>
      <c r="AOE125" s="7"/>
      <c r="AOF125" s="7"/>
      <c r="AOG125" s="7"/>
      <c r="AOH125" s="7"/>
      <c r="AOI125" s="7"/>
      <c r="AOJ125" s="7"/>
      <c r="AOK125" s="7"/>
      <c r="AOL125" s="7"/>
      <c r="AOM125" s="7"/>
      <c r="AON125" s="7"/>
      <c r="AOO125" s="7"/>
      <c r="AOP125" s="7"/>
      <c r="AOQ125" s="7"/>
      <c r="AOR125" s="7"/>
      <c r="AOS125" s="7"/>
      <c r="AOT125" s="7"/>
      <c r="AOU125" s="7"/>
      <c r="AOV125" s="7"/>
      <c r="AOW125" s="7"/>
      <c r="AOX125" s="7"/>
      <c r="AOY125" s="7"/>
      <c r="AOZ125" s="7"/>
      <c r="APA125" s="7"/>
      <c r="APB125" s="7"/>
      <c r="APC125" s="7"/>
      <c r="APD125" s="7"/>
      <c r="APE125" s="7"/>
      <c r="APF125" s="7"/>
      <c r="APG125" s="7"/>
      <c r="APH125" s="7"/>
      <c r="API125" s="7"/>
      <c r="APJ125" s="7"/>
      <c r="APK125" s="7"/>
      <c r="APL125" s="7"/>
      <c r="APM125" s="7"/>
      <c r="APN125" s="7"/>
      <c r="APO125" s="7"/>
      <c r="APP125" s="7"/>
      <c r="APQ125" s="7"/>
      <c r="APR125" s="7"/>
      <c r="APS125" s="7"/>
      <c r="APT125" s="7"/>
      <c r="APU125" s="7"/>
      <c r="APV125" s="7"/>
      <c r="APW125" s="7"/>
      <c r="APX125" s="7"/>
      <c r="APY125" s="7"/>
      <c r="APZ125" s="7"/>
      <c r="AQA125" s="7"/>
      <c r="AQB125" s="7"/>
      <c r="AQC125" s="7"/>
      <c r="AQD125" s="7"/>
      <c r="AQE125" s="7"/>
      <c r="AQF125" s="7"/>
      <c r="AQG125" s="7"/>
      <c r="AQH125" s="7"/>
      <c r="AQI125" s="7"/>
      <c r="AQJ125" s="7"/>
      <c r="AQK125" s="7"/>
      <c r="AQL125" s="7"/>
      <c r="AQM125" s="7"/>
      <c r="AQN125" s="7"/>
      <c r="AQO125" s="7"/>
      <c r="AQP125" s="7"/>
      <c r="AQQ125" s="7"/>
      <c r="AQR125" s="7"/>
      <c r="AQS125" s="7"/>
      <c r="AQT125" s="7"/>
      <c r="AQU125" s="7"/>
      <c r="AQV125" s="7"/>
      <c r="AQW125" s="7"/>
      <c r="AQX125" s="7"/>
      <c r="AQY125" s="7"/>
      <c r="AQZ125" s="7"/>
      <c r="ARA125" s="7"/>
      <c r="ARB125" s="7"/>
      <c r="ARC125" s="7"/>
      <c r="ARD125" s="7"/>
      <c r="ARE125" s="7"/>
      <c r="ARF125" s="7"/>
      <c r="ARG125" s="7"/>
      <c r="ARH125" s="7"/>
      <c r="ARI125" s="7"/>
      <c r="ARJ125" s="7"/>
      <c r="ARK125" s="7"/>
      <c r="ARL125" s="7"/>
      <c r="ARM125" s="7"/>
      <c r="ARN125" s="7"/>
      <c r="ARO125" s="7"/>
      <c r="ARP125" s="7"/>
      <c r="ARQ125" s="7"/>
      <c r="ARR125" s="7"/>
      <c r="ARS125" s="7"/>
      <c r="ART125" s="7"/>
      <c r="ARU125" s="7"/>
      <c r="ARV125" s="7"/>
      <c r="ARW125" s="7"/>
      <c r="ARX125" s="7"/>
      <c r="ARY125" s="7"/>
      <c r="ARZ125" s="7"/>
      <c r="ASA125" s="7"/>
      <c r="ASB125" s="7"/>
      <c r="ASC125" s="7"/>
      <c r="ASD125" s="7"/>
      <c r="ASE125" s="7"/>
      <c r="ASF125" s="7"/>
      <c r="ASG125" s="7"/>
      <c r="ASH125" s="7"/>
      <c r="ASI125" s="7"/>
      <c r="ASJ125" s="7"/>
      <c r="ASK125" s="7"/>
      <c r="ASL125" s="7"/>
      <c r="ASM125" s="7"/>
      <c r="ASN125" s="7"/>
      <c r="ASO125" s="7"/>
      <c r="ASP125" s="7"/>
      <c r="ASQ125" s="7"/>
      <c r="ASR125" s="7"/>
      <c r="ASS125" s="7"/>
      <c r="AST125" s="7"/>
      <c r="ASU125" s="7"/>
      <c r="ASV125" s="7"/>
      <c r="ASW125" s="7"/>
      <c r="ASX125" s="7"/>
      <c r="ASY125" s="7"/>
      <c r="ASZ125" s="7"/>
      <c r="ATA125" s="7"/>
      <c r="ATB125" s="7"/>
      <c r="ATC125" s="7"/>
      <c r="ATD125" s="7"/>
      <c r="ATE125" s="7"/>
      <c r="ATF125" s="7"/>
      <c r="ATG125" s="7"/>
      <c r="ATH125" s="7"/>
      <c r="ATI125" s="7"/>
      <c r="ATJ125" s="7"/>
      <c r="ATK125" s="7"/>
      <c r="ATL125" s="7"/>
      <c r="ATM125" s="7"/>
      <c r="ATN125" s="7"/>
      <c r="ATO125" s="7"/>
      <c r="ATP125" s="7"/>
      <c r="ATQ125" s="7"/>
      <c r="ATR125" s="7"/>
      <c r="ATS125" s="7"/>
      <c r="ATT125" s="7"/>
      <c r="ATU125" s="7"/>
      <c r="ATV125" s="7"/>
      <c r="ATW125" s="7"/>
      <c r="ATX125" s="7"/>
      <c r="ATY125" s="7"/>
      <c r="ATZ125" s="7"/>
      <c r="AUA125" s="7"/>
      <c r="AUB125" s="7"/>
      <c r="AUC125" s="7"/>
      <c r="AUD125" s="7"/>
      <c r="AUE125" s="7"/>
      <c r="AUF125" s="7"/>
      <c r="AUG125" s="7"/>
      <c r="AUH125" s="7"/>
      <c r="AUI125" s="7"/>
      <c r="AUJ125" s="7"/>
      <c r="AUK125" s="7"/>
      <c r="AUL125" s="7"/>
      <c r="AUM125" s="7"/>
      <c r="AUN125" s="7"/>
      <c r="AUO125" s="7"/>
      <c r="AUP125" s="7"/>
      <c r="AUQ125" s="7"/>
      <c r="AUR125" s="7"/>
      <c r="AUS125" s="7"/>
      <c r="AUT125" s="7"/>
      <c r="AUU125" s="7"/>
      <c r="AUV125" s="7"/>
      <c r="AUW125" s="7"/>
      <c r="AUX125" s="7"/>
      <c r="AUY125" s="7"/>
      <c r="AUZ125" s="7"/>
      <c r="AVA125" s="7"/>
      <c r="AVB125" s="7"/>
      <c r="AVC125" s="7"/>
      <c r="AVD125" s="7"/>
      <c r="AVE125" s="7"/>
      <c r="AVF125" s="7"/>
      <c r="AVG125" s="7"/>
      <c r="AVH125" s="7"/>
      <c r="AVI125" s="7"/>
      <c r="AVJ125" s="7"/>
      <c r="AVK125" s="7"/>
      <c r="AVL125" s="7"/>
      <c r="AVM125" s="7"/>
      <c r="AVN125" s="7"/>
      <c r="AVO125" s="7"/>
      <c r="AVP125" s="7"/>
      <c r="AVQ125" s="7"/>
      <c r="AVR125" s="7"/>
      <c r="AVS125" s="7"/>
      <c r="AVT125" s="7"/>
      <c r="AVU125" s="7"/>
      <c r="AVV125" s="7"/>
      <c r="AVW125" s="7"/>
      <c r="AVX125" s="7"/>
      <c r="AVY125" s="7"/>
      <c r="AVZ125" s="7"/>
      <c r="AWA125" s="7"/>
      <c r="AWB125" s="7"/>
      <c r="AWC125" s="7"/>
      <c r="AWD125" s="7"/>
      <c r="AWE125" s="7"/>
      <c r="AWF125" s="7"/>
      <c r="AWG125" s="7"/>
      <c r="AWH125" s="7"/>
      <c r="AWI125" s="7"/>
      <c r="AWJ125" s="7"/>
      <c r="AWK125" s="7"/>
      <c r="AWL125" s="7"/>
      <c r="AWM125" s="7"/>
      <c r="AWN125" s="7"/>
      <c r="AWO125" s="7"/>
      <c r="AWP125" s="7"/>
      <c r="AWQ125" s="7"/>
      <c r="AWR125" s="7"/>
      <c r="AWS125" s="7"/>
      <c r="AWT125" s="7"/>
      <c r="AWU125" s="7"/>
      <c r="AWV125" s="7"/>
      <c r="AWW125" s="7"/>
      <c r="AWX125" s="7"/>
      <c r="AWY125" s="7"/>
      <c r="AWZ125" s="7"/>
      <c r="AXA125" s="7"/>
      <c r="AXB125" s="7"/>
      <c r="AXC125" s="7"/>
      <c r="AXD125" s="7"/>
      <c r="AXE125" s="7"/>
      <c r="AXF125" s="7"/>
      <c r="AXG125" s="7"/>
      <c r="AXH125" s="7"/>
      <c r="AXI125" s="7"/>
      <c r="AXJ125" s="7"/>
      <c r="AXK125" s="7"/>
      <c r="AXL125" s="7"/>
      <c r="AXM125" s="7"/>
      <c r="AXN125" s="7"/>
      <c r="AXO125" s="7"/>
      <c r="AXP125" s="7"/>
      <c r="AXQ125" s="7"/>
      <c r="AXR125" s="7"/>
      <c r="AXS125" s="7"/>
      <c r="AXT125" s="7"/>
      <c r="AXU125" s="7"/>
      <c r="AXV125" s="7"/>
      <c r="AXW125" s="7"/>
      <c r="AXX125" s="7"/>
      <c r="AXY125" s="7"/>
      <c r="AXZ125" s="7"/>
      <c r="AYA125" s="7"/>
      <c r="AYB125" s="7"/>
      <c r="AYC125" s="7"/>
      <c r="AYD125" s="7"/>
      <c r="AYE125" s="7"/>
      <c r="AYF125" s="7"/>
      <c r="AYG125" s="7"/>
      <c r="AYH125" s="7"/>
      <c r="AYI125" s="7"/>
      <c r="AYJ125" s="7"/>
      <c r="AYK125" s="7"/>
      <c r="AYL125" s="7"/>
      <c r="AYM125" s="7"/>
      <c r="AYN125" s="7"/>
      <c r="AYO125" s="7"/>
      <c r="AYP125" s="7"/>
      <c r="AYQ125" s="7"/>
      <c r="AYR125" s="7"/>
      <c r="AYS125" s="7"/>
      <c r="AYT125" s="7"/>
      <c r="AYU125" s="7"/>
      <c r="AYV125" s="7"/>
      <c r="AYW125" s="7"/>
      <c r="AYX125" s="7"/>
      <c r="AYY125" s="7"/>
      <c r="AYZ125" s="7"/>
      <c r="AZA125" s="7"/>
      <c r="AZB125" s="7"/>
      <c r="AZC125" s="7"/>
      <c r="AZD125" s="7"/>
      <c r="AZE125" s="7"/>
      <c r="AZF125" s="7"/>
      <c r="AZG125" s="7"/>
      <c r="AZH125" s="7"/>
      <c r="AZI125" s="7"/>
      <c r="AZJ125" s="7"/>
      <c r="AZK125" s="7"/>
      <c r="AZL125" s="7"/>
      <c r="AZM125" s="7"/>
      <c r="AZN125" s="7"/>
      <c r="AZO125" s="7"/>
      <c r="AZP125" s="7"/>
      <c r="AZQ125" s="7"/>
      <c r="AZR125" s="7"/>
      <c r="AZS125" s="7"/>
      <c r="AZT125" s="7"/>
      <c r="AZU125" s="7"/>
      <c r="AZV125" s="7"/>
      <c r="AZW125" s="7"/>
      <c r="AZX125" s="7"/>
      <c r="AZY125" s="7"/>
      <c r="AZZ125" s="7"/>
      <c r="BAA125" s="7"/>
      <c r="BAB125" s="7"/>
      <c r="BAC125" s="7"/>
      <c r="BAD125" s="7"/>
      <c r="BAE125" s="7"/>
      <c r="BAF125" s="7"/>
      <c r="BAG125" s="7"/>
      <c r="BAH125" s="7"/>
      <c r="BAI125" s="7"/>
      <c r="BAJ125" s="7"/>
      <c r="BAK125" s="7"/>
      <c r="BAL125" s="7"/>
      <c r="BAM125" s="7"/>
      <c r="BAN125" s="7"/>
      <c r="BAO125" s="7"/>
      <c r="BAP125" s="7"/>
      <c r="BAQ125" s="7"/>
      <c r="BAR125" s="7"/>
      <c r="BAS125" s="7"/>
      <c r="BAT125" s="7"/>
      <c r="BAU125" s="7"/>
      <c r="BAV125" s="7"/>
      <c r="BAW125" s="7"/>
      <c r="BAX125" s="7"/>
      <c r="BAY125" s="7"/>
      <c r="BAZ125" s="7"/>
      <c r="BBA125" s="7"/>
      <c r="BBB125" s="7"/>
      <c r="BBC125" s="7"/>
      <c r="BBD125" s="7"/>
      <c r="BBE125" s="7"/>
      <c r="BBF125" s="7"/>
      <c r="BBG125" s="7"/>
      <c r="BBH125" s="7"/>
      <c r="BBI125" s="7"/>
      <c r="BBJ125" s="7"/>
      <c r="BBK125" s="7"/>
      <c r="BBL125" s="7"/>
      <c r="BBM125" s="7"/>
      <c r="BBN125" s="7"/>
      <c r="BBO125" s="7"/>
      <c r="BBP125" s="7"/>
      <c r="BBQ125" s="7"/>
      <c r="BBR125" s="7"/>
      <c r="BBS125" s="7"/>
      <c r="BBT125" s="7"/>
      <c r="BBU125" s="7"/>
      <c r="BBV125" s="7"/>
      <c r="BBW125" s="7"/>
      <c r="BBX125" s="7"/>
      <c r="BBY125" s="7"/>
      <c r="BBZ125" s="7"/>
      <c r="BCA125" s="7"/>
      <c r="BCB125" s="7"/>
      <c r="BCC125" s="7"/>
      <c r="BCD125" s="7"/>
      <c r="BCE125" s="7"/>
      <c r="BCF125" s="7"/>
      <c r="BCG125" s="7"/>
      <c r="BCH125" s="7"/>
      <c r="BCI125" s="7"/>
      <c r="BCJ125" s="7"/>
      <c r="BCK125" s="7"/>
      <c r="BCL125" s="7"/>
      <c r="BCM125" s="7"/>
      <c r="BCN125" s="7"/>
      <c r="BCO125" s="7"/>
      <c r="BCP125" s="7"/>
      <c r="BCQ125" s="7"/>
      <c r="BCR125" s="7"/>
      <c r="BCS125" s="7"/>
      <c r="BCT125" s="7"/>
      <c r="BCU125" s="7"/>
      <c r="BCV125" s="7"/>
      <c r="BCW125" s="7"/>
      <c r="BCX125" s="7"/>
      <c r="BCY125" s="7"/>
      <c r="BCZ125" s="7"/>
      <c r="BDA125" s="7"/>
      <c r="BDB125" s="7"/>
      <c r="BDC125" s="7"/>
      <c r="BDD125" s="7"/>
      <c r="BDE125" s="7"/>
      <c r="BDF125" s="7"/>
      <c r="BDG125" s="7"/>
      <c r="BDH125" s="7"/>
      <c r="BDI125" s="7"/>
      <c r="BDJ125" s="7"/>
      <c r="BDK125" s="7"/>
      <c r="BDL125" s="7"/>
      <c r="BDM125" s="7"/>
      <c r="BDN125" s="7"/>
      <c r="BDO125" s="7"/>
      <c r="BDP125" s="7"/>
      <c r="BDQ125" s="7"/>
      <c r="BDR125" s="7"/>
      <c r="BDS125" s="7"/>
      <c r="BDT125" s="7"/>
      <c r="BDU125" s="7"/>
      <c r="BDV125" s="7"/>
      <c r="BDW125" s="7"/>
      <c r="BDX125" s="7"/>
      <c r="BDY125" s="7"/>
      <c r="BDZ125" s="7"/>
      <c r="BEA125" s="7"/>
      <c r="BEB125" s="7"/>
      <c r="BEC125" s="7"/>
      <c r="BED125" s="7"/>
      <c r="BEE125" s="7"/>
      <c r="BEF125" s="7"/>
      <c r="BEG125" s="7"/>
      <c r="BEH125" s="7"/>
      <c r="BEI125" s="7"/>
      <c r="BEJ125" s="7"/>
      <c r="BEK125" s="7"/>
      <c r="BEL125" s="7"/>
      <c r="BEM125" s="7"/>
      <c r="BEN125" s="7"/>
      <c r="BEO125" s="7"/>
      <c r="BEP125" s="7"/>
      <c r="BEQ125" s="7"/>
      <c r="BER125" s="7"/>
      <c r="BES125" s="7"/>
      <c r="BET125" s="7"/>
      <c r="BEU125" s="7"/>
      <c r="BEV125" s="7"/>
      <c r="BEW125" s="7"/>
      <c r="BEX125" s="7"/>
      <c r="BEY125" s="7"/>
      <c r="BEZ125" s="7"/>
      <c r="BFA125" s="7"/>
      <c r="BFB125" s="7"/>
      <c r="BFC125" s="7"/>
      <c r="BFD125" s="7"/>
      <c r="BFE125" s="7"/>
      <c r="BFF125" s="7"/>
      <c r="BFG125" s="7"/>
      <c r="BFH125" s="7"/>
      <c r="BFI125" s="7"/>
      <c r="BFJ125" s="7"/>
      <c r="BFK125" s="7"/>
      <c r="BFL125" s="7"/>
      <c r="BFM125" s="7"/>
      <c r="BFN125" s="7"/>
      <c r="BFO125" s="7"/>
      <c r="BFP125" s="7"/>
      <c r="BFQ125" s="7"/>
      <c r="BFR125" s="7"/>
      <c r="BFS125" s="7"/>
      <c r="BFT125" s="7"/>
      <c r="BFU125" s="7"/>
      <c r="BFV125" s="7"/>
      <c r="BFW125" s="7"/>
      <c r="BFX125" s="7"/>
      <c r="BFY125" s="7"/>
      <c r="BFZ125" s="7"/>
      <c r="BGA125" s="7"/>
      <c r="BGB125" s="7"/>
      <c r="BGC125" s="7"/>
      <c r="BGD125" s="7"/>
      <c r="BGE125" s="7"/>
      <c r="BGF125" s="7"/>
      <c r="BGG125" s="7"/>
      <c r="BGH125" s="7"/>
      <c r="BGI125" s="7"/>
      <c r="BGJ125" s="7"/>
      <c r="BGK125" s="7"/>
      <c r="BGL125" s="7"/>
      <c r="BGM125" s="7"/>
      <c r="BGN125" s="7"/>
      <c r="BGO125" s="7"/>
      <c r="BGP125" s="7"/>
      <c r="BGQ125" s="7"/>
      <c r="BGR125" s="7"/>
      <c r="BGS125" s="7"/>
      <c r="BGT125" s="7"/>
      <c r="BGU125" s="7"/>
      <c r="BGV125" s="7"/>
      <c r="BGW125" s="7"/>
      <c r="BGX125" s="7"/>
      <c r="BGY125" s="7"/>
      <c r="BGZ125" s="7"/>
      <c r="BHA125" s="7"/>
      <c r="BHB125" s="7"/>
      <c r="BHC125" s="7"/>
      <c r="BHD125" s="7"/>
      <c r="BHE125" s="7"/>
      <c r="BHF125" s="7"/>
      <c r="BHG125" s="7"/>
      <c r="BHH125" s="7"/>
      <c r="BHI125" s="7"/>
      <c r="BHJ125" s="7"/>
      <c r="BHK125" s="7"/>
      <c r="BHL125" s="7"/>
      <c r="BHM125" s="7"/>
      <c r="BHN125" s="7"/>
      <c r="BHO125" s="7"/>
      <c r="BHP125" s="7"/>
      <c r="BHQ125" s="7"/>
      <c r="BHR125" s="7"/>
      <c r="BHS125" s="7"/>
      <c r="BHT125" s="7"/>
      <c r="BHU125" s="7"/>
      <c r="BHV125" s="7"/>
      <c r="BHW125" s="7"/>
      <c r="BHX125" s="7"/>
      <c r="BHY125" s="7"/>
      <c r="BHZ125" s="7"/>
      <c r="BIA125" s="7"/>
      <c r="BIB125" s="7"/>
      <c r="BIC125" s="7"/>
      <c r="BID125" s="7"/>
      <c r="BIE125" s="7"/>
      <c r="BIF125" s="7"/>
      <c r="BIG125" s="7"/>
      <c r="BIH125" s="7"/>
      <c r="BII125" s="7"/>
      <c r="BIJ125" s="7"/>
      <c r="BIK125" s="7"/>
      <c r="BIL125" s="7"/>
      <c r="BIM125" s="7"/>
      <c r="BIN125" s="7"/>
      <c r="BIO125" s="7"/>
      <c r="BIP125" s="7"/>
      <c r="BIQ125" s="7"/>
      <c r="BIR125" s="7"/>
      <c r="BIS125" s="7"/>
      <c r="BIT125" s="7"/>
      <c r="BIU125" s="7"/>
      <c r="BIV125" s="7"/>
      <c r="BIW125" s="7"/>
      <c r="BIX125" s="7"/>
      <c r="BIY125" s="7"/>
      <c r="BIZ125" s="7"/>
      <c r="BJA125" s="7"/>
      <c r="BJB125" s="7"/>
      <c r="BJC125" s="7"/>
      <c r="BJD125" s="7"/>
      <c r="BJE125" s="7"/>
      <c r="BJF125" s="7"/>
      <c r="BJG125" s="7"/>
      <c r="BJH125" s="7"/>
      <c r="BJI125" s="7"/>
      <c r="BJJ125" s="7"/>
      <c r="BJK125" s="7"/>
      <c r="BJL125" s="7"/>
      <c r="BJM125" s="7"/>
      <c r="BJN125" s="7"/>
      <c r="BJO125" s="7"/>
      <c r="BJP125" s="7"/>
      <c r="BJQ125" s="7"/>
      <c r="BJR125" s="7"/>
      <c r="BJS125" s="7"/>
      <c r="BJT125" s="7"/>
      <c r="BJU125" s="7"/>
      <c r="BJV125" s="7"/>
      <c r="BJW125" s="7"/>
      <c r="BJX125" s="7"/>
      <c r="BJY125" s="7"/>
      <c r="BJZ125" s="7"/>
      <c r="BKA125" s="7"/>
      <c r="BKB125" s="7"/>
      <c r="BKC125" s="7"/>
      <c r="BKD125" s="7"/>
      <c r="BKE125" s="7"/>
      <c r="BKF125" s="7"/>
      <c r="BKG125" s="7"/>
      <c r="BKH125" s="7"/>
      <c r="BKI125" s="7"/>
      <c r="BKJ125" s="7"/>
      <c r="BKK125" s="7"/>
      <c r="BKL125" s="7"/>
      <c r="BKM125" s="7"/>
      <c r="BKN125" s="7"/>
      <c r="BKO125" s="7"/>
      <c r="BKP125" s="7"/>
      <c r="BKQ125" s="7"/>
      <c r="BKR125" s="7"/>
      <c r="BKS125" s="7"/>
      <c r="BKT125" s="7"/>
      <c r="BKU125" s="7"/>
      <c r="BKV125" s="7"/>
      <c r="BKW125" s="7"/>
      <c r="BKX125" s="7"/>
      <c r="BKY125" s="7"/>
      <c r="BKZ125" s="7"/>
      <c r="BLA125" s="7"/>
      <c r="BLB125" s="7"/>
      <c r="BLC125" s="7"/>
      <c r="BLD125" s="7"/>
      <c r="BLE125" s="7"/>
      <c r="BLF125" s="7"/>
      <c r="BLG125" s="7"/>
      <c r="BLH125" s="7"/>
      <c r="BLI125" s="7"/>
      <c r="BLJ125" s="7"/>
      <c r="BLK125" s="7"/>
      <c r="BLL125" s="7"/>
      <c r="BLM125" s="7"/>
      <c r="BLN125" s="7"/>
      <c r="BLO125" s="7"/>
      <c r="BLP125" s="7"/>
      <c r="BLQ125" s="7"/>
      <c r="BLR125" s="7"/>
      <c r="BLS125" s="7"/>
      <c r="BLT125" s="7"/>
      <c r="BLU125" s="7"/>
      <c r="BLV125" s="7"/>
      <c r="BLW125" s="7"/>
      <c r="BLX125" s="7"/>
      <c r="BLY125" s="7"/>
      <c r="BLZ125" s="7"/>
      <c r="BMA125" s="7"/>
      <c r="BMB125" s="7"/>
      <c r="BMC125" s="7"/>
      <c r="BMD125" s="7"/>
      <c r="BME125" s="7"/>
      <c r="BMF125" s="7"/>
      <c r="BMG125" s="7"/>
      <c r="BMH125" s="7"/>
      <c r="BMI125" s="7"/>
      <c r="BMJ125" s="7"/>
      <c r="BMK125" s="7"/>
      <c r="BML125" s="7"/>
      <c r="BMM125" s="7"/>
      <c r="BMN125" s="7"/>
      <c r="BMO125" s="7"/>
      <c r="BMP125" s="7"/>
      <c r="BMQ125" s="7"/>
      <c r="BMR125" s="7"/>
      <c r="BMS125" s="7"/>
      <c r="BMT125" s="7"/>
      <c r="BMU125" s="7"/>
      <c r="BMV125" s="7"/>
      <c r="BMW125" s="7"/>
      <c r="BMX125" s="7"/>
      <c r="BMY125" s="7"/>
      <c r="BMZ125" s="7"/>
      <c r="BNA125" s="7"/>
      <c r="BNB125" s="7"/>
      <c r="BNC125" s="7"/>
      <c r="BND125" s="7"/>
      <c r="BNE125" s="7"/>
      <c r="BNF125" s="7"/>
      <c r="BNG125" s="7"/>
      <c r="BNH125" s="7"/>
      <c r="BNI125" s="7"/>
      <c r="BNJ125" s="7"/>
      <c r="BNK125" s="7"/>
      <c r="BNL125" s="7"/>
      <c r="BNM125" s="7"/>
      <c r="BNN125" s="7"/>
      <c r="BNO125" s="7"/>
      <c r="BNP125" s="7"/>
      <c r="BNQ125" s="7"/>
      <c r="BNR125" s="7"/>
      <c r="BNS125" s="7"/>
      <c r="BNT125" s="7"/>
      <c r="BNU125" s="7"/>
      <c r="BNV125" s="7"/>
      <c r="BNW125" s="7"/>
      <c r="BNX125" s="7"/>
      <c r="BNY125" s="7"/>
      <c r="BNZ125" s="7"/>
      <c r="BOA125" s="7"/>
      <c r="BOB125" s="7"/>
      <c r="BOC125" s="7"/>
      <c r="BOD125" s="7"/>
      <c r="BOE125" s="7"/>
      <c r="BOF125" s="7"/>
      <c r="BOG125" s="7"/>
      <c r="BOH125" s="7"/>
      <c r="BOI125" s="7"/>
      <c r="BOJ125" s="7"/>
      <c r="BOK125" s="7"/>
      <c r="BOL125" s="7"/>
      <c r="BOM125" s="7"/>
      <c r="BON125" s="7"/>
      <c r="BOO125" s="7"/>
      <c r="BOP125" s="7"/>
      <c r="BOQ125" s="7"/>
      <c r="BOR125" s="7"/>
      <c r="BOS125" s="7"/>
      <c r="BOT125" s="7"/>
      <c r="BOU125" s="7"/>
      <c r="BOV125" s="7"/>
      <c r="BOW125" s="7"/>
      <c r="BOX125" s="7"/>
      <c r="BOY125" s="7"/>
      <c r="BOZ125" s="7"/>
      <c r="BPA125" s="7"/>
      <c r="BPB125" s="7"/>
      <c r="BPC125" s="7"/>
      <c r="BPD125" s="7"/>
      <c r="BPE125" s="7"/>
      <c r="BPF125" s="7"/>
      <c r="BPG125" s="7"/>
      <c r="BPH125" s="7"/>
      <c r="BPI125" s="7"/>
      <c r="BPJ125" s="7"/>
      <c r="BPK125" s="7"/>
      <c r="BPL125" s="7"/>
      <c r="BPM125" s="7"/>
      <c r="BPN125" s="7"/>
      <c r="BPO125" s="7"/>
      <c r="BPP125" s="7"/>
      <c r="BPQ125" s="7"/>
      <c r="BPR125" s="7"/>
      <c r="BPS125" s="7"/>
      <c r="BPT125" s="7"/>
      <c r="BPU125" s="7"/>
      <c r="BPV125" s="7"/>
      <c r="BPW125" s="7"/>
      <c r="BPX125" s="7"/>
      <c r="BPY125" s="7"/>
      <c r="BPZ125" s="7"/>
      <c r="BQA125" s="7"/>
      <c r="BQB125" s="7"/>
      <c r="BQC125" s="7"/>
      <c r="BQD125" s="7"/>
      <c r="BQE125" s="7"/>
      <c r="BQF125" s="7"/>
      <c r="BQG125" s="7"/>
      <c r="BQH125" s="7"/>
      <c r="BQI125" s="7"/>
      <c r="BQJ125" s="7"/>
      <c r="BQK125" s="7"/>
      <c r="BQL125" s="7"/>
      <c r="BQM125" s="7"/>
      <c r="BQN125" s="7"/>
      <c r="BQO125" s="7"/>
      <c r="BQP125" s="7"/>
      <c r="BQQ125" s="7"/>
      <c r="BQR125" s="7"/>
      <c r="BQS125" s="7"/>
      <c r="BQT125" s="7"/>
      <c r="BQU125" s="7"/>
      <c r="BQV125" s="7"/>
      <c r="BQW125" s="7"/>
      <c r="BQX125" s="7"/>
      <c r="BQY125" s="7"/>
      <c r="BQZ125" s="7"/>
      <c r="BRA125" s="7"/>
      <c r="BRB125" s="7"/>
      <c r="BRC125" s="7"/>
      <c r="BRD125" s="7"/>
      <c r="BRE125" s="7"/>
      <c r="BRF125" s="7"/>
      <c r="BRG125" s="7"/>
      <c r="BRH125" s="7"/>
      <c r="BRI125" s="7"/>
      <c r="BRJ125" s="7"/>
      <c r="BRK125" s="7"/>
      <c r="BRL125" s="7"/>
      <c r="BRM125" s="7"/>
      <c r="BRN125" s="7"/>
      <c r="BRO125" s="7"/>
      <c r="BRP125" s="7"/>
      <c r="BRQ125" s="7"/>
      <c r="BRR125" s="7"/>
      <c r="BRS125" s="7"/>
      <c r="BRT125" s="7"/>
      <c r="BRU125" s="7"/>
      <c r="BRV125" s="7"/>
      <c r="BRW125" s="7"/>
      <c r="BRX125" s="7"/>
      <c r="BRY125" s="7"/>
      <c r="BRZ125" s="7"/>
      <c r="BSA125" s="7"/>
      <c r="BSB125" s="7"/>
      <c r="BSC125" s="7"/>
      <c r="BSD125" s="7"/>
      <c r="BSE125" s="7"/>
      <c r="BSF125" s="7"/>
      <c r="BSG125" s="7"/>
      <c r="BSH125" s="7"/>
      <c r="BSI125" s="7"/>
      <c r="BSJ125" s="7"/>
      <c r="BSK125" s="7"/>
      <c r="BSL125" s="7"/>
      <c r="BSM125" s="7"/>
      <c r="BSN125" s="7"/>
      <c r="BSO125" s="7"/>
      <c r="BSP125" s="7"/>
      <c r="BSQ125" s="7"/>
      <c r="BSR125" s="7"/>
      <c r="BSS125" s="7"/>
      <c r="BST125" s="7"/>
      <c r="BSU125" s="7"/>
      <c r="BSV125" s="7"/>
      <c r="BSW125" s="7"/>
      <c r="BSX125" s="7"/>
      <c r="BSY125" s="7"/>
      <c r="BSZ125" s="7"/>
      <c r="BTA125" s="7"/>
      <c r="BTB125" s="7"/>
      <c r="BTC125" s="7"/>
      <c r="BTD125" s="7"/>
      <c r="BTE125" s="7"/>
      <c r="BTF125" s="7"/>
      <c r="BTG125" s="7"/>
      <c r="BTH125" s="7"/>
      <c r="BTI125" s="7"/>
      <c r="BTJ125" s="7"/>
      <c r="BTK125" s="7"/>
      <c r="BTL125" s="7"/>
      <c r="BTM125" s="7"/>
      <c r="BTN125" s="7"/>
      <c r="BTO125" s="7"/>
      <c r="BTP125" s="7"/>
      <c r="BTQ125" s="7"/>
      <c r="BTR125" s="7"/>
      <c r="BTS125" s="7"/>
      <c r="BTT125" s="7"/>
      <c r="BTU125" s="7"/>
      <c r="BTV125" s="7"/>
      <c r="BTW125" s="7"/>
      <c r="BTX125" s="7"/>
      <c r="BTY125" s="7"/>
      <c r="BTZ125" s="7"/>
      <c r="BUA125" s="7"/>
      <c r="BUB125" s="7"/>
      <c r="BUC125" s="7"/>
      <c r="BUD125" s="7"/>
      <c r="BUE125" s="7"/>
      <c r="BUF125" s="7"/>
      <c r="BUG125" s="7"/>
      <c r="BUH125" s="7"/>
      <c r="BUI125" s="7"/>
      <c r="BUJ125" s="7"/>
      <c r="BUK125" s="7"/>
      <c r="BUL125" s="7"/>
      <c r="BUM125" s="7"/>
      <c r="BUN125" s="7"/>
      <c r="BUO125" s="7"/>
      <c r="BUP125" s="7"/>
      <c r="BUQ125" s="7"/>
      <c r="BUR125" s="7"/>
      <c r="BUS125" s="7"/>
      <c r="BUT125" s="7"/>
      <c r="BUU125" s="7"/>
      <c r="BUV125" s="7"/>
      <c r="BUW125" s="7"/>
      <c r="BUX125" s="7"/>
      <c r="BUY125" s="7"/>
      <c r="BUZ125" s="7"/>
      <c r="BVA125" s="7"/>
      <c r="BVB125" s="7"/>
      <c r="BVC125" s="7"/>
      <c r="BVD125" s="7"/>
      <c r="BVE125" s="7"/>
      <c r="BVF125" s="7"/>
      <c r="BVG125" s="7"/>
      <c r="BVH125" s="7"/>
      <c r="BVI125" s="7"/>
      <c r="BVJ125" s="7"/>
      <c r="BVK125" s="7"/>
      <c r="BVL125" s="7"/>
      <c r="BVM125" s="7"/>
      <c r="BVN125" s="7"/>
      <c r="BVO125" s="7"/>
      <c r="BVP125" s="7"/>
      <c r="BVQ125" s="7"/>
      <c r="BVR125" s="7"/>
      <c r="BVS125" s="7"/>
      <c r="BVT125" s="7"/>
      <c r="BVU125" s="7"/>
      <c r="BVV125" s="7"/>
      <c r="BVW125" s="7"/>
      <c r="BVX125" s="7"/>
      <c r="BVY125" s="7"/>
      <c r="BVZ125" s="7"/>
      <c r="BWA125" s="7"/>
      <c r="BWB125" s="7"/>
      <c r="BWC125" s="7"/>
      <c r="BWD125" s="7"/>
      <c r="BWE125" s="7"/>
      <c r="BWF125" s="7"/>
      <c r="BWG125" s="7"/>
      <c r="BWH125" s="7"/>
      <c r="BWI125" s="7"/>
      <c r="BWJ125" s="7"/>
      <c r="BWK125" s="7"/>
      <c r="BWL125" s="7"/>
      <c r="BWM125" s="7"/>
      <c r="BWN125" s="7"/>
      <c r="BWO125" s="7"/>
      <c r="BWP125" s="7"/>
      <c r="BWQ125" s="7"/>
      <c r="BWR125" s="7"/>
      <c r="BWS125" s="7"/>
      <c r="BWT125" s="7"/>
      <c r="BWU125" s="7"/>
      <c r="BWV125" s="7"/>
      <c r="BWW125" s="7"/>
      <c r="BWX125" s="7"/>
      <c r="BWY125" s="7"/>
      <c r="BWZ125" s="7"/>
      <c r="BXA125" s="7"/>
      <c r="BXB125" s="7"/>
      <c r="BXC125" s="7"/>
      <c r="BXD125" s="7"/>
      <c r="BXE125" s="7"/>
      <c r="BXF125" s="7"/>
      <c r="BXG125" s="7"/>
      <c r="BXH125" s="7"/>
      <c r="BXI125" s="7"/>
      <c r="BXJ125" s="7"/>
      <c r="BXK125" s="7"/>
      <c r="BXL125" s="7"/>
      <c r="BXM125" s="7"/>
      <c r="BXN125" s="7"/>
      <c r="BXO125" s="7"/>
      <c r="BXP125" s="7"/>
      <c r="BXQ125" s="7"/>
      <c r="BXR125" s="7"/>
      <c r="BXS125" s="7"/>
      <c r="BXT125" s="7"/>
      <c r="BXU125" s="7"/>
      <c r="BXV125" s="7"/>
      <c r="BXW125" s="7"/>
      <c r="BXX125" s="7"/>
      <c r="BXY125" s="7"/>
      <c r="BXZ125" s="7"/>
      <c r="BYA125" s="7"/>
      <c r="BYB125" s="7"/>
      <c r="BYC125" s="7"/>
      <c r="BYD125" s="7"/>
      <c r="BYE125" s="7"/>
      <c r="BYF125" s="7"/>
      <c r="BYG125" s="7"/>
      <c r="BYH125" s="7"/>
      <c r="BYI125" s="7"/>
      <c r="BYJ125" s="7"/>
      <c r="BYK125" s="7"/>
      <c r="BYL125" s="7"/>
      <c r="BYM125" s="7"/>
      <c r="BYN125" s="7"/>
      <c r="BYO125" s="7"/>
      <c r="BYP125" s="7"/>
      <c r="BYQ125" s="7"/>
      <c r="BYR125" s="7"/>
      <c r="BYS125" s="7"/>
      <c r="BYT125" s="7"/>
      <c r="BYU125" s="7"/>
      <c r="BYV125" s="7"/>
      <c r="BYW125" s="7"/>
      <c r="BYX125" s="7"/>
      <c r="BYY125" s="7"/>
      <c r="BYZ125" s="7"/>
      <c r="BZA125" s="7"/>
      <c r="BZB125" s="7"/>
      <c r="BZC125" s="7"/>
      <c r="BZD125" s="7"/>
      <c r="BZE125" s="7"/>
      <c r="BZF125" s="7"/>
      <c r="BZG125" s="7"/>
      <c r="BZH125" s="7"/>
      <c r="BZI125" s="7"/>
      <c r="BZJ125" s="7"/>
      <c r="BZK125" s="7"/>
      <c r="BZL125" s="7"/>
      <c r="BZM125" s="7"/>
      <c r="BZN125" s="7"/>
      <c r="BZO125" s="7"/>
      <c r="BZP125" s="7"/>
      <c r="BZQ125" s="7"/>
      <c r="BZR125" s="7"/>
      <c r="BZS125" s="7"/>
      <c r="BZT125" s="7"/>
      <c r="BZU125" s="7"/>
      <c r="BZV125" s="7"/>
      <c r="BZW125" s="7"/>
      <c r="BZX125" s="7"/>
      <c r="BZY125" s="7"/>
      <c r="BZZ125" s="7"/>
      <c r="CAA125" s="7"/>
      <c r="CAB125" s="7"/>
      <c r="CAC125" s="7"/>
      <c r="CAD125" s="7"/>
      <c r="CAE125" s="7"/>
      <c r="CAF125" s="7"/>
      <c r="CAG125" s="7"/>
      <c r="CAH125" s="7"/>
      <c r="CAI125" s="7"/>
      <c r="CAJ125" s="7"/>
      <c r="CAK125" s="7"/>
      <c r="CAL125" s="7"/>
      <c r="CAM125" s="7"/>
      <c r="CAN125" s="7"/>
      <c r="CAO125" s="7"/>
      <c r="CAP125" s="7"/>
      <c r="CAQ125" s="7"/>
      <c r="CAR125" s="7"/>
      <c r="CAS125" s="7"/>
      <c r="CAT125" s="7"/>
      <c r="CAU125" s="7"/>
      <c r="CAV125" s="7"/>
      <c r="CAW125" s="7"/>
      <c r="CAX125" s="7"/>
      <c r="CAY125" s="7"/>
      <c r="CAZ125" s="7"/>
      <c r="CBA125" s="7"/>
      <c r="CBB125" s="7"/>
      <c r="CBC125" s="7"/>
      <c r="CBD125" s="7"/>
      <c r="CBE125" s="7"/>
      <c r="CBF125" s="7"/>
      <c r="CBG125" s="7"/>
      <c r="CBH125" s="7"/>
      <c r="CBI125" s="7"/>
      <c r="CBJ125" s="7"/>
      <c r="CBK125" s="7"/>
      <c r="CBL125" s="7"/>
      <c r="CBM125" s="7"/>
      <c r="CBN125" s="7"/>
      <c r="CBO125" s="7"/>
      <c r="CBP125" s="7"/>
      <c r="CBQ125" s="7"/>
      <c r="CBR125" s="7"/>
      <c r="CBS125" s="7"/>
      <c r="CBT125" s="7"/>
      <c r="CBU125" s="7"/>
      <c r="CBV125" s="7"/>
      <c r="CBW125" s="7"/>
      <c r="CBX125" s="7"/>
      <c r="CBY125" s="7"/>
      <c r="CBZ125" s="7"/>
      <c r="CCA125" s="7"/>
      <c r="CCB125" s="7"/>
      <c r="CCC125" s="7"/>
      <c r="CCD125" s="7"/>
      <c r="CCE125" s="7"/>
      <c r="CCF125" s="7"/>
      <c r="CCG125" s="7"/>
      <c r="CCH125" s="7"/>
      <c r="CCI125" s="7"/>
      <c r="CCJ125" s="7"/>
      <c r="CCK125" s="7"/>
      <c r="CCL125" s="7"/>
      <c r="CCM125" s="7"/>
      <c r="CCN125" s="7"/>
      <c r="CCO125" s="7"/>
      <c r="CCP125" s="7"/>
      <c r="CCQ125" s="7"/>
      <c r="CCR125" s="7"/>
      <c r="CCS125" s="7"/>
      <c r="CCT125" s="7"/>
      <c r="CCU125" s="7"/>
      <c r="CCV125" s="7"/>
      <c r="CCW125" s="7"/>
      <c r="CCX125" s="7"/>
      <c r="CCY125" s="7"/>
      <c r="CCZ125" s="7"/>
      <c r="CDA125" s="7"/>
      <c r="CDB125" s="7"/>
      <c r="CDC125" s="7"/>
      <c r="CDD125" s="7"/>
      <c r="CDE125" s="7"/>
      <c r="CDF125" s="7"/>
      <c r="CDG125" s="7"/>
      <c r="CDH125" s="7"/>
      <c r="CDI125" s="7"/>
      <c r="CDJ125" s="7"/>
      <c r="CDK125" s="7"/>
      <c r="CDL125" s="7"/>
      <c r="CDM125" s="7"/>
      <c r="CDN125" s="7"/>
      <c r="CDO125" s="7"/>
      <c r="CDP125" s="7"/>
      <c r="CDQ125" s="7"/>
      <c r="CDR125" s="7"/>
      <c r="CDS125" s="7"/>
      <c r="CDT125" s="7"/>
      <c r="CDU125" s="7"/>
      <c r="CDV125" s="7"/>
      <c r="CDW125" s="7"/>
      <c r="CDX125" s="7"/>
      <c r="CDY125" s="7"/>
      <c r="CDZ125" s="7"/>
      <c r="CEA125" s="7"/>
      <c r="CEB125" s="7"/>
      <c r="CEC125" s="7"/>
      <c r="CED125" s="7"/>
      <c r="CEE125" s="7"/>
      <c r="CEF125" s="7"/>
      <c r="CEG125" s="7"/>
      <c r="CEH125" s="7"/>
      <c r="CEI125" s="7"/>
      <c r="CEJ125" s="7"/>
      <c r="CEK125" s="7"/>
      <c r="CEL125" s="7"/>
      <c r="CEM125" s="7"/>
      <c r="CEN125" s="7"/>
      <c r="CEO125" s="7"/>
      <c r="CEP125" s="7"/>
      <c r="CEQ125" s="7"/>
      <c r="CER125" s="7"/>
      <c r="CES125" s="7"/>
      <c r="CET125" s="7"/>
      <c r="CEU125" s="7"/>
      <c r="CEV125" s="7"/>
      <c r="CEW125" s="7"/>
      <c r="CEX125" s="7"/>
      <c r="CEY125" s="7"/>
      <c r="CEZ125" s="7"/>
      <c r="CFA125" s="7"/>
      <c r="CFB125" s="7"/>
      <c r="CFC125" s="7"/>
      <c r="CFD125" s="7"/>
      <c r="CFE125" s="7"/>
      <c r="CFF125" s="7"/>
      <c r="CFG125" s="7"/>
      <c r="CFH125" s="7"/>
      <c r="CFI125" s="7"/>
      <c r="CFJ125" s="7"/>
      <c r="CFK125" s="7"/>
      <c r="CFL125" s="7"/>
      <c r="CFM125" s="7"/>
      <c r="CFN125" s="7"/>
      <c r="CFO125" s="7"/>
      <c r="CFP125" s="7"/>
      <c r="CFQ125" s="7"/>
      <c r="CFR125" s="7"/>
      <c r="CFS125" s="7"/>
      <c r="CFT125" s="7"/>
      <c r="CFU125" s="7"/>
      <c r="CFV125" s="7"/>
      <c r="CFW125" s="7"/>
      <c r="CFX125" s="7"/>
      <c r="CFY125" s="7"/>
      <c r="CFZ125" s="7"/>
      <c r="CGA125" s="7"/>
      <c r="CGB125" s="7"/>
      <c r="CGC125" s="7"/>
      <c r="CGD125" s="7"/>
      <c r="CGE125" s="7"/>
      <c r="CGF125" s="7"/>
      <c r="CGG125" s="7"/>
      <c r="CGH125" s="7"/>
      <c r="CGI125" s="7"/>
      <c r="CGJ125" s="7"/>
      <c r="CGK125" s="7"/>
      <c r="CGL125" s="7"/>
      <c r="CGM125" s="7"/>
      <c r="CGN125" s="7"/>
      <c r="CGO125" s="7"/>
      <c r="CGP125" s="7"/>
      <c r="CGQ125" s="7"/>
      <c r="CGR125" s="7"/>
      <c r="CGS125" s="7"/>
      <c r="CGT125" s="7"/>
      <c r="CGU125" s="7"/>
      <c r="CGV125" s="7"/>
      <c r="CGW125" s="7"/>
      <c r="CGX125" s="7"/>
      <c r="CGY125" s="7"/>
      <c r="CGZ125" s="7"/>
      <c r="CHA125" s="7"/>
      <c r="CHB125" s="7"/>
      <c r="CHC125" s="7"/>
      <c r="CHD125" s="7"/>
      <c r="CHE125" s="7"/>
      <c r="CHF125" s="7"/>
      <c r="CHG125" s="7"/>
      <c r="CHH125" s="7"/>
      <c r="CHI125" s="7"/>
      <c r="CHJ125" s="7"/>
      <c r="CHK125" s="7"/>
      <c r="CHL125" s="7"/>
      <c r="CHM125" s="7"/>
      <c r="CHN125" s="7"/>
      <c r="CHO125" s="7"/>
      <c r="CHP125" s="7"/>
      <c r="CHQ125" s="7"/>
      <c r="CHR125" s="7"/>
      <c r="CHS125" s="7"/>
      <c r="CHT125" s="7"/>
      <c r="CHU125" s="7"/>
      <c r="CHV125" s="7"/>
      <c r="CHW125" s="7"/>
      <c r="CHX125" s="7"/>
      <c r="CHY125" s="7"/>
      <c r="CHZ125" s="7"/>
      <c r="CIA125" s="7"/>
      <c r="CIB125" s="7"/>
      <c r="CIC125" s="7"/>
      <c r="CID125" s="7"/>
      <c r="CIE125" s="7"/>
      <c r="CIF125" s="7"/>
      <c r="CIG125" s="7"/>
      <c r="CIH125" s="7"/>
      <c r="CII125" s="7"/>
      <c r="CIJ125" s="7"/>
      <c r="CIK125" s="7"/>
      <c r="CIL125" s="7"/>
      <c r="CIM125" s="7"/>
      <c r="CIN125" s="7"/>
      <c r="CIO125" s="7"/>
      <c r="CIP125" s="7"/>
      <c r="CIQ125" s="7"/>
      <c r="CIR125" s="7"/>
      <c r="CIS125" s="7"/>
      <c r="CIT125" s="7"/>
      <c r="CIU125" s="7"/>
      <c r="CIV125" s="7"/>
      <c r="CIW125" s="7"/>
      <c r="CIX125" s="7"/>
      <c r="CIY125" s="7"/>
      <c r="CIZ125" s="7"/>
      <c r="CJA125" s="7"/>
      <c r="CJB125" s="7"/>
      <c r="CJC125" s="7"/>
      <c r="CJD125" s="7"/>
      <c r="CJE125" s="7"/>
      <c r="CJF125" s="7"/>
      <c r="CJG125" s="7"/>
      <c r="CJH125" s="7"/>
      <c r="CJI125" s="7"/>
      <c r="CJJ125" s="7"/>
      <c r="CJK125" s="7"/>
      <c r="CJL125" s="7"/>
      <c r="CJM125" s="7"/>
      <c r="CJN125" s="7"/>
      <c r="CJO125" s="7"/>
      <c r="CJP125" s="7"/>
      <c r="CJQ125" s="7"/>
      <c r="CJR125" s="7"/>
      <c r="CJS125" s="7"/>
      <c r="CJT125" s="7"/>
      <c r="CJU125" s="7"/>
      <c r="CJV125" s="7"/>
      <c r="CJW125" s="7"/>
      <c r="CJX125" s="7"/>
      <c r="CJY125" s="7"/>
      <c r="CJZ125" s="7"/>
      <c r="CKA125" s="7"/>
      <c r="CKB125" s="7"/>
      <c r="CKC125" s="7"/>
      <c r="CKD125" s="7"/>
      <c r="CKE125" s="7"/>
      <c r="CKF125" s="7"/>
      <c r="CKG125" s="7"/>
      <c r="CKH125" s="7"/>
      <c r="CKI125" s="7"/>
      <c r="CKJ125" s="7"/>
      <c r="CKK125" s="7"/>
      <c r="CKL125" s="7"/>
      <c r="CKM125" s="7"/>
      <c r="CKN125" s="7"/>
      <c r="CKO125" s="7"/>
      <c r="CKP125" s="7"/>
      <c r="CKQ125" s="7"/>
      <c r="CKR125" s="7"/>
      <c r="CKS125" s="7"/>
      <c r="CKT125" s="7"/>
      <c r="CKU125" s="7"/>
      <c r="CKV125" s="7"/>
      <c r="CKW125" s="7"/>
      <c r="CKX125" s="7"/>
      <c r="CKY125" s="7"/>
      <c r="CKZ125" s="7"/>
      <c r="CLA125" s="7"/>
      <c r="CLB125" s="7"/>
      <c r="CLC125" s="7"/>
      <c r="CLD125" s="7"/>
      <c r="CLE125" s="7"/>
      <c r="CLF125" s="7"/>
      <c r="CLG125" s="7"/>
      <c r="CLH125" s="7"/>
      <c r="CLI125" s="7"/>
      <c r="CLJ125" s="7"/>
      <c r="CLK125" s="7"/>
      <c r="CLL125" s="7"/>
      <c r="CLM125" s="7"/>
      <c r="CLN125" s="7"/>
      <c r="CLO125" s="7"/>
      <c r="CLP125" s="7"/>
      <c r="CLQ125" s="7"/>
      <c r="CLR125" s="7"/>
      <c r="CLS125" s="7"/>
      <c r="CLT125" s="7"/>
      <c r="CLU125" s="7"/>
      <c r="CLV125" s="7"/>
      <c r="CLW125" s="7"/>
      <c r="CLX125" s="7"/>
      <c r="CLY125" s="7"/>
      <c r="CLZ125" s="7"/>
      <c r="CMA125" s="7"/>
      <c r="CMB125" s="7"/>
      <c r="CMC125" s="7"/>
      <c r="CMD125" s="7"/>
      <c r="CME125" s="7"/>
      <c r="CMF125" s="7"/>
      <c r="CMG125" s="7"/>
      <c r="CMH125" s="7"/>
      <c r="CMI125" s="7"/>
      <c r="CMJ125" s="7"/>
      <c r="CMK125" s="7"/>
      <c r="CML125" s="7"/>
      <c r="CMM125" s="7"/>
      <c r="CMN125" s="7"/>
      <c r="CMO125" s="7"/>
      <c r="CMP125" s="7"/>
      <c r="CMQ125" s="7"/>
      <c r="CMR125" s="7"/>
      <c r="CMS125" s="7"/>
      <c r="CMT125" s="7"/>
      <c r="CMU125" s="7"/>
      <c r="CMV125" s="7"/>
      <c r="CMW125" s="7"/>
      <c r="CMX125" s="7"/>
      <c r="CMY125" s="7"/>
      <c r="CMZ125" s="7"/>
      <c r="CNA125" s="7"/>
      <c r="CNB125" s="7"/>
      <c r="CNC125" s="7"/>
      <c r="CND125" s="7"/>
      <c r="CNE125" s="7"/>
      <c r="CNF125" s="7"/>
      <c r="CNG125" s="7"/>
      <c r="CNH125" s="7"/>
      <c r="CNI125" s="7"/>
      <c r="CNJ125" s="7"/>
      <c r="CNK125" s="7"/>
      <c r="CNL125" s="7"/>
      <c r="CNM125" s="7"/>
      <c r="CNN125" s="7"/>
      <c r="CNO125" s="7"/>
      <c r="CNP125" s="7"/>
      <c r="CNQ125" s="7"/>
      <c r="CNR125" s="7"/>
      <c r="CNS125" s="7"/>
      <c r="CNT125" s="7"/>
      <c r="CNU125" s="7"/>
      <c r="CNV125" s="7"/>
      <c r="CNW125" s="7"/>
      <c r="CNX125" s="7"/>
      <c r="CNY125" s="7"/>
      <c r="CNZ125" s="7"/>
      <c r="COA125" s="7"/>
      <c r="COB125" s="7"/>
      <c r="COC125" s="7"/>
      <c r="COD125" s="7"/>
      <c r="COE125" s="7"/>
      <c r="COF125" s="7"/>
      <c r="COG125" s="7"/>
      <c r="COH125" s="7"/>
      <c r="COI125" s="7"/>
      <c r="COJ125" s="7"/>
      <c r="COK125" s="7"/>
      <c r="COL125" s="7"/>
      <c r="COM125" s="7"/>
      <c r="CON125" s="7"/>
      <c r="COO125" s="7"/>
      <c r="COP125" s="7"/>
      <c r="COQ125" s="7"/>
      <c r="COR125" s="7"/>
      <c r="COS125" s="7"/>
      <c r="COT125" s="7"/>
      <c r="COU125" s="7"/>
      <c r="COV125" s="7"/>
      <c r="COW125" s="7"/>
      <c r="COX125" s="7"/>
      <c r="COY125" s="7"/>
      <c r="COZ125" s="7"/>
      <c r="CPA125" s="7"/>
      <c r="CPB125" s="7"/>
      <c r="CPC125" s="7"/>
      <c r="CPD125" s="7"/>
      <c r="CPE125" s="7"/>
      <c r="CPF125" s="7"/>
      <c r="CPG125" s="7"/>
      <c r="CPH125" s="7"/>
      <c r="CPI125" s="7"/>
      <c r="CPJ125" s="7"/>
      <c r="CPK125" s="7"/>
      <c r="CPL125" s="7"/>
      <c r="CPM125" s="7"/>
      <c r="CPN125" s="7"/>
      <c r="CPO125" s="7"/>
      <c r="CPP125" s="7"/>
      <c r="CPQ125" s="7"/>
      <c r="CPR125" s="7"/>
      <c r="CPS125" s="7"/>
      <c r="CPT125" s="7"/>
      <c r="CPU125" s="7"/>
      <c r="CPV125" s="7"/>
      <c r="CPW125" s="7"/>
      <c r="CPX125" s="7"/>
      <c r="CPY125" s="7"/>
      <c r="CPZ125" s="7"/>
      <c r="CQA125" s="7"/>
      <c r="CQB125" s="7"/>
      <c r="CQC125" s="7"/>
      <c r="CQD125" s="7"/>
      <c r="CQE125" s="7"/>
      <c r="CQF125" s="7"/>
      <c r="CQG125" s="7"/>
      <c r="CQH125" s="7"/>
      <c r="CQI125" s="7"/>
      <c r="CQJ125" s="7"/>
      <c r="CQK125" s="7"/>
      <c r="CQL125" s="7"/>
      <c r="CQM125" s="7"/>
      <c r="CQN125" s="7"/>
      <c r="CQO125" s="7"/>
      <c r="CQP125" s="7"/>
      <c r="CQQ125" s="7"/>
      <c r="CQR125" s="7"/>
      <c r="CQS125" s="7"/>
      <c r="CQT125" s="7"/>
      <c r="CQU125" s="7"/>
      <c r="CQV125" s="7"/>
      <c r="CQW125" s="7"/>
      <c r="CQX125" s="7"/>
      <c r="CQY125" s="7"/>
      <c r="CQZ125" s="7"/>
      <c r="CRA125" s="7"/>
      <c r="CRB125" s="7"/>
      <c r="CRC125" s="7"/>
      <c r="CRD125" s="7"/>
      <c r="CRE125" s="7"/>
      <c r="CRF125" s="7"/>
      <c r="CRG125" s="7"/>
      <c r="CRH125" s="7"/>
      <c r="CRI125" s="7"/>
      <c r="CRJ125" s="7"/>
      <c r="CRK125" s="7"/>
      <c r="CRL125" s="7"/>
      <c r="CRM125" s="7"/>
      <c r="CRN125" s="7"/>
      <c r="CRO125" s="7"/>
      <c r="CRP125" s="7"/>
      <c r="CRQ125" s="7"/>
      <c r="CRR125" s="7"/>
      <c r="CRS125" s="7"/>
      <c r="CRT125" s="7"/>
      <c r="CRU125" s="7"/>
      <c r="CRV125" s="7"/>
      <c r="CRW125" s="7"/>
      <c r="CRX125" s="7"/>
      <c r="CRY125" s="7"/>
      <c r="CRZ125" s="7"/>
      <c r="CSA125" s="7"/>
      <c r="CSB125" s="7"/>
      <c r="CSC125" s="7"/>
      <c r="CSD125" s="7"/>
      <c r="CSE125" s="7"/>
      <c r="CSF125" s="7"/>
      <c r="CSG125" s="7"/>
      <c r="CSH125" s="7"/>
      <c r="CSI125" s="7"/>
      <c r="CSJ125" s="7"/>
      <c r="CSK125" s="7"/>
      <c r="CSL125" s="7"/>
      <c r="CSM125" s="7"/>
      <c r="CSN125" s="7"/>
      <c r="CSO125" s="7"/>
      <c r="CSP125" s="7"/>
      <c r="CSQ125" s="7"/>
      <c r="CSR125" s="7"/>
      <c r="CSS125" s="7"/>
      <c r="CST125" s="7"/>
      <c r="CSU125" s="7"/>
      <c r="CSV125" s="7"/>
      <c r="CSW125" s="7"/>
      <c r="CSX125" s="7"/>
      <c r="CSY125" s="7"/>
      <c r="CSZ125" s="7"/>
      <c r="CTA125" s="7"/>
      <c r="CTB125" s="7"/>
      <c r="CTC125" s="7"/>
      <c r="CTD125" s="7"/>
      <c r="CTE125" s="7"/>
      <c r="CTF125" s="7"/>
      <c r="CTG125" s="7"/>
      <c r="CTH125" s="7"/>
      <c r="CTI125" s="7"/>
      <c r="CTJ125" s="7"/>
      <c r="CTK125" s="7"/>
      <c r="CTL125" s="7"/>
      <c r="CTM125" s="7"/>
      <c r="CTN125" s="7"/>
      <c r="CTO125" s="7"/>
      <c r="CTP125" s="7"/>
      <c r="CTQ125" s="7"/>
      <c r="CTR125" s="7"/>
      <c r="CTS125" s="7"/>
      <c r="CTT125" s="7"/>
      <c r="CTU125" s="7"/>
      <c r="CTV125" s="7"/>
      <c r="CTW125" s="7"/>
      <c r="CTX125" s="7"/>
      <c r="CTY125" s="7"/>
      <c r="CTZ125" s="7"/>
      <c r="CUA125" s="7"/>
      <c r="CUB125" s="7"/>
      <c r="CUC125" s="7"/>
      <c r="CUD125" s="7"/>
      <c r="CUE125" s="7"/>
      <c r="CUF125" s="7"/>
      <c r="CUG125" s="7"/>
      <c r="CUH125" s="7"/>
      <c r="CUI125" s="7"/>
      <c r="CUJ125" s="7"/>
      <c r="CUK125" s="7"/>
      <c r="CUL125" s="7"/>
      <c r="CUM125" s="7"/>
      <c r="CUN125" s="7"/>
      <c r="CUO125" s="7"/>
      <c r="CUP125" s="7"/>
      <c r="CUQ125" s="7"/>
      <c r="CUR125" s="7"/>
      <c r="CUS125" s="7"/>
      <c r="CUT125" s="7"/>
      <c r="CUU125" s="7"/>
      <c r="CUV125" s="7"/>
      <c r="CUW125" s="7"/>
      <c r="CUX125" s="7"/>
      <c r="CUY125" s="7"/>
      <c r="CUZ125" s="7"/>
      <c r="CVA125" s="7"/>
      <c r="CVB125" s="7"/>
      <c r="CVC125" s="7"/>
      <c r="CVD125" s="7"/>
      <c r="CVE125" s="7"/>
      <c r="CVF125" s="7"/>
      <c r="CVG125" s="7"/>
      <c r="CVH125" s="7"/>
      <c r="CVI125" s="7"/>
      <c r="CVJ125" s="7"/>
      <c r="CVK125" s="7"/>
      <c r="CVL125" s="7"/>
      <c r="CVM125" s="7"/>
      <c r="CVN125" s="7"/>
      <c r="CVO125" s="7"/>
      <c r="CVP125" s="7"/>
      <c r="CVQ125" s="7"/>
      <c r="CVR125" s="7"/>
      <c r="CVS125" s="7"/>
      <c r="CVT125" s="7"/>
      <c r="CVU125" s="7"/>
      <c r="CVV125" s="7"/>
      <c r="CVW125" s="7"/>
      <c r="CVX125" s="7"/>
      <c r="CVY125" s="7"/>
      <c r="CVZ125" s="7"/>
      <c r="CWA125" s="7"/>
      <c r="CWB125" s="7"/>
      <c r="CWC125" s="7"/>
      <c r="CWD125" s="7"/>
      <c r="CWE125" s="7"/>
      <c r="CWF125" s="7"/>
      <c r="CWG125" s="7"/>
      <c r="CWH125" s="7"/>
      <c r="CWI125" s="7"/>
      <c r="CWJ125" s="7"/>
      <c r="CWK125" s="7"/>
      <c r="CWL125" s="7"/>
      <c r="CWM125" s="7"/>
      <c r="CWN125" s="7"/>
      <c r="CWO125" s="7"/>
      <c r="CWP125" s="7"/>
      <c r="CWQ125" s="7"/>
      <c r="CWR125" s="7"/>
      <c r="CWS125" s="7"/>
      <c r="CWT125" s="7"/>
      <c r="CWU125" s="7"/>
      <c r="CWV125" s="7"/>
      <c r="CWW125" s="7"/>
      <c r="CWX125" s="7"/>
      <c r="CWY125" s="7"/>
      <c r="CWZ125" s="7"/>
      <c r="CXA125" s="7"/>
      <c r="CXB125" s="7"/>
      <c r="CXC125" s="7"/>
      <c r="CXD125" s="7"/>
      <c r="CXE125" s="7"/>
      <c r="CXF125" s="7"/>
      <c r="CXG125" s="7"/>
      <c r="CXH125" s="7"/>
      <c r="CXI125" s="7"/>
      <c r="CXJ125" s="7"/>
      <c r="CXK125" s="7"/>
      <c r="CXL125" s="7"/>
      <c r="CXM125" s="7"/>
      <c r="CXN125" s="7"/>
      <c r="CXO125" s="7"/>
      <c r="CXP125" s="7"/>
      <c r="CXQ125" s="7"/>
      <c r="CXR125" s="7"/>
      <c r="CXS125" s="7"/>
      <c r="CXT125" s="7"/>
      <c r="CXU125" s="7"/>
      <c r="CXV125" s="7"/>
      <c r="CXW125" s="7"/>
      <c r="CXX125" s="7"/>
      <c r="CXY125" s="7"/>
      <c r="CXZ125" s="7"/>
      <c r="CYA125" s="7"/>
      <c r="CYB125" s="7"/>
      <c r="CYC125" s="7"/>
      <c r="CYD125" s="7"/>
      <c r="CYE125" s="7"/>
      <c r="CYF125" s="7"/>
      <c r="CYG125" s="7"/>
      <c r="CYH125" s="7"/>
      <c r="CYI125" s="7"/>
      <c r="CYJ125" s="7"/>
      <c r="CYK125" s="7"/>
      <c r="CYL125" s="7"/>
      <c r="CYM125" s="7"/>
      <c r="CYN125" s="7"/>
      <c r="CYO125" s="7"/>
      <c r="CYP125" s="7"/>
      <c r="CYQ125" s="7"/>
      <c r="CYR125" s="7"/>
      <c r="CYS125" s="7"/>
      <c r="CYT125" s="7"/>
      <c r="CYU125" s="7"/>
      <c r="CYV125" s="7"/>
      <c r="CYW125" s="7"/>
      <c r="CYX125" s="7"/>
      <c r="CYY125" s="7"/>
      <c r="CYZ125" s="7"/>
      <c r="CZA125" s="7"/>
      <c r="CZB125" s="7"/>
      <c r="CZC125" s="7"/>
      <c r="CZD125" s="7"/>
      <c r="CZE125" s="7"/>
      <c r="CZF125" s="7"/>
      <c r="CZG125" s="7"/>
      <c r="CZH125" s="7"/>
      <c r="CZI125" s="7"/>
      <c r="CZJ125" s="7"/>
      <c r="CZK125" s="7"/>
      <c r="CZL125" s="7"/>
      <c r="CZM125" s="7"/>
      <c r="CZN125" s="7"/>
      <c r="CZO125" s="7"/>
      <c r="CZP125" s="7"/>
      <c r="CZQ125" s="7"/>
      <c r="CZR125" s="7"/>
      <c r="CZS125" s="7"/>
      <c r="CZT125" s="7"/>
      <c r="CZU125" s="7"/>
      <c r="CZV125" s="7"/>
      <c r="CZW125" s="7"/>
      <c r="CZX125" s="7"/>
      <c r="CZY125" s="7"/>
      <c r="CZZ125" s="7"/>
      <c r="DAA125" s="7"/>
      <c r="DAB125" s="7"/>
      <c r="DAC125" s="7"/>
      <c r="DAD125" s="7"/>
      <c r="DAE125" s="7"/>
      <c r="DAF125" s="7"/>
      <c r="DAG125" s="7"/>
      <c r="DAH125" s="7"/>
      <c r="DAI125" s="7"/>
      <c r="DAJ125" s="7"/>
      <c r="DAK125" s="7"/>
      <c r="DAL125" s="7"/>
      <c r="DAM125" s="7"/>
      <c r="DAN125" s="7"/>
      <c r="DAO125" s="7"/>
      <c r="DAP125" s="7"/>
      <c r="DAQ125" s="7"/>
      <c r="DAR125" s="7"/>
      <c r="DAS125" s="7"/>
      <c r="DAT125" s="7"/>
      <c r="DAU125" s="7"/>
      <c r="DAV125" s="7"/>
      <c r="DAW125" s="7"/>
      <c r="DAX125" s="7"/>
      <c r="DAY125" s="7"/>
      <c r="DAZ125" s="7"/>
      <c r="DBA125" s="7"/>
      <c r="DBB125" s="7"/>
      <c r="DBC125" s="7"/>
      <c r="DBD125" s="7"/>
      <c r="DBE125" s="7"/>
      <c r="DBF125" s="7"/>
      <c r="DBG125" s="7"/>
      <c r="DBH125" s="7"/>
      <c r="DBI125" s="7"/>
      <c r="DBJ125" s="7"/>
      <c r="DBK125" s="7"/>
      <c r="DBL125" s="7"/>
      <c r="DBM125" s="7"/>
      <c r="DBN125" s="7"/>
      <c r="DBO125" s="7"/>
      <c r="DBP125" s="7"/>
      <c r="DBQ125" s="7"/>
      <c r="DBR125" s="7"/>
      <c r="DBS125" s="7"/>
      <c r="DBT125" s="7"/>
      <c r="DBU125" s="7"/>
      <c r="DBV125" s="7"/>
      <c r="DBW125" s="7"/>
      <c r="DBX125" s="7"/>
      <c r="DBY125" s="7"/>
      <c r="DBZ125" s="7"/>
      <c r="DCA125" s="7"/>
      <c r="DCB125" s="7"/>
      <c r="DCC125" s="7"/>
      <c r="DCD125" s="7"/>
      <c r="DCE125" s="7"/>
      <c r="DCF125" s="7"/>
      <c r="DCG125" s="7"/>
      <c r="DCH125" s="7"/>
      <c r="DCI125" s="7"/>
      <c r="DCJ125" s="7"/>
      <c r="DCK125" s="7"/>
      <c r="DCL125" s="7"/>
      <c r="DCM125" s="7"/>
      <c r="DCN125" s="7"/>
      <c r="DCO125" s="7"/>
      <c r="DCP125" s="7"/>
      <c r="DCQ125" s="7"/>
      <c r="DCR125" s="7"/>
      <c r="DCS125" s="7"/>
      <c r="DCT125" s="7"/>
      <c r="DCU125" s="7"/>
      <c r="DCV125" s="7"/>
      <c r="DCW125" s="7"/>
      <c r="DCX125" s="7"/>
      <c r="DCY125" s="7"/>
      <c r="DCZ125" s="7"/>
      <c r="DDA125" s="7"/>
      <c r="DDB125" s="7"/>
      <c r="DDC125" s="7"/>
      <c r="DDD125" s="7"/>
      <c r="DDE125" s="7"/>
      <c r="DDF125" s="7"/>
      <c r="DDG125" s="7"/>
      <c r="DDH125" s="7"/>
      <c r="DDI125" s="7"/>
      <c r="DDJ125" s="7"/>
      <c r="DDK125" s="7"/>
      <c r="DDL125" s="7"/>
      <c r="DDM125" s="7"/>
      <c r="DDN125" s="7"/>
      <c r="DDO125" s="7"/>
      <c r="DDP125" s="7"/>
      <c r="DDQ125" s="7"/>
      <c r="DDR125" s="7"/>
      <c r="DDS125" s="7"/>
      <c r="DDT125" s="7"/>
      <c r="DDU125" s="7"/>
      <c r="DDV125" s="7"/>
      <c r="DDW125" s="7"/>
      <c r="DDX125" s="7"/>
      <c r="DDY125" s="7"/>
      <c r="DDZ125" s="7"/>
      <c r="DEA125" s="7"/>
      <c r="DEB125" s="7"/>
      <c r="DEC125" s="7"/>
      <c r="DED125" s="7"/>
      <c r="DEE125" s="7"/>
      <c r="DEF125" s="7"/>
      <c r="DEG125" s="7"/>
      <c r="DEH125" s="7"/>
      <c r="DEI125" s="7"/>
      <c r="DEJ125" s="7"/>
      <c r="DEK125" s="7"/>
      <c r="DEL125" s="7"/>
      <c r="DEM125" s="7"/>
      <c r="DEN125" s="7"/>
      <c r="DEO125" s="7"/>
      <c r="DEP125" s="7"/>
      <c r="DEQ125" s="7"/>
      <c r="DER125" s="7"/>
      <c r="DES125" s="7"/>
      <c r="DET125" s="7"/>
      <c r="DEU125" s="7"/>
      <c r="DEV125" s="7"/>
      <c r="DEW125" s="7"/>
      <c r="DEX125" s="7"/>
      <c r="DEY125" s="7"/>
      <c r="DEZ125" s="7"/>
      <c r="DFA125" s="7"/>
      <c r="DFB125" s="7"/>
      <c r="DFC125" s="7"/>
      <c r="DFD125" s="7"/>
      <c r="DFE125" s="7"/>
      <c r="DFF125" s="7"/>
      <c r="DFG125" s="7"/>
      <c r="DFH125" s="7"/>
      <c r="DFI125" s="7"/>
      <c r="DFJ125" s="7"/>
      <c r="DFK125" s="7"/>
      <c r="DFL125" s="7"/>
      <c r="DFM125" s="7"/>
      <c r="DFN125" s="7"/>
      <c r="DFO125" s="7"/>
      <c r="DFP125" s="7"/>
      <c r="DFQ125" s="7"/>
      <c r="DFR125" s="7"/>
      <c r="DFS125" s="7"/>
      <c r="DFT125" s="7"/>
      <c r="DFU125" s="7"/>
      <c r="DFV125" s="7"/>
      <c r="DFW125" s="7"/>
      <c r="DFX125" s="7"/>
      <c r="DFY125" s="7"/>
      <c r="DFZ125" s="7"/>
      <c r="DGA125" s="7"/>
      <c r="DGB125" s="7"/>
      <c r="DGC125" s="7"/>
      <c r="DGD125" s="7"/>
      <c r="DGE125" s="7"/>
      <c r="DGF125" s="7"/>
      <c r="DGG125" s="7"/>
      <c r="DGH125" s="7"/>
      <c r="DGI125" s="7"/>
      <c r="DGJ125" s="7"/>
      <c r="DGK125" s="7"/>
      <c r="DGL125" s="7"/>
      <c r="DGM125" s="7"/>
      <c r="DGN125" s="7"/>
      <c r="DGO125" s="7"/>
      <c r="DGP125" s="7"/>
      <c r="DGQ125" s="7"/>
      <c r="DGR125" s="7"/>
      <c r="DGS125" s="7"/>
      <c r="DGT125" s="7"/>
      <c r="DGU125" s="7"/>
      <c r="DGV125" s="7"/>
      <c r="DGW125" s="7"/>
      <c r="DGX125" s="7"/>
      <c r="DGY125" s="7"/>
      <c r="DGZ125" s="7"/>
      <c r="DHA125" s="7"/>
      <c r="DHB125" s="7"/>
      <c r="DHC125" s="7"/>
      <c r="DHD125" s="7"/>
      <c r="DHE125" s="7"/>
      <c r="DHF125" s="7"/>
      <c r="DHG125" s="7"/>
      <c r="DHH125" s="7"/>
      <c r="DHI125" s="7"/>
      <c r="DHJ125" s="7"/>
      <c r="DHK125" s="7"/>
      <c r="DHL125" s="7"/>
      <c r="DHM125" s="7"/>
      <c r="DHN125" s="7"/>
      <c r="DHO125" s="7"/>
      <c r="DHP125" s="7"/>
      <c r="DHQ125" s="7"/>
      <c r="DHR125" s="7"/>
      <c r="DHS125" s="7"/>
      <c r="DHT125" s="7"/>
      <c r="DHU125" s="7"/>
      <c r="DHV125" s="7"/>
      <c r="DHW125" s="7"/>
      <c r="DHX125" s="7"/>
      <c r="DHY125" s="7"/>
      <c r="DHZ125" s="7"/>
      <c r="DIA125" s="7"/>
      <c r="DIB125" s="7"/>
      <c r="DIC125" s="7"/>
      <c r="DID125" s="7"/>
      <c r="DIE125" s="7"/>
      <c r="DIF125" s="7"/>
      <c r="DIG125" s="7"/>
      <c r="DIH125" s="7"/>
      <c r="DII125" s="7"/>
      <c r="DIJ125" s="7"/>
      <c r="DIK125" s="7"/>
      <c r="DIL125" s="7"/>
      <c r="DIM125" s="7"/>
      <c r="DIN125" s="7"/>
      <c r="DIO125" s="7"/>
      <c r="DIP125" s="7"/>
      <c r="DIQ125" s="7"/>
      <c r="DIR125" s="7"/>
      <c r="DIS125" s="7"/>
      <c r="DIT125" s="7"/>
      <c r="DIU125" s="7"/>
      <c r="DIV125" s="7"/>
      <c r="DIW125" s="7"/>
      <c r="DIX125" s="7"/>
      <c r="DIY125" s="7"/>
      <c r="DIZ125" s="7"/>
      <c r="DJA125" s="7"/>
      <c r="DJB125" s="7"/>
      <c r="DJC125" s="7"/>
      <c r="DJD125" s="7"/>
      <c r="DJE125" s="7"/>
      <c r="DJF125" s="7"/>
      <c r="DJG125" s="7"/>
      <c r="DJH125" s="7"/>
      <c r="DJI125" s="7"/>
      <c r="DJJ125" s="7"/>
      <c r="DJK125" s="7"/>
      <c r="DJL125" s="7"/>
      <c r="DJM125" s="7"/>
      <c r="DJN125" s="7"/>
      <c r="DJO125" s="7"/>
      <c r="DJP125" s="7"/>
      <c r="DJQ125" s="7"/>
      <c r="DJR125" s="7"/>
      <c r="DJS125" s="7"/>
      <c r="DJT125" s="7"/>
      <c r="DJU125" s="7"/>
      <c r="DJV125" s="7"/>
      <c r="DJW125" s="7"/>
      <c r="DJX125" s="7"/>
      <c r="DJY125" s="7"/>
      <c r="DJZ125" s="7"/>
      <c r="DKA125" s="7"/>
      <c r="DKB125" s="7"/>
      <c r="DKC125" s="7"/>
      <c r="DKD125" s="7"/>
      <c r="DKE125" s="7"/>
      <c r="DKF125" s="7"/>
      <c r="DKG125" s="7"/>
      <c r="DKH125" s="7"/>
      <c r="DKI125" s="7"/>
      <c r="DKJ125" s="7"/>
      <c r="DKK125" s="7"/>
      <c r="DKL125" s="7"/>
      <c r="DKM125" s="7"/>
      <c r="DKN125" s="7"/>
      <c r="DKO125" s="7"/>
      <c r="DKP125" s="7"/>
      <c r="DKQ125" s="7"/>
      <c r="DKR125" s="7"/>
      <c r="DKS125" s="7"/>
      <c r="DKT125" s="7"/>
      <c r="DKU125" s="7"/>
      <c r="DKV125" s="7"/>
      <c r="DKW125" s="7"/>
      <c r="DKX125" s="7"/>
      <c r="DKY125" s="7"/>
      <c r="DKZ125" s="7"/>
      <c r="DLA125" s="7"/>
      <c r="DLB125" s="7"/>
      <c r="DLC125" s="7"/>
      <c r="DLD125" s="7"/>
      <c r="DLE125" s="7"/>
      <c r="DLF125" s="7"/>
      <c r="DLG125" s="7"/>
      <c r="DLH125" s="7"/>
      <c r="DLI125" s="7"/>
      <c r="DLJ125" s="7"/>
      <c r="DLK125" s="7"/>
      <c r="DLL125" s="7"/>
      <c r="DLM125" s="7"/>
      <c r="DLN125" s="7"/>
      <c r="DLO125" s="7"/>
      <c r="DLP125" s="7"/>
      <c r="DLQ125" s="7"/>
      <c r="DLR125" s="7"/>
      <c r="DLS125" s="7"/>
      <c r="DLT125" s="7"/>
      <c r="DLU125" s="7"/>
      <c r="DLV125" s="7"/>
      <c r="DLW125" s="7"/>
      <c r="DLX125" s="7"/>
      <c r="DLY125" s="7"/>
      <c r="DLZ125" s="7"/>
      <c r="DMA125" s="7"/>
      <c r="DMB125" s="7"/>
      <c r="DMC125" s="7"/>
      <c r="DMD125" s="7"/>
      <c r="DME125" s="7"/>
      <c r="DMF125" s="7"/>
      <c r="DMG125" s="7"/>
      <c r="DMH125" s="7"/>
      <c r="DMI125" s="7"/>
      <c r="DMJ125" s="7"/>
      <c r="DMK125" s="7"/>
      <c r="DML125" s="7"/>
      <c r="DMM125" s="7"/>
      <c r="DMN125" s="7"/>
      <c r="DMO125" s="7"/>
      <c r="DMP125" s="7"/>
      <c r="DMQ125" s="7"/>
      <c r="DMR125" s="7"/>
      <c r="DMS125" s="7"/>
      <c r="DMT125" s="7"/>
      <c r="DMU125" s="7"/>
      <c r="DMV125" s="7"/>
      <c r="DMW125" s="7"/>
      <c r="DMX125" s="7"/>
      <c r="DMY125" s="7"/>
      <c r="DMZ125" s="7"/>
      <c r="DNA125" s="7"/>
      <c r="DNB125" s="7"/>
      <c r="DNC125" s="7"/>
      <c r="DND125" s="7"/>
      <c r="DNE125" s="7"/>
      <c r="DNF125" s="7"/>
      <c r="DNG125" s="7"/>
      <c r="DNH125" s="7"/>
      <c r="DNI125" s="7"/>
      <c r="DNJ125" s="7"/>
      <c r="DNK125" s="7"/>
      <c r="DNL125" s="7"/>
      <c r="DNM125" s="7"/>
      <c r="DNN125" s="7"/>
      <c r="DNO125" s="7"/>
      <c r="DNP125" s="7"/>
      <c r="DNQ125" s="7"/>
      <c r="DNR125" s="7"/>
      <c r="DNS125" s="7"/>
      <c r="DNT125" s="7"/>
      <c r="DNU125" s="7"/>
      <c r="DNV125" s="7"/>
      <c r="DNW125" s="7"/>
      <c r="DNX125" s="7"/>
      <c r="DNY125" s="7"/>
      <c r="DNZ125" s="7"/>
      <c r="DOA125" s="7"/>
      <c r="DOB125" s="7"/>
      <c r="DOC125" s="7"/>
      <c r="DOD125" s="7"/>
      <c r="DOE125" s="7"/>
      <c r="DOF125" s="7"/>
      <c r="DOG125" s="7"/>
      <c r="DOH125" s="7"/>
      <c r="DOI125" s="7"/>
      <c r="DOJ125" s="7"/>
      <c r="DOK125" s="7"/>
      <c r="DOL125" s="7"/>
      <c r="DOM125" s="7"/>
      <c r="DON125" s="7"/>
      <c r="DOO125" s="7"/>
      <c r="DOP125" s="7"/>
      <c r="DOQ125" s="7"/>
      <c r="DOR125" s="7"/>
      <c r="DOS125" s="7"/>
      <c r="DOT125" s="7"/>
      <c r="DOU125" s="7"/>
      <c r="DOV125" s="7"/>
      <c r="DOW125" s="7"/>
      <c r="DOX125" s="7"/>
      <c r="DOY125" s="7"/>
      <c r="DOZ125" s="7"/>
      <c r="DPA125" s="7"/>
      <c r="DPB125" s="7"/>
      <c r="DPC125" s="7"/>
      <c r="DPD125" s="7"/>
      <c r="DPE125" s="7"/>
      <c r="DPF125" s="7"/>
      <c r="DPG125" s="7"/>
      <c r="DPH125" s="7"/>
      <c r="DPI125" s="7"/>
      <c r="DPJ125" s="7"/>
      <c r="DPK125" s="7"/>
      <c r="DPL125" s="7"/>
      <c r="DPM125" s="7"/>
      <c r="DPN125" s="7"/>
      <c r="DPO125" s="7"/>
      <c r="DPP125" s="7"/>
      <c r="DPQ125" s="7"/>
      <c r="DPR125" s="7"/>
      <c r="DPS125" s="7"/>
      <c r="DPT125" s="7"/>
      <c r="DPU125" s="7"/>
      <c r="DPV125" s="7"/>
      <c r="DPW125" s="7"/>
      <c r="DPX125" s="7"/>
      <c r="DPY125" s="7"/>
      <c r="DPZ125" s="7"/>
      <c r="DQA125" s="7"/>
      <c r="DQB125" s="7"/>
      <c r="DQC125" s="7"/>
      <c r="DQD125" s="7"/>
      <c r="DQE125" s="7"/>
      <c r="DQF125" s="7"/>
      <c r="DQG125" s="7"/>
      <c r="DQH125" s="7"/>
      <c r="DQI125" s="7"/>
      <c r="DQJ125" s="7"/>
      <c r="DQK125" s="7"/>
      <c r="DQL125" s="7"/>
      <c r="DQM125" s="7"/>
      <c r="DQN125" s="7"/>
      <c r="DQO125" s="7"/>
      <c r="DQP125" s="7"/>
      <c r="DQQ125" s="7"/>
      <c r="DQR125" s="7"/>
      <c r="DQS125" s="7"/>
      <c r="DQT125" s="7"/>
      <c r="DQU125" s="7"/>
      <c r="DQV125" s="7"/>
      <c r="DQW125" s="7"/>
      <c r="DQX125" s="7"/>
      <c r="DQY125" s="7"/>
      <c r="DQZ125" s="7"/>
      <c r="DRA125" s="7"/>
      <c r="DRB125" s="7"/>
      <c r="DRC125" s="7"/>
      <c r="DRD125" s="7"/>
      <c r="DRE125" s="7"/>
      <c r="DRF125" s="7"/>
      <c r="DRG125" s="7"/>
      <c r="DRH125" s="7"/>
      <c r="DRI125" s="7"/>
      <c r="DRJ125" s="7"/>
      <c r="DRK125" s="7"/>
      <c r="DRL125" s="7"/>
      <c r="DRM125" s="7"/>
      <c r="DRN125" s="7"/>
      <c r="DRO125" s="7"/>
      <c r="DRP125" s="7"/>
      <c r="DRQ125" s="7"/>
      <c r="DRR125" s="7"/>
      <c r="DRS125" s="7"/>
      <c r="DRT125" s="7"/>
      <c r="DRU125" s="7"/>
      <c r="DRV125" s="7"/>
      <c r="DRW125" s="7"/>
      <c r="DRX125" s="7"/>
      <c r="DRY125" s="7"/>
      <c r="DRZ125" s="7"/>
      <c r="DSA125" s="7"/>
      <c r="DSB125" s="7"/>
      <c r="DSC125" s="7"/>
      <c r="DSD125" s="7"/>
      <c r="DSE125" s="7"/>
      <c r="DSF125" s="7"/>
      <c r="DSG125" s="7"/>
      <c r="DSH125" s="7"/>
      <c r="DSI125" s="7"/>
      <c r="DSJ125" s="7"/>
      <c r="DSK125" s="7"/>
      <c r="DSL125" s="7"/>
      <c r="DSM125" s="7"/>
      <c r="DSN125" s="7"/>
      <c r="DSO125" s="7"/>
      <c r="DSP125" s="7"/>
      <c r="DSQ125" s="7"/>
      <c r="DSR125" s="7"/>
      <c r="DSS125" s="7"/>
      <c r="DST125" s="7"/>
      <c r="DSU125" s="7"/>
      <c r="DSV125" s="7"/>
      <c r="DSW125" s="7"/>
      <c r="DSX125" s="7"/>
      <c r="DSY125" s="7"/>
      <c r="DSZ125" s="7"/>
      <c r="DTA125" s="7"/>
      <c r="DTB125" s="7"/>
      <c r="DTC125" s="7"/>
      <c r="DTD125" s="7"/>
      <c r="DTE125" s="7"/>
      <c r="DTF125" s="7"/>
      <c r="DTG125" s="7"/>
      <c r="DTH125" s="7"/>
      <c r="DTI125" s="7"/>
      <c r="DTJ125" s="7"/>
      <c r="DTK125" s="7"/>
      <c r="DTL125" s="7"/>
      <c r="DTM125" s="7"/>
      <c r="DTN125" s="7"/>
      <c r="DTO125" s="7"/>
      <c r="DTP125" s="7"/>
      <c r="DTQ125" s="7"/>
      <c r="DTR125" s="7"/>
      <c r="DTS125" s="7"/>
      <c r="DTT125" s="7"/>
      <c r="DTU125" s="7"/>
      <c r="DTV125" s="7"/>
      <c r="DTW125" s="7"/>
      <c r="DTX125" s="7"/>
      <c r="DTY125" s="7"/>
      <c r="DTZ125" s="7"/>
      <c r="DUA125" s="7"/>
      <c r="DUB125" s="7"/>
      <c r="DUC125" s="7"/>
      <c r="DUD125" s="7"/>
      <c r="DUE125" s="7"/>
      <c r="DUF125" s="7"/>
      <c r="DUG125" s="7"/>
      <c r="DUH125" s="7"/>
      <c r="DUI125" s="7"/>
      <c r="DUJ125" s="7"/>
      <c r="DUK125" s="7"/>
      <c r="DUL125" s="7"/>
      <c r="DUM125" s="7"/>
      <c r="DUN125" s="7"/>
      <c r="DUO125" s="7"/>
      <c r="DUP125" s="7"/>
      <c r="DUQ125" s="7"/>
      <c r="DUR125" s="7"/>
      <c r="DUS125" s="7"/>
      <c r="DUT125" s="7"/>
      <c r="DUU125" s="7"/>
      <c r="DUV125" s="7"/>
      <c r="DUW125" s="7"/>
      <c r="DUX125" s="7"/>
      <c r="DUY125" s="7"/>
      <c r="DUZ125" s="7"/>
      <c r="DVA125" s="7"/>
      <c r="DVB125" s="7"/>
      <c r="DVC125" s="7"/>
      <c r="DVD125" s="7"/>
      <c r="DVE125" s="7"/>
      <c r="DVF125" s="7"/>
      <c r="DVG125" s="7"/>
      <c r="DVH125" s="7"/>
      <c r="DVI125" s="7"/>
      <c r="DVJ125" s="7"/>
      <c r="DVK125" s="7"/>
      <c r="DVL125" s="7"/>
      <c r="DVM125" s="7"/>
      <c r="DVN125" s="7"/>
      <c r="DVO125" s="7"/>
      <c r="DVP125" s="7"/>
      <c r="DVQ125" s="7"/>
      <c r="DVR125" s="7"/>
      <c r="DVS125" s="7"/>
      <c r="DVT125" s="7"/>
      <c r="DVU125" s="7"/>
      <c r="DVV125" s="7"/>
      <c r="DVW125" s="7"/>
      <c r="DVX125" s="7"/>
      <c r="DVY125" s="7"/>
      <c r="DVZ125" s="7"/>
      <c r="DWA125" s="7"/>
      <c r="DWB125" s="7"/>
      <c r="DWC125" s="7"/>
      <c r="DWD125" s="7"/>
      <c r="DWE125" s="7"/>
      <c r="DWF125" s="7"/>
      <c r="DWG125" s="7"/>
      <c r="DWH125" s="7"/>
      <c r="DWI125" s="7"/>
      <c r="DWJ125" s="7"/>
      <c r="DWK125" s="7"/>
      <c r="DWL125" s="7"/>
      <c r="DWM125" s="7"/>
      <c r="DWN125" s="7"/>
      <c r="DWO125" s="7"/>
      <c r="DWP125" s="7"/>
      <c r="DWQ125" s="7"/>
      <c r="DWR125" s="7"/>
      <c r="DWS125" s="7"/>
      <c r="DWT125" s="7"/>
      <c r="DWU125" s="7"/>
      <c r="DWV125" s="7"/>
      <c r="DWW125" s="7"/>
      <c r="DWX125" s="7"/>
      <c r="DWY125" s="7"/>
      <c r="DWZ125" s="7"/>
      <c r="DXA125" s="7"/>
      <c r="DXB125" s="7"/>
      <c r="DXC125" s="7"/>
      <c r="DXD125" s="7"/>
      <c r="DXE125" s="7"/>
      <c r="DXF125" s="7"/>
      <c r="DXG125" s="7"/>
      <c r="DXH125" s="7"/>
      <c r="DXI125" s="7"/>
      <c r="DXJ125" s="7"/>
      <c r="DXK125" s="7"/>
      <c r="DXL125" s="7"/>
      <c r="DXM125" s="7"/>
      <c r="DXN125" s="7"/>
      <c r="DXO125" s="7"/>
      <c r="DXP125" s="7"/>
      <c r="DXQ125" s="7"/>
      <c r="DXR125" s="7"/>
      <c r="DXS125" s="7"/>
      <c r="DXT125" s="7"/>
      <c r="DXU125" s="7"/>
      <c r="DXV125" s="7"/>
      <c r="DXW125" s="7"/>
      <c r="DXX125" s="7"/>
      <c r="DXY125" s="7"/>
      <c r="DXZ125" s="7"/>
      <c r="DYA125" s="7"/>
      <c r="DYB125" s="7"/>
      <c r="DYC125" s="7"/>
      <c r="DYD125" s="7"/>
      <c r="DYE125" s="7"/>
      <c r="DYF125" s="7"/>
      <c r="DYG125" s="7"/>
      <c r="DYH125" s="7"/>
      <c r="DYI125" s="7"/>
      <c r="DYJ125" s="7"/>
      <c r="DYK125" s="7"/>
      <c r="DYL125" s="7"/>
      <c r="DYM125" s="7"/>
      <c r="DYN125" s="7"/>
      <c r="DYO125" s="7"/>
      <c r="DYP125" s="7"/>
      <c r="DYQ125" s="7"/>
      <c r="DYR125" s="7"/>
      <c r="DYS125" s="7"/>
      <c r="DYT125" s="7"/>
      <c r="DYU125" s="7"/>
      <c r="DYV125" s="7"/>
      <c r="DYW125" s="7"/>
      <c r="DYX125" s="7"/>
      <c r="DYY125" s="7"/>
      <c r="DYZ125" s="7"/>
      <c r="DZA125" s="7"/>
      <c r="DZB125" s="7"/>
      <c r="DZC125" s="7"/>
      <c r="DZD125" s="7"/>
      <c r="DZE125" s="7"/>
      <c r="DZF125" s="7"/>
      <c r="DZG125" s="7"/>
      <c r="DZH125" s="7"/>
      <c r="DZI125" s="7"/>
      <c r="DZJ125" s="7"/>
      <c r="DZK125" s="7"/>
      <c r="DZL125" s="7"/>
      <c r="DZM125" s="7"/>
      <c r="DZN125" s="7"/>
      <c r="DZO125" s="7"/>
      <c r="DZP125" s="7"/>
      <c r="DZQ125" s="7"/>
      <c r="DZR125" s="7"/>
      <c r="DZS125" s="7"/>
      <c r="DZT125" s="7"/>
      <c r="DZU125" s="7"/>
      <c r="DZV125" s="7"/>
      <c r="DZW125" s="7"/>
      <c r="DZX125" s="7"/>
      <c r="DZY125" s="7"/>
      <c r="DZZ125" s="7"/>
      <c r="EAA125" s="7"/>
      <c r="EAB125" s="7"/>
      <c r="EAC125" s="7"/>
      <c r="EAD125" s="7"/>
      <c r="EAE125" s="7"/>
      <c r="EAF125" s="7"/>
      <c r="EAG125" s="7"/>
      <c r="EAH125" s="7"/>
      <c r="EAI125" s="7"/>
      <c r="EAJ125" s="7"/>
      <c r="EAK125" s="7"/>
      <c r="EAL125" s="7"/>
      <c r="EAM125" s="7"/>
      <c r="EAN125" s="7"/>
      <c r="EAO125" s="7"/>
      <c r="EAP125" s="7"/>
      <c r="EAQ125" s="7"/>
      <c r="EAR125" s="7"/>
      <c r="EAS125" s="7"/>
      <c r="EAT125" s="7"/>
      <c r="EAU125" s="7"/>
      <c r="EAV125" s="7"/>
      <c r="EAW125" s="7"/>
      <c r="EAX125" s="7"/>
      <c r="EAY125" s="7"/>
      <c r="EAZ125" s="7"/>
      <c r="EBA125" s="7"/>
      <c r="EBB125" s="7"/>
      <c r="EBC125" s="7"/>
      <c r="EBD125" s="7"/>
      <c r="EBE125" s="7"/>
      <c r="EBF125" s="7"/>
      <c r="EBG125" s="7"/>
      <c r="EBH125" s="7"/>
      <c r="EBI125" s="7"/>
      <c r="EBJ125" s="7"/>
      <c r="EBK125" s="7"/>
      <c r="EBL125" s="7"/>
      <c r="EBM125" s="7"/>
      <c r="EBN125" s="7"/>
      <c r="EBO125" s="7"/>
      <c r="EBP125" s="7"/>
      <c r="EBQ125" s="7"/>
      <c r="EBR125" s="7"/>
      <c r="EBS125" s="7"/>
      <c r="EBT125" s="7"/>
      <c r="EBU125" s="7"/>
      <c r="EBV125" s="7"/>
      <c r="EBW125" s="7"/>
      <c r="EBX125" s="7"/>
      <c r="EBY125" s="7"/>
      <c r="EBZ125" s="7"/>
      <c r="ECA125" s="7"/>
      <c r="ECB125" s="7"/>
      <c r="ECC125" s="7"/>
      <c r="ECD125" s="7"/>
      <c r="ECE125" s="7"/>
      <c r="ECF125" s="7"/>
      <c r="ECG125" s="7"/>
      <c r="ECH125" s="7"/>
      <c r="ECI125" s="7"/>
      <c r="ECJ125" s="7"/>
      <c r="ECK125" s="7"/>
      <c r="ECL125" s="7"/>
      <c r="ECM125" s="7"/>
      <c r="ECN125" s="7"/>
      <c r="ECO125" s="7"/>
      <c r="ECP125" s="7"/>
      <c r="ECQ125" s="7"/>
      <c r="ECR125" s="7"/>
      <c r="ECS125" s="7"/>
      <c r="ECT125" s="7"/>
      <c r="ECU125" s="7"/>
      <c r="ECV125" s="7"/>
      <c r="ECW125" s="7"/>
      <c r="ECX125" s="7"/>
      <c r="ECY125" s="7"/>
      <c r="ECZ125" s="7"/>
      <c r="EDA125" s="7"/>
      <c r="EDB125" s="7"/>
      <c r="EDC125" s="7"/>
      <c r="EDD125" s="7"/>
      <c r="EDE125" s="7"/>
      <c r="EDF125" s="7"/>
      <c r="EDG125" s="7"/>
      <c r="EDH125" s="7"/>
      <c r="EDI125" s="7"/>
      <c r="EDJ125" s="7"/>
      <c r="EDK125" s="7"/>
      <c r="EDL125" s="7"/>
      <c r="EDM125" s="7"/>
      <c r="EDN125" s="7"/>
      <c r="EDO125" s="7"/>
      <c r="EDP125" s="7"/>
      <c r="EDQ125" s="7"/>
      <c r="EDR125" s="7"/>
      <c r="EDS125" s="7"/>
      <c r="EDT125" s="7"/>
      <c r="EDU125" s="7"/>
      <c r="EDV125" s="7"/>
      <c r="EDW125" s="7"/>
      <c r="EDX125" s="7"/>
      <c r="EDY125" s="7"/>
      <c r="EDZ125" s="7"/>
      <c r="EEA125" s="7"/>
      <c r="EEB125" s="7"/>
      <c r="EEC125" s="7"/>
      <c r="EED125" s="7"/>
      <c r="EEE125" s="7"/>
      <c r="EEF125" s="7"/>
      <c r="EEG125" s="7"/>
      <c r="EEH125" s="7"/>
      <c r="EEI125" s="7"/>
      <c r="EEJ125" s="7"/>
      <c r="EEK125" s="7"/>
      <c r="EEL125" s="7"/>
      <c r="EEM125" s="7"/>
      <c r="EEN125" s="7"/>
      <c r="EEO125" s="7"/>
      <c r="EEP125" s="7"/>
      <c r="EEQ125" s="7"/>
      <c r="EER125" s="7"/>
      <c r="EES125" s="7"/>
      <c r="EET125" s="7"/>
      <c r="EEU125" s="7"/>
      <c r="EEV125" s="7"/>
      <c r="EEW125" s="7"/>
      <c r="EEX125" s="7"/>
      <c r="EEY125" s="7"/>
      <c r="EEZ125" s="7"/>
      <c r="EFA125" s="7"/>
      <c r="EFB125" s="7"/>
      <c r="EFC125" s="7"/>
      <c r="EFD125" s="7"/>
      <c r="EFE125" s="7"/>
      <c r="EFF125" s="7"/>
      <c r="EFG125" s="7"/>
      <c r="EFH125" s="7"/>
      <c r="EFI125" s="7"/>
      <c r="EFJ125" s="7"/>
      <c r="EFK125" s="7"/>
      <c r="EFL125" s="7"/>
      <c r="EFM125" s="7"/>
      <c r="EFN125" s="7"/>
      <c r="EFO125" s="7"/>
      <c r="EFP125" s="7"/>
      <c r="EFQ125" s="7"/>
      <c r="EFR125" s="7"/>
      <c r="EFS125" s="7"/>
      <c r="EFT125" s="7"/>
      <c r="EFU125" s="7"/>
      <c r="EFV125" s="7"/>
      <c r="EFW125" s="7"/>
      <c r="EFX125" s="7"/>
      <c r="EFY125" s="7"/>
      <c r="EFZ125" s="7"/>
      <c r="EGA125" s="7"/>
      <c r="EGB125" s="7"/>
      <c r="EGC125" s="7"/>
      <c r="EGD125" s="7"/>
      <c r="EGE125" s="7"/>
      <c r="EGF125" s="7"/>
      <c r="EGG125" s="7"/>
      <c r="EGH125" s="7"/>
      <c r="EGI125" s="7"/>
      <c r="EGJ125" s="7"/>
      <c r="EGK125" s="7"/>
      <c r="EGL125" s="7"/>
      <c r="EGM125" s="7"/>
      <c r="EGN125" s="7"/>
      <c r="EGO125" s="7"/>
      <c r="EGP125" s="7"/>
      <c r="EGQ125" s="7"/>
      <c r="EGR125" s="7"/>
      <c r="EGS125" s="7"/>
      <c r="EGT125" s="7"/>
      <c r="EGU125" s="7"/>
      <c r="EGV125" s="7"/>
      <c r="EGW125" s="7"/>
      <c r="EGX125" s="7"/>
      <c r="EGY125" s="7"/>
      <c r="EGZ125" s="7"/>
      <c r="EHA125" s="7"/>
      <c r="EHB125" s="7"/>
      <c r="EHC125" s="7"/>
      <c r="EHD125" s="7"/>
      <c r="EHE125" s="7"/>
      <c r="EHF125" s="7"/>
      <c r="EHG125" s="7"/>
      <c r="EHH125" s="7"/>
      <c r="EHI125" s="7"/>
      <c r="EHJ125" s="7"/>
      <c r="EHK125" s="7"/>
      <c r="EHL125" s="7"/>
      <c r="EHM125" s="7"/>
      <c r="EHN125" s="7"/>
      <c r="EHO125" s="7"/>
      <c r="EHP125" s="7"/>
      <c r="EHQ125" s="7"/>
      <c r="EHR125" s="7"/>
      <c r="EHS125" s="7"/>
      <c r="EHT125" s="7"/>
      <c r="EHU125" s="7"/>
      <c r="EHV125" s="7"/>
      <c r="EHW125" s="7"/>
      <c r="EHX125" s="7"/>
      <c r="EHY125" s="7"/>
      <c r="EHZ125" s="7"/>
      <c r="EIA125" s="7"/>
      <c r="EIB125" s="7"/>
      <c r="EIC125" s="7"/>
      <c r="EID125" s="7"/>
      <c r="EIE125" s="7"/>
      <c r="EIF125" s="7"/>
      <c r="EIG125" s="7"/>
      <c r="EIH125" s="7"/>
      <c r="EII125" s="7"/>
      <c r="EIJ125" s="7"/>
      <c r="EIK125" s="7"/>
      <c r="EIL125" s="7"/>
      <c r="EIM125" s="7"/>
      <c r="EIN125" s="7"/>
      <c r="EIO125" s="7"/>
      <c r="EIP125" s="7"/>
      <c r="EIQ125" s="7"/>
      <c r="EIR125" s="7"/>
      <c r="EIS125" s="7"/>
      <c r="EIT125" s="7"/>
      <c r="EIU125" s="7"/>
      <c r="EIV125" s="7"/>
      <c r="EIW125" s="7"/>
      <c r="EIX125" s="7"/>
      <c r="EIY125" s="7"/>
      <c r="EIZ125" s="7"/>
      <c r="EJA125" s="7"/>
      <c r="EJB125" s="7"/>
      <c r="EJC125" s="7"/>
      <c r="EJD125" s="7"/>
      <c r="EJE125" s="7"/>
      <c r="EJF125" s="7"/>
      <c r="EJG125" s="7"/>
      <c r="EJH125" s="7"/>
      <c r="EJI125" s="7"/>
      <c r="EJJ125" s="7"/>
      <c r="EJK125" s="7"/>
      <c r="EJL125" s="7"/>
      <c r="EJM125" s="7"/>
      <c r="EJN125" s="7"/>
      <c r="EJO125" s="7"/>
      <c r="EJP125" s="7"/>
      <c r="EJQ125" s="7"/>
      <c r="EJR125" s="7"/>
      <c r="EJS125" s="7"/>
      <c r="EJT125" s="7"/>
      <c r="EJU125" s="7"/>
      <c r="EJV125" s="7"/>
      <c r="EJW125" s="7"/>
      <c r="EJX125" s="7"/>
      <c r="EJY125" s="7"/>
      <c r="EJZ125" s="7"/>
      <c r="EKA125" s="7"/>
      <c r="EKB125" s="7"/>
      <c r="EKC125" s="7"/>
      <c r="EKD125" s="7"/>
      <c r="EKE125" s="7"/>
      <c r="EKF125" s="7"/>
      <c r="EKG125" s="7"/>
      <c r="EKH125" s="7"/>
      <c r="EKI125" s="7"/>
      <c r="EKJ125" s="7"/>
      <c r="EKK125" s="7"/>
      <c r="EKL125" s="7"/>
      <c r="EKM125" s="7"/>
      <c r="EKN125" s="7"/>
      <c r="EKO125" s="7"/>
      <c r="EKP125" s="7"/>
      <c r="EKQ125" s="7"/>
      <c r="EKR125" s="7"/>
      <c r="EKS125" s="7"/>
      <c r="EKT125" s="7"/>
      <c r="EKU125" s="7"/>
      <c r="EKV125" s="7"/>
      <c r="EKW125" s="7"/>
      <c r="EKX125" s="7"/>
      <c r="EKY125" s="7"/>
      <c r="EKZ125" s="7"/>
      <c r="ELA125" s="7"/>
      <c r="ELB125" s="7"/>
      <c r="ELC125" s="7"/>
      <c r="ELD125" s="7"/>
      <c r="ELE125" s="7"/>
      <c r="ELF125" s="7"/>
      <c r="ELG125" s="7"/>
      <c r="ELH125" s="7"/>
      <c r="ELI125" s="7"/>
      <c r="ELJ125" s="7"/>
      <c r="ELK125" s="7"/>
      <c r="ELL125" s="7"/>
      <c r="ELM125" s="7"/>
      <c r="ELN125" s="7"/>
      <c r="ELO125" s="7"/>
      <c r="ELP125" s="7"/>
      <c r="ELQ125" s="7"/>
      <c r="ELR125" s="7"/>
      <c r="ELS125" s="7"/>
      <c r="ELT125" s="7"/>
      <c r="ELU125" s="7"/>
      <c r="ELV125" s="7"/>
      <c r="ELW125" s="7"/>
      <c r="ELX125" s="7"/>
      <c r="ELY125" s="7"/>
      <c r="ELZ125" s="7"/>
      <c r="EMA125" s="7"/>
      <c r="EMB125" s="7"/>
      <c r="EMC125" s="7"/>
      <c r="EMD125" s="7"/>
      <c r="EME125" s="7"/>
      <c r="EMF125" s="7"/>
      <c r="EMG125" s="7"/>
      <c r="EMH125" s="7"/>
      <c r="EMI125" s="7"/>
      <c r="EMJ125" s="7"/>
      <c r="EMK125" s="7"/>
      <c r="EML125" s="7"/>
      <c r="EMM125" s="7"/>
      <c r="EMN125" s="7"/>
      <c r="EMO125" s="7"/>
      <c r="EMP125" s="7"/>
      <c r="EMQ125" s="7"/>
      <c r="EMR125" s="7"/>
      <c r="EMS125" s="7"/>
      <c r="EMT125" s="7"/>
      <c r="EMU125" s="7"/>
      <c r="EMV125" s="7"/>
      <c r="EMW125" s="7"/>
      <c r="EMX125" s="7"/>
      <c r="EMY125" s="7"/>
      <c r="EMZ125" s="7"/>
      <c r="ENA125" s="7"/>
      <c r="ENB125" s="7"/>
      <c r="ENC125" s="7"/>
      <c r="END125" s="7"/>
      <c r="ENE125" s="7"/>
      <c r="ENF125" s="7"/>
      <c r="ENG125" s="7"/>
      <c r="ENH125" s="7"/>
      <c r="ENI125" s="7"/>
      <c r="ENJ125" s="7"/>
      <c r="ENK125" s="7"/>
      <c r="ENL125" s="7"/>
      <c r="ENM125" s="7"/>
      <c r="ENN125" s="7"/>
      <c r="ENO125" s="7"/>
      <c r="ENP125" s="7"/>
      <c r="ENQ125" s="7"/>
      <c r="ENR125" s="7"/>
      <c r="ENS125" s="7"/>
      <c r="ENT125" s="7"/>
      <c r="ENU125" s="7"/>
      <c r="ENV125" s="7"/>
      <c r="ENW125" s="7"/>
      <c r="ENX125" s="7"/>
      <c r="ENY125" s="7"/>
      <c r="ENZ125" s="7"/>
      <c r="EOA125" s="7"/>
      <c r="EOB125" s="7"/>
      <c r="EOC125" s="7"/>
      <c r="EOD125" s="7"/>
      <c r="EOE125" s="7"/>
      <c r="EOF125" s="7"/>
      <c r="EOG125" s="7"/>
      <c r="EOH125" s="7"/>
      <c r="EOI125" s="7"/>
      <c r="EOJ125" s="7"/>
      <c r="EOK125" s="7"/>
      <c r="EOL125" s="7"/>
      <c r="EOM125" s="7"/>
      <c r="EON125" s="7"/>
      <c r="EOO125" s="7"/>
      <c r="EOP125" s="7"/>
      <c r="EOQ125" s="7"/>
      <c r="EOR125" s="7"/>
      <c r="EOS125" s="7"/>
      <c r="EOT125" s="7"/>
      <c r="EOU125" s="7"/>
      <c r="EOV125" s="7"/>
      <c r="EOW125" s="7"/>
      <c r="EOX125" s="7"/>
      <c r="EOY125" s="7"/>
      <c r="EOZ125" s="7"/>
      <c r="EPA125" s="7"/>
      <c r="EPB125" s="7"/>
      <c r="EPC125" s="7"/>
      <c r="EPD125" s="7"/>
      <c r="EPE125" s="7"/>
      <c r="EPF125" s="7"/>
      <c r="EPG125" s="7"/>
      <c r="EPH125" s="7"/>
      <c r="EPI125" s="7"/>
      <c r="EPJ125" s="7"/>
      <c r="EPK125" s="7"/>
      <c r="EPL125" s="7"/>
      <c r="EPM125" s="7"/>
      <c r="EPN125" s="7"/>
      <c r="EPO125" s="7"/>
      <c r="EPP125" s="7"/>
      <c r="EPQ125" s="7"/>
      <c r="EPR125" s="7"/>
      <c r="EPS125" s="7"/>
      <c r="EPT125" s="7"/>
      <c r="EPU125" s="7"/>
      <c r="EPV125" s="7"/>
      <c r="EPW125" s="7"/>
      <c r="EPX125" s="7"/>
      <c r="EPY125" s="7"/>
      <c r="EPZ125" s="7"/>
      <c r="EQA125" s="7"/>
      <c r="EQB125" s="7"/>
      <c r="EQC125" s="7"/>
      <c r="EQD125" s="7"/>
      <c r="EQE125" s="7"/>
      <c r="EQF125" s="7"/>
      <c r="EQG125" s="7"/>
      <c r="EQH125" s="7"/>
      <c r="EQI125" s="7"/>
      <c r="EQJ125" s="7"/>
      <c r="EQK125" s="7"/>
      <c r="EQL125" s="7"/>
      <c r="EQM125" s="7"/>
      <c r="EQN125" s="7"/>
      <c r="EQO125" s="7"/>
      <c r="EQP125" s="7"/>
      <c r="EQQ125" s="7"/>
      <c r="EQR125" s="7"/>
      <c r="EQS125" s="7"/>
      <c r="EQT125" s="7"/>
      <c r="EQU125" s="7"/>
      <c r="EQV125" s="7"/>
      <c r="EQW125" s="7"/>
      <c r="EQX125" s="7"/>
      <c r="EQY125" s="7"/>
      <c r="EQZ125" s="7"/>
      <c r="ERA125" s="7"/>
      <c r="ERB125" s="7"/>
      <c r="ERC125" s="7"/>
      <c r="ERD125" s="7"/>
      <c r="ERE125" s="7"/>
      <c r="ERF125" s="7"/>
      <c r="ERG125" s="7"/>
      <c r="ERH125" s="7"/>
      <c r="ERI125" s="7"/>
      <c r="ERJ125" s="7"/>
      <c r="ERK125" s="7"/>
      <c r="ERL125" s="7"/>
      <c r="ERM125" s="7"/>
      <c r="ERN125" s="7"/>
      <c r="ERO125" s="7"/>
      <c r="ERP125" s="7"/>
      <c r="ERQ125" s="7"/>
      <c r="ERR125" s="7"/>
      <c r="ERS125" s="7"/>
      <c r="ERT125" s="7"/>
      <c r="ERU125" s="7"/>
      <c r="ERV125" s="7"/>
      <c r="ERW125" s="7"/>
      <c r="ERX125" s="7"/>
      <c r="ERY125" s="7"/>
      <c r="ERZ125" s="7"/>
      <c r="ESA125" s="7"/>
      <c r="ESB125" s="7"/>
      <c r="ESC125" s="7"/>
      <c r="ESD125" s="7"/>
      <c r="ESE125" s="7"/>
      <c r="ESF125" s="7"/>
      <c r="ESG125" s="7"/>
      <c r="ESH125" s="7"/>
      <c r="ESI125" s="7"/>
      <c r="ESJ125" s="7"/>
      <c r="ESK125" s="7"/>
      <c r="ESL125" s="7"/>
      <c r="ESM125" s="7"/>
      <c r="ESN125" s="7"/>
      <c r="ESO125" s="7"/>
      <c r="ESP125" s="7"/>
      <c r="ESQ125" s="7"/>
      <c r="ESR125" s="7"/>
      <c r="ESS125" s="7"/>
      <c r="EST125" s="7"/>
      <c r="ESU125" s="7"/>
      <c r="ESV125" s="7"/>
      <c r="ESW125" s="7"/>
      <c r="ESX125" s="7"/>
      <c r="ESY125" s="7"/>
      <c r="ESZ125" s="7"/>
      <c r="ETA125" s="7"/>
      <c r="ETB125" s="7"/>
      <c r="ETC125" s="7"/>
      <c r="ETD125" s="7"/>
      <c r="ETE125" s="7"/>
      <c r="ETF125" s="7"/>
      <c r="ETG125" s="7"/>
      <c r="ETH125" s="7"/>
      <c r="ETI125" s="7"/>
      <c r="ETJ125" s="7"/>
      <c r="ETK125" s="7"/>
      <c r="ETL125" s="7"/>
      <c r="ETM125" s="7"/>
      <c r="ETN125" s="7"/>
      <c r="ETO125" s="7"/>
      <c r="ETP125" s="7"/>
      <c r="ETQ125" s="7"/>
      <c r="ETR125" s="7"/>
      <c r="ETS125" s="7"/>
      <c r="ETT125" s="7"/>
      <c r="ETU125" s="7"/>
      <c r="ETV125" s="7"/>
      <c r="ETW125" s="7"/>
      <c r="ETX125" s="7"/>
      <c r="ETY125" s="7"/>
      <c r="ETZ125" s="7"/>
      <c r="EUA125" s="7"/>
      <c r="EUB125" s="7"/>
      <c r="EUC125" s="7"/>
      <c r="EUD125" s="7"/>
      <c r="EUE125" s="7"/>
      <c r="EUF125" s="7"/>
      <c r="EUG125" s="7"/>
      <c r="EUH125" s="7"/>
      <c r="EUI125" s="7"/>
      <c r="EUJ125" s="7"/>
      <c r="EUK125" s="7"/>
      <c r="EUL125" s="7"/>
      <c r="EUM125" s="7"/>
      <c r="EUN125" s="7"/>
      <c r="EUO125" s="7"/>
      <c r="EUP125" s="7"/>
      <c r="EUQ125" s="7"/>
      <c r="EUR125" s="7"/>
      <c r="EUS125" s="7"/>
      <c r="EUT125" s="7"/>
      <c r="EUU125" s="7"/>
      <c r="EUV125" s="7"/>
      <c r="EUW125" s="7"/>
      <c r="EUX125" s="7"/>
      <c r="EUY125" s="7"/>
      <c r="EUZ125" s="7"/>
      <c r="EVA125" s="7"/>
      <c r="EVB125" s="7"/>
      <c r="EVC125" s="7"/>
      <c r="EVD125" s="7"/>
      <c r="EVE125" s="7"/>
      <c r="EVF125" s="7"/>
      <c r="EVG125" s="7"/>
      <c r="EVH125" s="7"/>
      <c r="EVI125" s="7"/>
      <c r="EVJ125" s="7"/>
      <c r="EVK125" s="7"/>
      <c r="EVL125" s="7"/>
      <c r="EVM125" s="7"/>
      <c r="EVN125" s="7"/>
      <c r="EVO125" s="7"/>
      <c r="EVP125" s="7"/>
      <c r="EVQ125" s="7"/>
      <c r="EVR125" s="7"/>
      <c r="EVS125" s="7"/>
      <c r="EVT125" s="7"/>
      <c r="EVU125" s="7"/>
      <c r="EVV125" s="7"/>
      <c r="EVW125" s="7"/>
      <c r="EVX125" s="7"/>
      <c r="EVY125" s="7"/>
      <c r="EVZ125" s="7"/>
      <c r="EWA125" s="7"/>
      <c r="EWB125" s="7"/>
      <c r="EWC125" s="7"/>
      <c r="EWD125" s="7"/>
      <c r="EWE125" s="7"/>
      <c r="EWF125" s="7"/>
      <c r="EWG125" s="7"/>
      <c r="EWH125" s="7"/>
      <c r="EWI125" s="7"/>
      <c r="EWJ125" s="7"/>
      <c r="EWK125" s="7"/>
      <c r="EWL125" s="7"/>
      <c r="EWM125" s="7"/>
      <c r="EWN125" s="7"/>
      <c r="EWO125" s="7"/>
      <c r="EWP125" s="7"/>
      <c r="EWQ125" s="7"/>
      <c r="EWR125" s="7"/>
      <c r="EWS125" s="7"/>
      <c r="EWT125" s="7"/>
      <c r="EWU125" s="7"/>
      <c r="EWV125" s="7"/>
      <c r="EWW125" s="7"/>
      <c r="EWX125" s="7"/>
      <c r="EWY125" s="7"/>
      <c r="EWZ125" s="7"/>
      <c r="EXA125" s="7"/>
      <c r="EXB125" s="7"/>
      <c r="EXC125" s="7"/>
      <c r="EXD125" s="7"/>
      <c r="EXE125" s="7"/>
      <c r="EXF125" s="7"/>
      <c r="EXG125" s="7"/>
      <c r="EXH125" s="7"/>
      <c r="EXI125" s="7"/>
      <c r="EXJ125" s="7"/>
      <c r="EXK125" s="7"/>
      <c r="EXL125" s="7"/>
      <c r="EXM125" s="7"/>
      <c r="EXN125" s="7"/>
      <c r="EXO125" s="7"/>
      <c r="EXP125" s="7"/>
      <c r="EXQ125" s="7"/>
      <c r="EXR125" s="7"/>
      <c r="EXS125" s="7"/>
      <c r="EXT125" s="7"/>
      <c r="EXU125" s="7"/>
      <c r="EXV125" s="7"/>
      <c r="EXW125" s="7"/>
      <c r="EXX125" s="7"/>
      <c r="EXY125" s="7"/>
      <c r="EXZ125" s="7"/>
      <c r="EYA125" s="7"/>
      <c r="EYB125" s="7"/>
      <c r="EYC125" s="7"/>
      <c r="EYD125" s="7"/>
      <c r="EYE125" s="7"/>
      <c r="EYF125" s="7"/>
      <c r="EYG125" s="7"/>
      <c r="EYH125" s="7"/>
      <c r="EYI125" s="7"/>
      <c r="EYJ125" s="7"/>
      <c r="EYK125" s="7"/>
      <c r="EYL125" s="7"/>
      <c r="EYM125" s="7"/>
      <c r="EYN125" s="7"/>
      <c r="EYO125" s="7"/>
      <c r="EYP125" s="7"/>
      <c r="EYQ125" s="7"/>
      <c r="EYR125" s="7"/>
      <c r="EYS125" s="7"/>
      <c r="EYT125" s="7"/>
      <c r="EYU125" s="7"/>
      <c r="EYV125" s="7"/>
      <c r="EYW125" s="7"/>
      <c r="EYX125" s="7"/>
      <c r="EYY125" s="7"/>
      <c r="EYZ125" s="7"/>
      <c r="EZA125" s="7"/>
      <c r="EZB125" s="7"/>
      <c r="EZC125" s="7"/>
      <c r="EZD125" s="7"/>
      <c r="EZE125" s="7"/>
      <c r="EZF125" s="7"/>
      <c r="EZG125" s="7"/>
      <c r="EZH125" s="7"/>
      <c r="EZI125" s="7"/>
      <c r="EZJ125" s="7"/>
      <c r="EZK125" s="7"/>
      <c r="EZL125" s="7"/>
      <c r="EZM125" s="7"/>
      <c r="EZN125" s="7"/>
      <c r="EZO125" s="7"/>
      <c r="EZP125" s="7"/>
      <c r="EZQ125" s="7"/>
      <c r="EZR125" s="7"/>
      <c r="EZS125" s="7"/>
      <c r="EZT125" s="7"/>
      <c r="EZU125" s="7"/>
      <c r="EZV125" s="7"/>
      <c r="EZW125" s="7"/>
      <c r="EZX125" s="7"/>
      <c r="EZY125" s="7"/>
      <c r="EZZ125" s="7"/>
      <c r="FAA125" s="7"/>
      <c r="FAB125" s="7"/>
      <c r="FAC125" s="7"/>
      <c r="FAD125" s="7"/>
      <c r="FAE125" s="7"/>
      <c r="FAF125" s="7"/>
      <c r="FAG125" s="7"/>
      <c r="FAH125" s="7"/>
      <c r="FAI125" s="7"/>
      <c r="FAJ125" s="7"/>
      <c r="FAK125" s="7"/>
      <c r="FAL125" s="7"/>
      <c r="FAM125" s="7"/>
      <c r="FAN125" s="7"/>
      <c r="FAO125" s="7"/>
      <c r="FAP125" s="7"/>
      <c r="FAQ125" s="7"/>
      <c r="FAR125" s="7"/>
      <c r="FAS125" s="7"/>
      <c r="FAT125" s="7"/>
      <c r="FAU125" s="7"/>
      <c r="FAV125" s="7"/>
      <c r="FAW125" s="7"/>
      <c r="FAX125" s="7"/>
      <c r="FAY125" s="7"/>
      <c r="FAZ125" s="7"/>
      <c r="FBA125" s="7"/>
      <c r="FBB125" s="7"/>
      <c r="FBC125" s="7"/>
      <c r="FBD125" s="7"/>
      <c r="FBE125" s="7"/>
      <c r="FBF125" s="7"/>
      <c r="FBG125" s="7"/>
      <c r="FBH125" s="7"/>
      <c r="FBI125" s="7"/>
      <c r="FBJ125" s="7"/>
      <c r="FBK125" s="7"/>
      <c r="FBL125" s="7"/>
      <c r="FBM125" s="7"/>
      <c r="FBN125" s="7"/>
      <c r="FBO125" s="7"/>
      <c r="FBP125" s="7"/>
      <c r="FBQ125" s="7"/>
      <c r="FBR125" s="7"/>
      <c r="FBS125" s="7"/>
      <c r="FBT125" s="7"/>
      <c r="FBU125" s="7"/>
      <c r="FBV125" s="7"/>
      <c r="FBW125" s="7"/>
      <c r="FBX125" s="7"/>
      <c r="FBY125" s="7"/>
      <c r="FBZ125" s="7"/>
      <c r="FCA125" s="7"/>
      <c r="FCB125" s="7"/>
      <c r="FCC125" s="7"/>
      <c r="FCD125" s="7"/>
      <c r="FCE125" s="7"/>
      <c r="FCF125" s="7"/>
      <c r="FCG125" s="7"/>
      <c r="FCH125" s="7"/>
      <c r="FCI125" s="7"/>
      <c r="FCJ125" s="7"/>
      <c r="FCK125" s="7"/>
      <c r="FCL125" s="7"/>
      <c r="FCM125" s="7"/>
      <c r="FCN125" s="7"/>
      <c r="FCO125" s="7"/>
      <c r="FCP125" s="7"/>
      <c r="FCQ125" s="7"/>
      <c r="FCR125" s="7"/>
      <c r="FCS125" s="7"/>
      <c r="FCT125" s="7"/>
      <c r="FCU125" s="7"/>
      <c r="FCV125" s="7"/>
      <c r="FCW125" s="7"/>
      <c r="FCX125" s="7"/>
      <c r="FCY125" s="7"/>
      <c r="FCZ125" s="7"/>
      <c r="FDA125" s="7"/>
      <c r="FDB125" s="7"/>
      <c r="FDC125" s="7"/>
      <c r="FDD125" s="7"/>
      <c r="FDE125" s="7"/>
      <c r="FDF125" s="7"/>
      <c r="FDG125" s="7"/>
      <c r="FDH125" s="7"/>
      <c r="FDI125" s="7"/>
      <c r="FDJ125" s="7"/>
      <c r="FDK125" s="7"/>
      <c r="FDL125" s="7"/>
      <c r="FDM125" s="7"/>
      <c r="FDN125" s="7"/>
      <c r="FDO125" s="7"/>
      <c r="FDP125" s="7"/>
      <c r="FDQ125" s="7"/>
      <c r="FDR125" s="7"/>
      <c r="FDS125" s="7"/>
      <c r="FDT125" s="7"/>
      <c r="FDU125" s="7"/>
      <c r="FDV125" s="7"/>
      <c r="FDW125" s="7"/>
      <c r="FDX125" s="7"/>
      <c r="FDY125" s="7"/>
      <c r="FDZ125" s="7"/>
      <c r="FEA125" s="7"/>
      <c r="FEB125" s="7"/>
      <c r="FEC125" s="7"/>
      <c r="FED125" s="7"/>
      <c r="FEE125" s="7"/>
      <c r="FEF125" s="7"/>
      <c r="FEG125" s="7"/>
      <c r="FEH125" s="7"/>
      <c r="FEI125" s="7"/>
      <c r="FEJ125" s="7"/>
      <c r="FEK125" s="7"/>
      <c r="FEL125" s="7"/>
      <c r="FEM125" s="7"/>
      <c r="FEN125" s="7"/>
      <c r="FEO125" s="7"/>
      <c r="FEP125" s="7"/>
      <c r="FEQ125" s="7"/>
      <c r="FER125" s="7"/>
      <c r="FES125" s="7"/>
      <c r="FET125" s="7"/>
      <c r="FEU125" s="7"/>
      <c r="FEV125" s="7"/>
      <c r="FEW125" s="7"/>
      <c r="FEX125" s="7"/>
      <c r="FEY125" s="7"/>
      <c r="FEZ125" s="7"/>
      <c r="FFA125" s="7"/>
      <c r="FFB125" s="7"/>
      <c r="FFC125" s="7"/>
      <c r="FFD125" s="7"/>
      <c r="FFE125" s="7"/>
      <c r="FFF125" s="7"/>
      <c r="FFG125" s="7"/>
      <c r="FFH125" s="7"/>
      <c r="FFI125" s="7"/>
      <c r="FFJ125" s="7"/>
      <c r="FFK125" s="7"/>
      <c r="FFL125" s="7"/>
      <c r="FFM125" s="7"/>
      <c r="FFN125" s="7"/>
      <c r="FFO125" s="7"/>
      <c r="FFP125" s="7"/>
      <c r="FFQ125" s="7"/>
      <c r="FFR125" s="7"/>
      <c r="FFS125" s="7"/>
      <c r="FFT125" s="7"/>
      <c r="FFU125" s="7"/>
      <c r="FFV125" s="7"/>
      <c r="FFW125" s="7"/>
      <c r="FFX125" s="7"/>
      <c r="FFY125" s="7"/>
      <c r="FFZ125" s="7"/>
      <c r="FGA125" s="7"/>
      <c r="FGB125" s="7"/>
      <c r="FGC125" s="7"/>
      <c r="FGD125" s="7"/>
      <c r="FGE125" s="7"/>
      <c r="FGF125" s="7"/>
      <c r="FGG125" s="7"/>
      <c r="FGH125" s="7"/>
      <c r="FGI125" s="7"/>
      <c r="FGJ125" s="7"/>
      <c r="FGK125" s="7"/>
      <c r="FGL125" s="7"/>
      <c r="FGM125" s="7"/>
      <c r="FGN125" s="7"/>
      <c r="FGO125" s="7"/>
      <c r="FGP125" s="7"/>
      <c r="FGQ125" s="7"/>
      <c r="FGR125" s="7"/>
      <c r="FGS125" s="7"/>
      <c r="FGT125" s="7"/>
      <c r="FGU125" s="7"/>
      <c r="FGV125" s="7"/>
      <c r="FGW125" s="7"/>
      <c r="FGX125" s="7"/>
      <c r="FGY125" s="7"/>
      <c r="FGZ125" s="7"/>
      <c r="FHA125" s="7"/>
      <c r="FHB125" s="7"/>
      <c r="FHC125" s="7"/>
      <c r="FHD125" s="7"/>
      <c r="FHE125" s="7"/>
      <c r="FHF125" s="7"/>
      <c r="FHG125" s="7"/>
      <c r="FHH125" s="7"/>
      <c r="FHI125" s="7"/>
      <c r="FHJ125" s="7"/>
      <c r="FHK125" s="7"/>
      <c r="FHL125" s="7"/>
      <c r="FHM125" s="7"/>
      <c r="FHN125" s="7"/>
      <c r="FHO125" s="7"/>
      <c r="FHP125" s="7"/>
      <c r="FHQ125" s="7"/>
      <c r="FHR125" s="7"/>
      <c r="FHS125" s="7"/>
      <c r="FHT125" s="7"/>
      <c r="FHU125" s="7"/>
      <c r="FHV125" s="7"/>
      <c r="FHW125" s="7"/>
      <c r="FHX125" s="7"/>
      <c r="FHY125" s="7"/>
      <c r="FHZ125" s="7"/>
      <c r="FIA125" s="7"/>
      <c r="FIB125" s="7"/>
      <c r="FIC125" s="7"/>
      <c r="FID125" s="7"/>
      <c r="FIE125" s="7"/>
      <c r="FIF125" s="7"/>
      <c r="FIG125" s="7"/>
      <c r="FIH125" s="7"/>
      <c r="FII125" s="7"/>
      <c r="FIJ125" s="7"/>
      <c r="FIK125" s="7"/>
      <c r="FIL125" s="7"/>
      <c r="FIM125" s="7"/>
      <c r="FIN125" s="7"/>
      <c r="FIO125" s="7"/>
      <c r="FIP125" s="7"/>
      <c r="FIQ125" s="7"/>
      <c r="FIR125" s="7"/>
      <c r="FIS125" s="7"/>
      <c r="FIT125" s="7"/>
      <c r="FIU125" s="7"/>
      <c r="FIV125" s="7"/>
      <c r="FIW125" s="7"/>
      <c r="FIX125" s="7"/>
      <c r="FIY125" s="7"/>
      <c r="FIZ125" s="7"/>
      <c r="FJA125" s="7"/>
      <c r="FJB125" s="7"/>
      <c r="FJC125" s="7"/>
      <c r="FJD125" s="7"/>
      <c r="FJE125" s="7"/>
      <c r="FJF125" s="7"/>
      <c r="FJG125" s="7"/>
      <c r="FJH125" s="7"/>
      <c r="FJI125" s="7"/>
      <c r="FJJ125" s="7"/>
      <c r="FJK125" s="7"/>
      <c r="FJL125" s="7"/>
      <c r="FJM125" s="7"/>
      <c r="FJN125" s="7"/>
      <c r="FJO125" s="7"/>
      <c r="FJP125" s="7"/>
      <c r="FJQ125" s="7"/>
      <c r="FJR125" s="7"/>
      <c r="FJS125" s="7"/>
      <c r="FJT125" s="7"/>
      <c r="FJU125" s="7"/>
      <c r="FJV125" s="7"/>
      <c r="FJW125" s="7"/>
      <c r="FJX125" s="7"/>
      <c r="FJY125" s="7"/>
      <c r="FJZ125" s="7"/>
      <c r="FKA125" s="7"/>
      <c r="FKB125" s="7"/>
      <c r="FKC125" s="7"/>
      <c r="FKD125" s="7"/>
      <c r="FKE125" s="7"/>
      <c r="FKF125" s="7"/>
      <c r="FKG125" s="7"/>
      <c r="FKH125" s="7"/>
      <c r="FKI125" s="7"/>
      <c r="FKJ125" s="7"/>
      <c r="FKK125" s="7"/>
      <c r="FKL125" s="7"/>
      <c r="FKM125" s="7"/>
      <c r="FKN125" s="7"/>
      <c r="FKO125" s="7"/>
      <c r="FKP125" s="7"/>
      <c r="FKQ125" s="7"/>
      <c r="FKR125" s="7"/>
      <c r="FKS125" s="7"/>
      <c r="FKT125" s="7"/>
      <c r="FKU125" s="7"/>
      <c r="FKV125" s="7"/>
      <c r="FKW125" s="7"/>
      <c r="FKX125" s="7"/>
      <c r="FKY125" s="7"/>
      <c r="FKZ125" s="7"/>
      <c r="FLA125" s="7"/>
      <c r="FLB125" s="7"/>
      <c r="FLC125" s="7"/>
      <c r="FLD125" s="7"/>
      <c r="FLE125" s="7"/>
      <c r="FLF125" s="7"/>
      <c r="FLG125" s="7"/>
      <c r="FLH125" s="7"/>
      <c r="FLI125" s="7"/>
      <c r="FLJ125" s="7"/>
      <c r="FLK125" s="7"/>
      <c r="FLL125" s="7"/>
      <c r="FLM125" s="7"/>
      <c r="FLN125" s="7"/>
      <c r="FLO125" s="7"/>
      <c r="FLP125" s="7"/>
      <c r="FLQ125" s="7"/>
      <c r="FLR125" s="7"/>
      <c r="FLS125" s="7"/>
      <c r="FLT125" s="7"/>
      <c r="FLU125" s="7"/>
      <c r="FLV125" s="7"/>
      <c r="FLW125" s="7"/>
      <c r="FLX125" s="7"/>
      <c r="FLY125" s="7"/>
      <c r="FLZ125" s="7"/>
      <c r="FMA125" s="7"/>
      <c r="FMB125" s="7"/>
      <c r="FMC125" s="7"/>
      <c r="FMD125" s="7"/>
      <c r="FME125" s="7"/>
      <c r="FMF125" s="7"/>
      <c r="FMG125" s="7"/>
      <c r="FMH125" s="7"/>
      <c r="FMI125" s="7"/>
      <c r="FMJ125" s="7"/>
      <c r="FMK125" s="7"/>
      <c r="FML125" s="7"/>
      <c r="FMM125" s="7"/>
      <c r="FMN125" s="7"/>
      <c r="FMO125" s="7"/>
      <c r="FMP125" s="7"/>
      <c r="FMQ125" s="7"/>
      <c r="FMR125" s="7"/>
      <c r="FMS125" s="7"/>
      <c r="FMT125" s="7"/>
      <c r="FMU125" s="7"/>
      <c r="FMV125" s="7"/>
      <c r="FMW125" s="7"/>
      <c r="FMX125" s="7"/>
      <c r="FMY125" s="7"/>
      <c r="FMZ125" s="7"/>
      <c r="FNA125" s="7"/>
      <c r="FNB125" s="7"/>
      <c r="FNC125" s="7"/>
      <c r="FND125" s="7"/>
      <c r="FNE125" s="7"/>
      <c r="FNF125" s="7"/>
      <c r="FNG125" s="7"/>
      <c r="FNH125" s="7"/>
      <c r="FNI125" s="7"/>
      <c r="FNJ125" s="7"/>
      <c r="FNK125" s="7"/>
      <c r="FNL125" s="7"/>
      <c r="FNM125" s="7"/>
      <c r="FNN125" s="7"/>
      <c r="FNO125" s="7"/>
      <c r="FNP125" s="7"/>
      <c r="FNQ125" s="7"/>
      <c r="FNR125" s="7"/>
      <c r="FNS125" s="7"/>
      <c r="FNT125" s="7"/>
      <c r="FNU125" s="7"/>
      <c r="FNV125" s="7"/>
      <c r="FNW125" s="7"/>
      <c r="FNX125" s="7"/>
      <c r="FNY125" s="7"/>
      <c r="FNZ125" s="7"/>
      <c r="FOA125" s="7"/>
      <c r="FOB125" s="7"/>
      <c r="FOC125" s="7"/>
      <c r="FOD125" s="7"/>
      <c r="FOE125" s="7"/>
      <c r="FOF125" s="7"/>
      <c r="FOG125" s="7"/>
      <c r="FOH125" s="7"/>
      <c r="FOI125" s="7"/>
      <c r="FOJ125" s="7"/>
      <c r="FOK125" s="7"/>
      <c r="FOL125" s="7"/>
      <c r="FOM125" s="7"/>
      <c r="FON125" s="7"/>
      <c r="FOO125" s="7"/>
      <c r="FOP125" s="7"/>
      <c r="FOQ125" s="7"/>
      <c r="FOR125" s="7"/>
      <c r="FOS125" s="7"/>
      <c r="FOT125" s="7"/>
      <c r="FOU125" s="7"/>
      <c r="FOV125" s="7"/>
      <c r="FOW125" s="7"/>
      <c r="FOX125" s="7"/>
      <c r="FOY125" s="7"/>
      <c r="FOZ125" s="7"/>
      <c r="FPA125" s="7"/>
      <c r="FPB125" s="7"/>
      <c r="FPC125" s="7"/>
      <c r="FPD125" s="7"/>
      <c r="FPE125" s="7"/>
      <c r="FPF125" s="7"/>
      <c r="FPG125" s="7"/>
      <c r="FPH125" s="7"/>
      <c r="FPI125" s="7"/>
      <c r="FPJ125" s="7"/>
      <c r="FPK125" s="7"/>
      <c r="FPL125" s="7"/>
      <c r="FPM125" s="7"/>
      <c r="FPN125" s="7"/>
      <c r="FPO125" s="7"/>
      <c r="FPP125" s="7"/>
      <c r="FPQ125" s="7"/>
      <c r="FPR125" s="7"/>
      <c r="FPS125" s="7"/>
      <c r="FPT125" s="7"/>
      <c r="FPU125" s="7"/>
      <c r="FPV125" s="7"/>
      <c r="FPW125" s="7"/>
      <c r="FPX125" s="7"/>
      <c r="FPY125" s="7"/>
      <c r="FPZ125" s="7"/>
      <c r="FQA125" s="7"/>
      <c r="FQB125" s="7"/>
      <c r="FQC125" s="7"/>
      <c r="FQD125" s="7"/>
      <c r="FQE125" s="7"/>
      <c r="FQF125" s="7"/>
      <c r="FQG125" s="7"/>
      <c r="FQH125" s="7"/>
      <c r="FQI125" s="7"/>
      <c r="FQJ125" s="7"/>
      <c r="FQK125" s="7"/>
      <c r="FQL125" s="7"/>
      <c r="FQM125" s="7"/>
      <c r="FQN125" s="7"/>
      <c r="FQO125" s="7"/>
      <c r="FQP125" s="7"/>
      <c r="FQQ125" s="7"/>
      <c r="FQR125" s="7"/>
      <c r="FQS125" s="7"/>
      <c r="FQT125" s="7"/>
      <c r="FQU125" s="7"/>
      <c r="FQV125" s="7"/>
      <c r="FQW125" s="7"/>
      <c r="FQX125" s="7"/>
      <c r="FQY125" s="7"/>
      <c r="FQZ125" s="7"/>
      <c r="FRA125" s="7"/>
      <c r="FRB125" s="7"/>
      <c r="FRC125" s="7"/>
      <c r="FRD125" s="7"/>
      <c r="FRE125" s="7"/>
      <c r="FRF125" s="7"/>
      <c r="FRG125" s="7"/>
      <c r="FRH125" s="7"/>
      <c r="FRI125" s="7"/>
      <c r="FRJ125" s="7"/>
      <c r="FRK125" s="7"/>
      <c r="FRL125" s="7"/>
      <c r="FRM125" s="7"/>
      <c r="FRN125" s="7"/>
      <c r="FRO125" s="7"/>
      <c r="FRP125" s="7"/>
      <c r="FRQ125" s="7"/>
      <c r="FRR125" s="7"/>
      <c r="FRS125" s="7"/>
      <c r="FRT125" s="7"/>
      <c r="FRU125" s="7"/>
      <c r="FRV125" s="7"/>
      <c r="FRW125" s="7"/>
      <c r="FRX125" s="7"/>
      <c r="FRY125" s="7"/>
      <c r="FRZ125" s="7"/>
      <c r="FSA125" s="7"/>
      <c r="FSB125" s="7"/>
      <c r="FSC125" s="7"/>
      <c r="FSD125" s="7"/>
      <c r="FSE125" s="7"/>
      <c r="FSF125" s="7"/>
      <c r="FSG125" s="7"/>
      <c r="FSH125" s="7"/>
      <c r="FSI125" s="7"/>
      <c r="FSJ125" s="7"/>
      <c r="FSK125" s="7"/>
      <c r="FSL125" s="7"/>
      <c r="FSM125" s="7"/>
      <c r="FSN125" s="7"/>
      <c r="FSO125" s="7"/>
      <c r="FSP125" s="7"/>
      <c r="FSQ125" s="7"/>
      <c r="FSR125" s="7"/>
      <c r="FSS125" s="7"/>
      <c r="FST125" s="7"/>
      <c r="FSU125" s="7"/>
      <c r="FSV125" s="7"/>
      <c r="FSW125" s="7"/>
      <c r="FSX125" s="7"/>
      <c r="FSY125" s="7"/>
      <c r="FSZ125" s="7"/>
      <c r="FTA125" s="7"/>
      <c r="FTB125" s="7"/>
      <c r="FTC125" s="7"/>
      <c r="FTD125" s="7"/>
      <c r="FTE125" s="7"/>
      <c r="FTF125" s="7"/>
      <c r="FTG125" s="7"/>
      <c r="FTH125" s="7"/>
      <c r="FTI125" s="7"/>
      <c r="FTJ125" s="7"/>
      <c r="FTK125" s="7"/>
      <c r="FTL125" s="7"/>
      <c r="FTM125" s="7"/>
      <c r="FTN125" s="7"/>
      <c r="FTO125" s="7"/>
      <c r="FTP125" s="7"/>
      <c r="FTQ125" s="7"/>
      <c r="FTR125" s="7"/>
      <c r="FTS125" s="7"/>
      <c r="FTT125" s="7"/>
      <c r="FTU125" s="7"/>
      <c r="FTV125" s="7"/>
      <c r="FTW125" s="7"/>
      <c r="FTX125" s="7"/>
      <c r="FTY125" s="7"/>
      <c r="FTZ125" s="7"/>
      <c r="FUA125" s="7"/>
      <c r="FUB125" s="7"/>
      <c r="FUC125" s="7"/>
      <c r="FUD125" s="7"/>
      <c r="FUE125" s="7"/>
      <c r="FUF125" s="7"/>
      <c r="FUG125" s="7"/>
      <c r="FUH125" s="7"/>
      <c r="FUI125" s="7"/>
      <c r="FUJ125" s="7"/>
      <c r="FUK125" s="7"/>
      <c r="FUL125" s="7"/>
      <c r="FUM125" s="7"/>
      <c r="FUN125" s="7"/>
      <c r="FUO125" s="7"/>
      <c r="FUP125" s="7"/>
      <c r="FUQ125" s="7"/>
      <c r="FUR125" s="7"/>
      <c r="FUS125" s="7"/>
      <c r="FUT125" s="7"/>
      <c r="FUU125" s="7"/>
      <c r="FUV125" s="7"/>
      <c r="FUW125" s="7"/>
      <c r="FUX125" s="7"/>
      <c r="FUY125" s="7"/>
      <c r="FUZ125" s="7"/>
      <c r="FVA125" s="7"/>
      <c r="FVB125" s="7"/>
      <c r="FVC125" s="7"/>
      <c r="FVD125" s="7"/>
      <c r="FVE125" s="7"/>
      <c r="FVF125" s="7"/>
      <c r="FVG125" s="7"/>
      <c r="FVH125" s="7"/>
      <c r="FVI125" s="7"/>
      <c r="FVJ125" s="7"/>
      <c r="FVK125" s="7"/>
      <c r="FVL125" s="7"/>
      <c r="FVM125" s="7"/>
      <c r="FVN125" s="7"/>
      <c r="FVO125" s="7"/>
      <c r="FVP125" s="7"/>
      <c r="FVQ125" s="7"/>
      <c r="FVR125" s="7"/>
      <c r="FVS125" s="7"/>
      <c r="FVT125" s="7"/>
      <c r="FVU125" s="7"/>
      <c r="FVV125" s="7"/>
      <c r="FVW125" s="7"/>
      <c r="FVX125" s="7"/>
      <c r="FVY125" s="7"/>
      <c r="FVZ125" s="7"/>
      <c r="FWA125" s="7"/>
      <c r="FWB125" s="7"/>
      <c r="FWC125" s="7"/>
      <c r="FWD125" s="7"/>
      <c r="FWE125" s="7"/>
      <c r="FWF125" s="7"/>
      <c r="FWG125" s="7"/>
      <c r="FWH125" s="7"/>
      <c r="FWI125" s="7"/>
      <c r="FWJ125" s="7"/>
      <c r="FWK125" s="7"/>
      <c r="FWL125" s="7"/>
      <c r="FWM125" s="7"/>
      <c r="FWN125" s="7"/>
      <c r="FWO125" s="7"/>
      <c r="FWP125" s="7"/>
      <c r="FWQ125" s="7"/>
      <c r="FWR125" s="7"/>
      <c r="FWS125" s="7"/>
      <c r="FWT125" s="7"/>
      <c r="FWU125" s="7"/>
      <c r="FWV125" s="7"/>
      <c r="FWW125" s="7"/>
      <c r="FWX125" s="7"/>
      <c r="FWY125" s="7"/>
      <c r="FWZ125" s="7"/>
      <c r="FXA125" s="7"/>
      <c r="FXB125" s="7"/>
      <c r="FXC125" s="7"/>
      <c r="FXD125" s="7"/>
      <c r="FXE125" s="7"/>
      <c r="FXF125" s="7"/>
      <c r="FXG125" s="7"/>
      <c r="FXH125" s="7"/>
      <c r="FXI125" s="7"/>
      <c r="FXJ125" s="7"/>
      <c r="FXK125" s="7"/>
      <c r="FXL125" s="7"/>
      <c r="FXM125" s="7"/>
      <c r="FXN125" s="7"/>
      <c r="FXO125" s="7"/>
      <c r="FXP125" s="7"/>
      <c r="FXQ125" s="7"/>
      <c r="FXR125" s="7"/>
      <c r="FXS125" s="7"/>
      <c r="FXT125" s="7"/>
      <c r="FXU125" s="7"/>
      <c r="FXV125" s="7"/>
      <c r="FXW125" s="7"/>
      <c r="FXX125" s="7"/>
      <c r="FXY125" s="7"/>
      <c r="FXZ125" s="7"/>
      <c r="FYA125" s="7"/>
      <c r="FYB125" s="7"/>
      <c r="FYC125" s="7"/>
      <c r="FYD125" s="7"/>
      <c r="FYE125" s="7"/>
      <c r="FYF125" s="7"/>
      <c r="FYG125" s="7"/>
      <c r="FYH125" s="7"/>
      <c r="FYI125" s="7"/>
      <c r="FYJ125" s="7"/>
      <c r="FYK125" s="7"/>
      <c r="FYL125" s="7"/>
      <c r="FYM125" s="7"/>
      <c r="FYN125" s="7"/>
      <c r="FYO125" s="7"/>
      <c r="FYP125" s="7"/>
      <c r="FYQ125" s="7"/>
      <c r="FYR125" s="7"/>
      <c r="FYS125" s="7"/>
      <c r="FYT125" s="7"/>
      <c r="FYU125" s="7"/>
      <c r="FYV125" s="7"/>
      <c r="FYW125" s="7"/>
      <c r="FYX125" s="7"/>
      <c r="FYY125" s="7"/>
      <c r="FYZ125" s="7"/>
      <c r="FZA125" s="7"/>
      <c r="FZB125" s="7"/>
      <c r="FZC125" s="7"/>
      <c r="FZD125" s="7"/>
      <c r="FZE125" s="7"/>
      <c r="FZF125" s="7"/>
      <c r="FZG125" s="7"/>
      <c r="FZH125" s="7"/>
      <c r="FZI125" s="7"/>
      <c r="FZJ125" s="7"/>
      <c r="FZK125" s="7"/>
      <c r="FZL125" s="7"/>
      <c r="FZM125" s="7"/>
      <c r="FZN125" s="7"/>
      <c r="FZO125" s="7"/>
      <c r="FZP125" s="7"/>
      <c r="FZQ125" s="7"/>
      <c r="FZR125" s="7"/>
      <c r="FZS125" s="7"/>
      <c r="FZT125" s="7"/>
      <c r="FZU125" s="7"/>
      <c r="FZV125" s="7"/>
      <c r="FZW125" s="7"/>
      <c r="FZX125" s="7"/>
      <c r="FZY125" s="7"/>
      <c r="FZZ125" s="7"/>
      <c r="GAA125" s="7"/>
      <c r="GAB125" s="7"/>
      <c r="GAC125" s="7"/>
      <c r="GAD125" s="7"/>
      <c r="GAE125" s="7"/>
      <c r="GAF125" s="7"/>
      <c r="GAG125" s="7"/>
      <c r="GAH125" s="7"/>
      <c r="GAI125" s="7"/>
      <c r="GAJ125" s="7"/>
      <c r="GAK125" s="7"/>
      <c r="GAL125" s="7"/>
      <c r="GAM125" s="7"/>
      <c r="GAN125" s="7"/>
      <c r="GAO125" s="7"/>
      <c r="GAP125" s="7"/>
      <c r="GAQ125" s="7"/>
      <c r="GAR125" s="7"/>
      <c r="GAS125" s="7"/>
      <c r="GAT125" s="7"/>
      <c r="GAU125" s="7"/>
      <c r="GAV125" s="7"/>
      <c r="GAW125" s="7"/>
      <c r="GAX125" s="7"/>
      <c r="GAY125" s="7"/>
      <c r="GAZ125" s="7"/>
      <c r="GBA125" s="7"/>
      <c r="GBB125" s="7"/>
      <c r="GBC125" s="7"/>
      <c r="GBD125" s="7"/>
      <c r="GBE125" s="7"/>
      <c r="GBF125" s="7"/>
      <c r="GBG125" s="7"/>
      <c r="GBH125" s="7"/>
      <c r="GBI125" s="7"/>
      <c r="GBJ125" s="7"/>
      <c r="GBK125" s="7"/>
      <c r="GBL125" s="7"/>
      <c r="GBM125" s="7"/>
      <c r="GBN125" s="7"/>
      <c r="GBO125" s="7"/>
      <c r="GBP125" s="7"/>
      <c r="GBQ125" s="7"/>
      <c r="GBR125" s="7"/>
      <c r="GBS125" s="7"/>
      <c r="GBT125" s="7"/>
      <c r="GBU125" s="7"/>
      <c r="GBV125" s="7"/>
      <c r="GBW125" s="7"/>
      <c r="GBX125" s="7"/>
      <c r="GBY125" s="7"/>
      <c r="GBZ125" s="7"/>
      <c r="GCA125" s="7"/>
      <c r="GCB125" s="7"/>
      <c r="GCC125" s="7"/>
      <c r="GCD125" s="7"/>
      <c r="GCE125" s="7"/>
      <c r="GCF125" s="7"/>
      <c r="GCG125" s="7"/>
      <c r="GCH125" s="7"/>
      <c r="GCI125" s="7"/>
      <c r="GCJ125" s="7"/>
      <c r="GCK125" s="7"/>
      <c r="GCL125" s="7"/>
      <c r="GCM125" s="7"/>
      <c r="GCN125" s="7"/>
      <c r="GCO125" s="7"/>
      <c r="GCP125" s="7"/>
      <c r="GCQ125" s="7"/>
      <c r="GCR125" s="7"/>
      <c r="GCS125" s="7"/>
      <c r="GCT125" s="7"/>
      <c r="GCU125" s="7"/>
      <c r="GCV125" s="7"/>
      <c r="GCW125" s="7"/>
      <c r="GCX125" s="7"/>
      <c r="GCY125" s="7"/>
      <c r="GCZ125" s="7"/>
      <c r="GDA125" s="7"/>
      <c r="GDB125" s="7"/>
      <c r="GDC125" s="7"/>
      <c r="GDD125" s="7"/>
      <c r="GDE125" s="7"/>
      <c r="GDF125" s="7"/>
      <c r="GDG125" s="7"/>
      <c r="GDH125" s="7"/>
      <c r="GDI125" s="7"/>
      <c r="GDJ125" s="7"/>
      <c r="GDK125" s="7"/>
      <c r="GDL125" s="7"/>
      <c r="GDM125" s="7"/>
      <c r="GDN125" s="7"/>
      <c r="GDO125" s="7"/>
      <c r="GDP125" s="7"/>
      <c r="GDQ125" s="7"/>
      <c r="GDR125" s="7"/>
      <c r="GDS125" s="7"/>
      <c r="GDT125" s="7"/>
      <c r="GDU125" s="7"/>
      <c r="GDV125" s="7"/>
      <c r="GDW125" s="7"/>
      <c r="GDX125" s="7"/>
      <c r="GDY125" s="7"/>
      <c r="GDZ125" s="7"/>
      <c r="GEA125" s="7"/>
      <c r="GEB125" s="7"/>
      <c r="GEC125" s="7"/>
      <c r="GED125" s="7"/>
      <c r="GEE125" s="7"/>
      <c r="GEF125" s="7"/>
      <c r="GEG125" s="7"/>
      <c r="GEH125" s="7"/>
      <c r="GEI125" s="7"/>
      <c r="GEJ125" s="7"/>
      <c r="GEK125" s="7"/>
      <c r="GEL125" s="7"/>
      <c r="GEM125" s="7"/>
      <c r="GEN125" s="7"/>
      <c r="GEO125" s="7"/>
      <c r="GEP125" s="7"/>
      <c r="GEQ125" s="7"/>
      <c r="GER125" s="7"/>
      <c r="GES125" s="7"/>
      <c r="GET125" s="7"/>
      <c r="GEU125" s="7"/>
      <c r="GEV125" s="7"/>
      <c r="GEW125" s="7"/>
      <c r="GEX125" s="7"/>
      <c r="GEY125" s="7"/>
      <c r="GEZ125" s="7"/>
      <c r="GFA125" s="7"/>
      <c r="GFB125" s="7"/>
      <c r="GFC125" s="7"/>
      <c r="GFD125" s="7"/>
      <c r="GFE125" s="7"/>
      <c r="GFF125" s="7"/>
      <c r="GFG125" s="7"/>
      <c r="GFH125" s="7"/>
      <c r="GFI125" s="7"/>
      <c r="GFJ125" s="7"/>
      <c r="GFK125" s="7"/>
      <c r="GFL125" s="7"/>
      <c r="GFM125" s="7"/>
      <c r="GFN125" s="7"/>
      <c r="GFO125" s="7"/>
      <c r="GFP125" s="7"/>
      <c r="GFQ125" s="7"/>
      <c r="GFR125" s="7"/>
      <c r="GFS125" s="7"/>
      <c r="GFT125" s="7"/>
      <c r="GFU125" s="7"/>
      <c r="GFV125" s="7"/>
      <c r="GFW125" s="7"/>
      <c r="GFX125" s="7"/>
      <c r="GFY125" s="7"/>
      <c r="GFZ125" s="7"/>
      <c r="GGA125" s="7"/>
      <c r="GGB125" s="7"/>
      <c r="GGC125" s="7"/>
      <c r="GGD125" s="7"/>
      <c r="GGE125" s="7"/>
      <c r="GGF125" s="7"/>
      <c r="GGG125" s="7"/>
      <c r="GGH125" s="7"/>
      <c r="GGI125" s="7"/>
      <c r="GGJ125" s="7"/>
      <c r="GGK125" s="7"/>
      <c r="GGL125" s="7"/>
      <c r="GGM125" s="7"/>
      <c r="GGN125" s="7"/>
      <c r="GGO125" s="7"/>
      <c r="GGP125" s="7"/>
      <c r="GGQ125" s="7"/>
      <c r="GGR125" s="7"/>
      <c r="GGS125" s="7"/>
      <c r="GGT125" s="7"/>
      <c r="GGU125" s="7"/>
      <c r="GGV125" s="7"/>
      <c r="GGW125" s="7"/>
      <c r="GGX125" s="7"/>
      <c r="GGY125" s="7"/>
      <c r="GGZ125" s="7"/>
      <c r="GHA125" s="7"/>
      <c r="GHB125" s="7"/>
      <c r="GHC125" s="7"/>
      <c r="GHD125" s="7"/>
      <c r="GHE125" s="7"/>
      <c r="GHF125" s="7"/>
      <c r="GHG125" s="7"/>
      <c r="GHH125" s="7"/>
      <c r="GHI125" s="7"/>
      <c r="GHJ125" s="7"/>
      <c r="GHK125" s="7"/>
      <c r="GHL125" s="7"/>
      <c r="GHM125" s="7"/>
      <c r="GHN125" s="7"/>
      <c r="GHO125" s="7"/>
      <c r="GHP125" s="7"/>
      <c r="GHQ125" s="7"/>
      <c r="GHR125" s="7"/>
      <c r="GHS125" s="7"/>
      <c r="GHT125" s="7"/>
      <c r="GHU125" s="7"/>
      <c r="GHV125" s="7"/>
      <c r="GHW125" s="7"/>
      <c r="GHX125" s="7"/>
      <c r="GHY125" s="7"/>
      <c r="GHZ125" s="7"/>
      <c r="GIA125" s="7"/>
      <c r="GIB125" s="7"/>
      <c r="GIC125" s="7"/>
      <c r="GID125" s="7"/>
      <c r="GIE125" s="7"/>
      <c r="GIF125" s="7"/>
      <c r="GIG125" s="7"/>
      <c r="GIH125" s="7"/>
      <c r="GII125" s="7"/>
      <c r="GIJ125" s="7"/>
      <c r="GIK125" s="7"/>
      <c r="GIL125" s="7"/>
      <c r="GIM125" s="7"/>
      <c r="GIN125" s="7"/>
      <c r="GIO125" s="7"/>
      <c r="GIP125" s="7"/>
      <c r="GIQ125" s="7"/>
      <c r="GIR125" s="7"/>
      <c r="GIS125" s="7"/>
      <c r="GIT125" s="7"/>
      <c r="GIU125" s="7"/>
      <c r="GIV125" s="7"/>
      <c r="GIW125" s="7"/>
      <c r="GIX125" s="7"/>
      <c r="GIY125" s="7"/>
      <c r="GIZ125" s="7"/>
      <c r="GJA125" s="7"/>
      <c r="GJB125" s="7"/>
      <c r="GJC125" s="7"/>
      <c r="GJD125" s="7"/>
      <c r="GJE125" s="7"/>
      <c r="GJF125" s="7"/>
      <c r="GJG125" s="7"/>
      <c r="GJH125" s="7"/>
      <c r="GJI125" s="7"/>
      <c r="GJJ125" s="7"/>
      <c r="GJK125" s="7"/>
      <c r="GJL125" s="7"/>
      <c r="GJM125" s="7"/>
      <c r="GJN125" s="7"/>
      <c r="GJO125" s="7"/>
      <c r="GJP125" s="7"/>
      <c r="GJQ125" s="7"/>
      <c r="GJR125" s="7"/>
      <c r="GJS125" s="7"/>
      <c r="GJT125" s="7"/>
      <c r="GJU125" s="7"/>
      <c r="GJV125" s="7"/>
      <c r="GJW125" s="7"/>
      <c r="GJX125" s="7"/>
      <c r="GJY125" s="7"/>
      <c r="GJZ125" s="7"/>
      <c r="GKA125" s="7"/>
      <c r="GKB125" s="7"/>
      <c r="GKC125" s="7"/>
      <c r="GKD125" s="7"/>
      <c r="GKE125" s="7"/>
      <c r="GKF125" s="7"/>
      <c r="GKG125" s="7"/>
      <c r="GKH125" s="7"/>
      <c r="GKI125" s="7"/>
      <c r="GKJ125" s="7"/>
      <c r="GKK125" s="7"/>
      <c r="GKL125" s="7"/>
      <c r="GKM125" s="7"/>
      <c r="GKN125" s="7"/>
      <c r="GKO125" s="7"/>
      <c r="GKP125" s="7"/>
      <c r="GKQ125" s="7"/>
      <c r="GKR125" s="7"/>
      <c r="GKS125" s="7"/>
      <c r="GKT125" s="7"/>
      <c r="GKU125" s="7"/>
      <c r="GKV125" s="7"/>
      <c r="GKW125" s="7"/>
      <c r="GKX125" s="7"/>
      <c r="GKY125" s="7"/>
      <c r="GKZ125" s="7"/>
      <c r="GLA125" s="7"/>
      <c r="GLB125" s="7"/>
      <c r="GLC125" s="7"/>
      <c r="GLD125" s="7"/>
      <c r="GLE125" s="7"/>
      <c r="GLF125" s="7"/>
      <c r="GLG125" s="7"/>
      <c r="GLH125" s="7"/>
      <c r="GLI125" s="7"/>
      <c r="GLJ125" s="7"/>
      <c r="GLK125" s="7"/>
      <c r="GLL125" s="7"/>
      <c r="GLM125" s="7"/>
      <c r="GLN125" s="7"/>
      <c r="GLO125" s="7"/>
      <c r="GLP125" s="7"/>
      <c r="GLQ125" s="7"/>
      <c r="GLR125" s="7"/>
      <c r="GLS125" s="7"/>
      <c r="GLT125" s="7"/>
      <c r="GLU125" s="7"/>
      <c r="GLV125" s="7"/>
      <c r="GLW125" s="7"/>
      <c r="GLX125" s="7"/>
      <c r="GLY125" s="7"/>
      <c r="GLZ125" s="7"/>
      <c r="GMA125" s="7"/>
      <c r="GMB125" s="7"/>
      <c r="GMC125" s="7"/>
      <c r="GMD125" s="7"/>
      <c r="GME125" s="7"/>
      <c r="GMF125" s="7"/>
      <c r="GMG125" s="7"/>
      <c r="GMH125" s="7"/>
      <c r="GMI125" s="7"/>
      <c r="GMJ125" s="7"/>
      <c r="GMK125" s="7"/>
      <c r="GML125" s="7"/>
      <c r="GMM125" s="7"/>
      <c r="GMN125" s="7"/>
      <c r="GMO125" s="7"/>
      <c r="GMP125" s="7"/>
      <c r="GMQ125" s="7"/>
      <c r="GMR125" s="7"/>
      <c r="GMS125" s="7"/>
      <c r="GMT125" s="7"/>
      <c r="GMU125" s="7"/>
      <c r="GMV125" s="7"/>
      <c r="GMW125" s="7"/>
      <c r="GMX125" s="7"/>
      <c r="GMY125" s="7"/>
      <c r="GMZ125" s="7"/>
      <c r="GNA125" s="7"/>
      <c r="GNB125" s="7"/>
      <c r="GNC125" s="7"/>
      <c r="GND125" s="7"/>
      <c r="GNE125" s="7"/>
      <c r="GNF125" s="7"/>
      <c r="GNG125" s="7"/>
      <c r="GNH125" s="7"/>
      <c r="GNI125" s="7"/>
      <c r="GNJ125" s="7"/>
      <c r="GNK125" s="7"/>
      <c r="GNL125" s="7"/>
      <c r="GNM125" s="7"/>
      <c r="GNN125" s="7"/>
      <c r="GNO125" s="7"/>
      <c r="GNP125" s="7"/>
      <c r="GNQ125" s="7"/>
      <c r="GNR125" s="7"/>
      <c r="GNS125" s="7"/>
      <c r="GNT125" s="7"/>
      <c r="GNU125" s="7"/>
      <c r="GNV125" s="7"/>
      <c r="GNW125" s="7"/>
      <c r="GNX125" s="7"/>
      <c r="GNY125" s="7"/>
      <c r="GNZ125" s="7"/>
      <c r="GOA125" s="7"/>
      <c r="GOB125" s="7"/>
      <c r="GOC125" s="7"/>
      <c r="GOD125" s="7"/>
      <c r="GOE125" s="7"/>
      <c r="GOF125" s="7"/>
      <c r="GOG125" s="7"/>
      <c r="GOH125" s="7"/>
      <c r="GOI125" s="7"/>
      <c r="GOJ125" s="7"/>
      <c r="GOK125" s="7"/>
      <c r="GOL125" s="7"/>
      <c r="GOM125" s="7"/>
      <c r="GON125" s="7"/>
      <c r="GOO125" s="7"/>
      <c r="GOP125" s="7"/>
      <c r="GOQ125" s="7"/>
      <c r="GOR125" s="7"/>
      <c r="GOS125" s="7"/>
      <c r="GOT125" s="7"/>
      <c r="GOU125" s="7"/>
      <c r="GOV125" s="7"/>
      <c r="GOW125" s="7"/>
      <c r="GOX125" s="7"/>
      <c r="GOY125" s="7"/>
      <c r="GOZ125" s="7"/>
      <c r="GPA125" s="7"/>
      <c r="GPB125" s="7"/>
      <c r="GPC125" s="7"/>
      <c r="GPD125" s="7"/>
      <c r="GPE125" s="7"/>
      <c r="GPF125" s="7"/>
      <c r="GPG125" s="7"/>
      <c r="GPH125" s="7"/>
      <c r="GPI125" s="7"/>
      <c r="GPJ125" s="7"/>
      <c r="GPK125" s="7"/>
      <c r="GPL125" s="7"/>
      <c r="GPM125" s="7"/>
      <c r="GPN125" s="7"/>
      <c r="GPO125" s="7"/>
      <c r="GPP125" s="7"/>
      <c r="GPQ125" s="7"/>
      <c r="GPR125" s="7"/>
      <c r="GPS125" s="7"/>
      <c r="GPT125" s="7"/>
      <c r="GPU125" s="7"/>
      <c r="GPV125" s="7"/>
      <c r="GPW125" s="7"/>
      <c r="GPX125" s="7"/>
      <c r="GPY125" s="7"/>
      <c r="GPZ125" s="7"/>
      <c r="GQA125" s="7"/>
      <c r="GQB125" s="7"/>
      <c r="GQC125" s="7"/>
      <c r="GQD125" s="7"/>
      <c r="GQE125" s="7"/>
      <c r="GQF125" s="7"/>
      <c r="GQG125" s="7"/>
      <c r="GQH125" s="7"/>
      <c r="GQI125" s="7"/>
      <c r="GQJ125" s="7"/>
      <c r="GQK125" s="7"/>
      <c r="GQL125" s="7"/>
      <c r="GQM125" s="7"/>
      <c r="GQN125" s="7"/>
      <c r="GQO125" s="7"/>
      <c r="GQP125" s="7"/>
      <c r="GQQ125" s="7"/>
      <c r="GQR125" s="7"/>
      <c r="GQS125" s="7"/>
      <c r="GQT125" s="7"/>
      <c r="GQU125" s="7"/>
      <c r="GQV125" s="7"/>
      <c r="GQW125" s="7"/>
      <c r="GQX125" s="7"/>
      <c r="GQY125" s="7"/>
      <c r="GQZ125" s="7"/>
      <c r="GRA125" s="7"/>
      <c r="GRB125" s="7"/>
      <c r="GRC125" s="7"/>
      <c r="GRD125" s="7"/>
      <c r="GRE125" s="7"/>
      <c r="GRF125" s="7"/>
      <c r="GRG125" s="7"/>
      <c r="GRH125" s="7"/>
      <c r="GRI125" s="7"/>
      <c r="GRJ125" s="7"/>
      <c r="GRK125" s="7"/>
      <c r="GRL125" s="7"/>
      <c r="GRM125" s="7"/>
      <c r="GRN125" s="7"/>
      <c r="GRO125" s="7"/>
      <c r="GRP125" s="7"/>
      <c r="GRQ125" s="7"/>
      <c r="GRR125" s="7"/>
      <c r="GRS125" s="7"/>
      <c r="GRT125" s="7"/>
      <c r="GRU125" s="7"/>
      <c r="GRV125" s="7"/>
      <c r="GRW125" s="7"/>
      <c r="GRX125" s="7"/>
      <c r="GRY125" s="7"/>
      <c r="GRZ125" s="7"/>
      <c r="GSA125" s="7"/>
      <c r="GSB125" s="7"/>
      <c r="GSC125" s="7"/>
      <c r="GSD125" s="7"/>
      <c r="GSE125" s="7"/>
      <c r="GSF125" s="7"/>
      <c r="GSG125" s="7"/>
      <c r="GSH125" s="7"/>
      <c r="GSI125" s="7"/>
      <c r="GSJ125" s="7"/>
      <c r="GSK125" s="7"/>
      <c r="GSL125" s="7"/>
      <c r="GSM125" s="7"/>
      <c r="GSN125" s="7"/>
      <c r="GSO125" s="7"/>
      <c r="GSP125" s="7"/>
      <c r="GSQ125" s="7"/>
      <c r="GSR125" s="7"/>
      <c r="GSS125" s="7"/>
      <c r="GST125" s="7"/>
      <c r="GSU125" s="7"/>
      <c r="GSV125" s="7"/>
      <c r="GSW125" s="7"/>
      <c r="GSX125" s="7"/>
      <c r="GSY125" s="7"/>
      <c r="GSZ125" s="7"/>
      <c r="GTA125" s="7"/>
      <c r="GTB125" s="7"/>
      <c r="GTC125" s="7"/>
      <c r="GTD125" s="7"/>
      <c r="GTE125" s="7"/>
      <c r="GTF125" s="7"/>
      <c r="GTG125" s="7"/>
      <c r="GTH125" s="7"/>
      <c r="GTI125" s="7"/>
      <c r="GTJ125" s="7"/>
      <c r="GTK125" s="7"/>
      <c r="GTL125" s="7"/>
      <c r="GTM125" s="7"/>
      <c r="GTN125" s="7"/>
      <c r="GTO125" s="7"/>
      <c r="GTP125" s="7"/>
      <c r="GTQ125" s="7"/>
      <c r="GTR125" s="7"/>
      <c r="GTS125" s="7"/>
      <c r="GTT125" s="7"/>
      <c r="GTU125" s="7"/>
      <c r="GTV125" s="7"/>
      <c r="GTW125" s="7"/>
      <c r="GTX125" s="7"/>
      <c r="GTY125" s="7"/>
      <c r="GTZ125" s="7"/>
      <c r="GUA125" s="7"/>
      <c r="GUB125" s="7"/>
      <c r="GUC125" s="7"/>
      <c r="GUD125" s="7"/>
      <c r="GUE125" s="7"/>
      <c r="GUF125" s="7"/>
      <c r="GUG125" s="7"/>
      <c r="GUH125" s="7"/>
      <c r="GUI125" s="7"/>
      <c r="GUJ125" s="7"/>
      <c r="GUK125" s="7"/>
      <c r="GUL125" s="7"/>
      <c r="GUM125" s="7"/>
      <c r="GUN125" s="7"/>
      <c r="GUO125" s="7"/>
      <c r="GUP125" s="7"/>
      <c r="GUQ125" s="7"/>
      <c r="GUR125" s="7"/>
      <c r="GUS125" s="7"/>
      <c r="GUT125" s="7"/>
      <c r="GUU125" s="7"/>
      <c r="GUV125" s="7"/>
      <c r="GUW125" s="7"/>
      <c r="GUX125" s="7"/>
      <c r="GUY125" s="7"/>
      <c r="GUZ125" s="7"/>
      <c r="GVA125" s="7"/>
      <c r="GVB125" s="7"/>
      <c r="GVC125" s="7"/>
      <c r="GVD125" s="7"/>
      <c r="GVE125" s="7"/>
      <c r="GVF125" s="7"/>
      <c r="GVG125" s="7"/>
      <c r="GVH125" s="7"/>
      <c r="GVI125" s="7"/>
      <c r="GVJ125" s="7"/>
      <c r="GVK125" s="7"/>
      <c r="GVL125" s="7"/>
      <c r="GVM125" s="7"/>
      <c r="GVN125" s="7"/>
      <c r="GVO125" s="7"/>
      <c r="GVP125" s="7"/>
      <c r="GVQ125" s="7"/>
      <c r="GVR125" s="7"/>
      <c r="GVS125" s="7"/>
      <c r="GVT125" s="7"/>
      <c r="GVU125" s="7"/>
      <c r="GVV125" s="7"/>
      <c r="GVW125" s="7"/>
      <c r="GVX125" s="7"/>
      <c r="GVY125" s="7"/>
      <c r="GVZ125" s="7"/>
      <c r="GWA125" s="7"/>
      <c r="GWB125" s="7"/>
      <c r="GWC125" s="7"/>
      <c r="GWD125" s="7"/>
      <c r="GWE125" s="7"/>
      <c r="GWF125" s="7"/>
      <c r="GWG125" s="7"/>
      <c r="GWH125" s="7"/>
      <c r="GWI125" s="7"/>
      <c r="GWJ125" s="7"/>
      <c r="GWK125" s="7"/>
      <c r="GWL125" s="7"/>
      <c r="GWM125" s="7"/>
      <c r="GWN125" s="7"/>
      <c r="GWO125" s="7"/>
      <c r="GWP125" s="7"/>
      <c r="GWQ125" s="7"/>
      <c r="GWR125" s="7"/>
      <c r="GWS125" s="7"/>
      <c r="GWT125" s="7"/>
      <c r="GWU125" s="7"/>
      <c r="GWV125" s="7"/>
      <c r="GWW125" s="7"/>
      <c r="GWX125" s="7"/>
      <c r="GWY125" s="7"/>
      <c r="GWZ125" s="7"/>
      <c r="GXA125" s="7"/>
      <c r="GXB125" s="7"/>
      <c r="GXC125" s="7"/>
      <c r="GXD125" s="7"/>
      <c r="GXE125" s="7"/>
      <c r="GXF125" s="7"/>
      <c r="GXG125" s="7"/>
      <c r="GXH125" s="7"/>
      <c r="GXI125" s="7"/>
      <c r="GXJ125" s="7"/>
      <c r="GXK125" s="7"/>
      <c r="GXL125" s="7"/>
      <c r="GXM125" s="7"/>
      <c r="GXN125" s="7"/>
      <c r="GXO125" s="7"/>
      <c r="GXP125" s="7"/>
      <c r="GXQ125" s="7"/>
      <c r="GXR125" s="7"/>
      <c r="GXS125" s="7"/>
      <c r="GXT125" s="7"/>
      <c r="GXU125" s="7"/>
      <c r="GXV125" s="7"/>
      <c r="GXW125" s="7"/>
      <c r="GXX125" s="7"/>
      <c r="GXY125" s="7"/>
      <c r="GXZ125" s="7"/>
      <c r="GYA125" s="7"/>
      <c r="GYB125" s="7"/>
      <c r="GYC125" s="7"/>
      <c r="GYD125" s="7"/>
      <c r="GYE125" s="7"/>
      <c r="GYF125" s="7"/>
      <c r="GYG125" s="7"/>
      <c r="GYH125" s="7"/>
      <c r="GYI125" s="7"/>
      <c r="GYJ125" s="7"/>
      <c r="GYK125" s="7"/>
      <c r="GYL125" s="7"/>
      <c r="GYM125" s="7"/>
      <c r="GYN125" s="7"/>
      <c r="GYO125" s="7"/>
      <c r="GYP125" s="7"/>
      <c r="GYQ125" s="7"/>
      <c r="GYR125" s="7"/>
      <c r="GYS125" s="7"/>
      <c r="GYT125" s="7"/>
      <c r="GYU125" s="7"/>
      <c r="GYV125" s="7"/>
      <c r="GYW125" s="7"/>
      <c r="GYX125" s="7"/>
      <c r="GYY125" s="7"/>
      <c r="GYZ125" s="7"/>
      <c r="GZA125" s="7"/>
      <c r="GZB125" s="7"/>
      <c r="GZC125" s="7"/>
      <c r="GZD125" s="7"/>
      <c r="GZE125" s="7"/>
      <c r="GZF125" s="7"/>
      <c r="GZG125" s="7"/>
      <c r="GZH125" s="7"/>
      <c r="GZI125" s="7"/>
      <c r="GZJ125" s="7"/>
      <c r="GZK125" s="7"/>
      <c r="GZL125" s="7"/>
      <c r="GZM125" s="7"/>
      <c r="GZN125" s="7"/>
      <c r="GZO125" s="7"/>
      <c r="GZP125" s="7"/>
      <c r="GZQ125" s="7"/>
      <c r="GZR125" s="7"/>
      <c r="GZS125" s="7"/>
      <c r="GZT125" s="7"/>
      <c r="GZU125" s="7"/>
      <c r="GZV125" s="7"/>
      <c r="GZW125" s="7"/>
      <c r="GZX125" s="7"/>
      <c r="GZY125" s="7"/>
      <c r="GZZ125" s="7"/>
      <c r="HAA125" s="7"/>
      <c r="HAB125" s="7"/>
      <c r="HAC125" s="7"/>
      <c r="HAD125" s="7"/>
      <c r="HAE125" s="7"/>
      <c r="HAF125" s="7"/>
      <c r="HAG125" s="7"/>
      <c r="HAH125" s="7"/>
      <c r="HAI125" s="7"/>
      <c r="HAJ125" s="7"/>
      <c r="HAK125" s="7"/>
      <c r="HAL125" s="7"/>
      <c r="HAM125" s="7"/>
      <c r="HAN125" s="7"/>
      <c r="HAO125" s="7"/>
      <c r="HAP125" s="7"/>
      <c r="HAQ125" s="7"/>
      <c r="HAR125" s="7"/>
      <c r="HAS125" s="7"/>
      <c r="HAT125" s="7"/>
      <c r="HAU125" s="7"/>
      <c r="HAV125" s="7"/>
      <c r="HAW125" s="7"/>
      <c r="HAX125" s="7"/>
      <c r="HAY125" s="7"/>
      <c r="HAZ125" s="7"/>
      <c r="HBA125" s="7"/>
      <c r="HBB125" s="7"/>
      <c r="HBC125" s="7"/>
      <c r="HBD125" s="7"/>
      <c r="HBE125" s="7"/>
      <c r="HBF125" s="7"/>
      <c r="HBG125" s="7"/>
      <c r="HBH125" s="7"/>
      <c r="HBI125" s="7"/>
      <c r="HBJ125" s="7"/>
      <c r="HBK125" s="7"/>
      <c r="HBL125" s="7"/>
      <c r="HBM125" s="7"/>
      <c r="HBN125" s="7"/>
      <c r="HBO125" s="7"/>
      <c r="HBP125" s="7"/>
      <c r="HBQ125" s="7"/>
      <c r="HBR125" s="7"/>
      <c r="HBS125" s="7"/>
      <c r="HBT125" s="7"/>
      <c r="HBU125" s="7"/>
      <c r="HBV125" s="7"/>
      <c r="HBW125" s="7"/>
      <c r="HBX125" s="7"/>
      <c r="HBY125" s="7"/>
      <c r="HBZ125" s="7"/>
      <c r="HCA125" s="7"/>
      <c r="HCB125" s="7"/>
      <c r="HCC125" s="7"/>
      <c r="HCD125" s="7"/>
      <c r="HCE125" s="7"/>
      <c r="HCF125" s="7"/>
      <c r="HCG125" s="7"/>
      <c r="HCH125" s="7"/>
      <c r="HCI125" s="7"/>
      <c r="HCJ125" s="7"/>
      <c r="HCK125" s="7"/>
      <c r="HCL125" s="7"/>
      <c r="HCM125" s="7"/>
      <c r="HCN125" s="7"/>
      <c r="HCO125" s="7"/>
      <c r="HCP125" s="7"/>
      <c r="HCQ125" s="7"/>
      <c r="HCR125" s="7"/>
      <c r="HCS125" s="7"/>
      <c r="HCT125" s="7"/>
      <c r="HCU125" s="7"/>
      <c r="HCV125" s="7"/>
      <c r="HCW125" s="7"/>
      <c r="HCX125" s="7"/>
      <c r="HCY125" s="7"/>
      <c r="HCZ125" s="7"/>
      <c r="HDA125" s="7"/>
      <c r="HDB125" s="7"/>
      <c r="HDC125" s="7"/>
      <c r="HDD125" s="7"/>
      <c r="HDE125" s="7"/>
      <c r="HDF125" s="7"/>
      <c r="HDG125" s="7"/>
      <c r="HDH125" s="7"/>
      <c r="HDI125" s="7"/>
      <c r="HDJ125" s="7"/>
      <c r="HDK125" s="7"/>
      <c r="HDL125" s="7"/>
      <c r="HDM125" s="7"/>
      <c r="HDN125" s="7"/>
      <c r="HDO125" s="7"/>
      <c r="HDP125" s="7"/>
      <c r="HDQ125" s="7"/>
      <c r="HDR125" s="7"/>
      <c r="HDS125" s="7"/>
      <c r="HDT125" s="7"/>
      <c r="HDU125" s="7"/>
      <c r="HDV125" s="7"/>
      <c r="HDW125" s="7"/>
      <c r="HDX125" s="7"/>
      <c r="HDY125" s="7"/>
      <c r="HDZ125" s="7"/>
      <c r="HEA125" s="7"/>
      <c r="HEB125" s="7"/>
      <c r="HEC125" s="7"/>
      <c r="HED125" s="7"/>
      <c r="HEE125" s="7"/>
      <c r="HEF125" s="7"/>
      <c r="HEG125" s="7"/>
      <c r="HEH125" s="7"/>
      <c r="HEI125" s="7"/>
      <c r="HEJ125" s="7"/>
      <c r="HEK125" s="7"/>
      <c r="HEL125" s="7"/>
      <c r="HEM125" s="7"/>
      <c r="HEN125" s="7"/>
      <c r="HEO125" s="7"/>
      <c r="HEP125" s="7"/>
      <c r="HEQ125" s="7"/>
      <c r="HER125" s="7"/>
      <c r="HES125" s="7"/>
      <c r="HET125" s="7"/>
      <c r="HEU125" s="7"/>
      <c r="HEV125" s="7"/>
      <c r="HEW125" s="7"/>
      <c r="HEX125" s="7"/>
      <c r="HEY125" s="7"/>
      <c r="HEZ125" s="7"/>
      <c r="HFA125" s="7"/>
      <c r="HFB125" s="7"/>
      <c r="HFC125" s="7"/>
      <c r="HFD125" s="7"/>
      <c r="HFE125" s="7"/>
      <c r="HFF125" s="7"/>
      <c r="HFG125" s="7"/>
      <c r="HFH125" s="7"/>
      <c r="HFI125" s="7"/>
      <c r="HFJ125" s="7"/>
      <c r="HFK125" s="7"/>
      <c r="HFL125" s="7"/>
      <c r="HFM125" s="7"/>
      <c r="HFN125" s="7"/>
      <c r="HFO125" s="7"/>
      <c r="HFP125" s="7"/>
      <c r="HFQ125" s="7"/>
      <c r="HFR125" s="7"/>
      <c r="HFS125" s="7"/>
      <c r="HFT125" s="7"/>
      <c r="HFU125" s="7"/>
      <c r="HFV125" s="7"/>
      <c r="HFW125" s="7"/>
      <c r="HFX125" s="7"/>
      <c r="HFY125" s="7"/>
      <c r="HFZ125" s="7"/>
      <c r="HGA125" s="7"/>
      <c r="HGB125" s="7"/>
      <c r="HGC125" s="7"/>
      <c r="HGD125" s="7"/>
      <c r="HGE125" s="7"/>
      <c r="HGF125" s="7"/>
      <c r="HGG125" s="7"/>
      <c r="HGH125" s="7"/>
      <c r="HGI125" s="7"/>
      <c r="HGJ125" s="7"/>
      <c r="HGK125" s="7"/>
      <c r="HGL125" s="7"/>
      <c r="HGM125" s="7"/>
      <c r="HGN125" s="7"/>
      <c r="HGO125" s="7"/>
      <c r="HGP125" s="7"/>
      <c r="HGQ125" s="7"/>
      <c r="HGR125" s="7"/>
      <c r="HGS125" s="7"/>
      <c r="HGT125" s="7"/>
      <c r="HGU125" s="7"/>
      <c r="HGV125" s="7"/>
      <c r="HGW125" s="7"/>
      <c r="HGX125" s="7"/>
      <c r="HGY125" s="7"/>
      <c r="HGZ125" s="7"/>
      <c r="HHA125" s="7"/>
      <c r="HHB125" s="7"/>
      <c r="HHC125" s="7"/>
      <c r="HHD125" s="7"/>
      <c r="HHE125" s="7"/>
      <c r="HHF125" s="7"/>
      <c r="HHG125" s="7"/>
      <c r="HHH125" s="7"/>
      <c r="HHI125" s="7"/>
      <c r="HHJ125" s="7"/>
      <c r="HHK125" s="7"/>
      <c r="HHL125" s="7"/>
      <c r="HHM125" s="7"/>
      <c r="HHN125" s="7"/>
      <c r="HHO125" s="7"/>
      <c r="HHP125" s="7"/>
      <c r="HHQ125" s="7"/>
      <c r="HHR125" s="7"/>
      <c r="HHS125" s="7"/>
      <c r="HHT125" s="7"/>
      <c r="HHU125" s="7"/>
      <c r="HHV125" s="7"/>
      <c r="HHW125" s="7"/>
      <c r="HHX125" s="7"/>
      <c r="HHY125" s="7"/>
      <c r="HHZ125" s="7"/>
      <c r="HIA125" s="7"/>
      <c r="HIB125" s="7"/>
      <c r="HIC125" s="7"/>
      <c r="HID125" s="7"/>
      <c r="HIE125" s="7"/>
      <c r="HIF125" s="7"/>
      <c r="HIG125" s="7"/>
      <c r="HIH125" s="7"/>
      <c r="HII125" s="7"/>
      <c r="HIJ125" s="7"/>
      <c r="HIK125" s="7"/>
      <c r="HIL125" s="7"/>
      <c r="HIM125" s="7"/>
      <c r="HIN125" s="7"/>
      <c r="HIO125" s="7"/>
      <c r="HIP125" s="7"/>
      <c r="HIQ125" s="7"/>
      <c r="HIR125" s="7"/>
      <c r="HIS125" s="7"/>
      <c r="HIT125" s="7"/>
      <c r="HIU125" s="7"/>
      <c r="HIV125" s="7"/>
      <c r="HIW125" s="7"/>
      <c r="HIX125" s="7"/>
      <c r="HIY125" s="7"/>
      <c r="HIZ125" s="7"/>
      <c r="HJA125" s="7"/>
      <c r="HJB125" s="7"/>
      <c r="HJC125" s="7"/>
      <c r="HJD125" s="7"/>
      <c r="HJE125" s="7"/>
      <c r="HJF125" s="7"/>
      <c r="HJG125" s="7"/>
      <c r="HJH125" s="7"/>
      <c r="HJI125" s="7"/>
      <c r="HJJ125" s="7"/>
      <c r="HJK125" s="7"/>
      <c r="HJL125" s="7"/>
      <c r="HJM125" s="7"/>
      <c r="HJN125" s="7"/>
      <c r="HJO125" s="7"/>
      <c r="HJP125" s="7"/>
      <c r="HJQ125" s="7"/>
      <c r="HJR125" s="7"/>
      <c r="HJS125" s="7"/>
      <c r="HJT125" s="7"/>
      <c r="HJU125" s="7"/>
      <c r="HJV125" s="7"/>
      <c r="HJW125" s="7"/>
      <c r="HJX125" s="7"/>
      <c r="HJY125" s="7"/>
      <c r="HJZ125" s="7"/>
      <c r="HKA125" s="7"/>
      <c r="HKB125" s="7"/>
      <c r="HKC125" s="7"/>
      <c r="HKD125" s="7"/>
      <c r="HKE125" s="7"/>
      <c r="HKF125" s="7"/>
      <c r="HKG125" s="7"/>
      <c r="HKH125" s="7"/>
      <c r="HKI125" s="7"/>
      <c r="HKJ125" s="7"/>
      <c r="HKK125" s="7"/>
      <c r="HKL125" s="7"/>
      <c r="HKM125" s="7"/>
      <c r="HKN125" s="7"/>
      <c r="HKO125" s="7"/>
      <c r="HKP125" s="7"/>
      <c r="HKQ125" s="7"/>
      <c r="HKR125" s="7"/>
      <c r="HKS125" s="7"/>
      <c r="HKT125" s="7"/>
      <c r="HKU125" s="7"/>
      <c r="HKV125" s="7"/>
      <c r="HKW125" s="7"/>
      <c r="HKX125" s="7"/>
      <c r="HKY125" s="7"/>
      <c r="HKZ125" s="7"/>
      <c r="HLA125" s="7"/>
      <c r="HLB125" s="7"/>
      <c r="HLC125" s="7"/>
      <c r="HLD125" s="7"/>
      <c r="HLE125" s="7"/>
      <c r="HLF125" s="7"/>
      <c r="HLG125" s="7"/>
      <c r="HLH125" s="7"/>
      <c r="HLI125" s="7"/>
      <c r="HLJ125" s="7"/>
      <c r="HLK125" s="7"/>
      <c r="HLL125" s="7"/>
      <c r="HLM125" s="7"/>
      <c r="HLN125" s="7"/>
      <c r="HLO125" s="7"/>
      <c r="HLP125" s="7"/>
      <c r="HLQ125" s="7"/>
      <c r="HLR125" s="7"/>
      <c r="HLS125" s="7"/>
      <c r="HLT125" s="7"/>
      <c r="HLU125" s="7"/>
      <c r="HLV125" s="7"/>
      <c r="HLW125" s="7"/>
      <c r="HLX125" s="7"/>
      <c r="HLY125" s="7"/>
      <c r="HLZ125" s="7"/>
      <c r="HMA125" s="7"/>
      <c r="HMB125" s="7"/>
      <c r="HMC125" s="7"/>
      <c r="HMD125" s="7"/>
      <c r="HME125" s="7"/>
      <c r="HMF125" s="7"/>
      <c r="HMG125" s="7"/>
      <c r="HMH125" s="7"/>
      <c r="HMI125" s="7"/>
      <c r="HMJ125" s="7"/>
      <c r="HMK125" s="7"/>
      <c r="HML125" s="7"/>
      <c r="HMM125" s="7"/>
      <c r="HMN125" s="7"/>
      <c r="HMO125" s="7"/>
      <c r="HMP125" s="7"/>
      <c r="HMQ125" s="7"/>
      <c r="HMR125" s="7"/>
      <c r="HMS125" s="7"/>
      <c r="HMT125" s="7"/>
      <c r="HMU125" s="7"/>
      <c r="HMV125" s="7"/>
      <c r="HMW125" s="7"/>
      <c r="HMX125" s="7"/>
      <c r="HMY125" s="7"/>
      <c r="HMZ125" s="7"/>
      <c r="HNA125" s="7"/>
      <c r="HNB125" s="7"/>
      <c r="HNC125" s="7"/>
      <c r="HND125" s="7"/>
      <c r="HNE125" s="7"/>
      <c r="HNF125" s="7"/>
      <c r="HNG125" s="7"/>
      <c r="HNH125" s="7"/>
      <c r="HNI125" s="7"/>
      <c r="HNJ125" s="7"/>
      <c r="HNK125" s="7"/>
      <c r="HNL125" s="7"/>
      <c r="HNM125" s="7"/>
      <c r="HNN125" s="7"/>
      <c r="HNO125" s="7"/>
      <c r="HNP125" s="7"/>
      <c r="HNQ125" s="7"/>
      <c r="HNR125" s="7"/>
      <c r="HNS125" s="7"/>
      <c r="HNT125" s="7"/>
      <c r="HNU125" s="7"/>
      <c r="HNV125" s="7"/>
      <c r="HNW125" s="7"/>
      <c r="HNX125" s="7"/>
      <c r="HNY125" s="7"/>
      <c r="HNZ125" s="7"/>
      <c r="HOA125" s="7"/>
      <c r="HOB125" s="7"/>
      <c r="HOC125" s="7"/>
      <c r="HOD125" s="7"/>
      <c r="HOE125" s="7"/>
      <c r="HOF125" s="7"/>
      <c r="HOG125" s="7"/>
      <c r="HOH125" s="7"/>
      <c r="HOI125" s="7"/>
      <c r="HOJ125" s="7"/>
      <c r="HOK125" s="7"/>
      <c r="HOL125" s="7"/>
      <c r="HOM125" s="7"/>
      <c r="HON125" s="7"/>
      <c r="HOO125" s="7"/>
      <c r="HOP125" s="7"/>
      <c r="HOQ125" s="7"/>
      <c r="HOR125" s="7"/>
      <c r="HOS125" s="7"/>
      <c r="HOT125" s="7"/>
      <c r="HOU125" s="7"/>
      <c r="HOV125" s="7"/>
      <c r="HOW125" s="7"/>
      <c r="HOX125" s="7"/>
      <c r="HOY125" s="7"/>
      <c r="HOZ125" s="7"/>
      <c r="HPA125" s="7"/>
      <c r="HPB125" s="7"/>
      <c r="HPC125" s="7"/>
      <c r="HPD125" s="7"/>
      <c r="HPE125" s="7"/>
      <c r="HPF125" s="7"/>
      <c r="HPG125" s="7"/>
      <c r="HPH125" s="7"/>
      <c r="HPI125" s="7"/>
      <c r="HPJ125" s="7"/>
      <c r="HPK125" s="7"/>
      <c r="HPL125" s="7"/>
      <c r="HPM125" s="7"/>
      <c r="HPN125" s="7"/>
      <c r="HPO125" s="7"/>
      <c r="HPP125" s="7"/>
      <c r="HPQ125" s="7"/>
      <c r="HPR125" s="7"/>
      <c r="HPS125" s="7"/>
      <c r="HPT125" s="7"/>
      <c r="HPU125" s="7"/>
      <c r="HPV125" s="7"/>
      <c r="HPW125" s="7"/>
      <c r="HPX125" s="7"/>
      <c r="HPY125" s="7"/>
      <c r="HPZ125" s="7"/>
      <c r="HQA125" s="7"/>
      <c r="HQB125" s="7"/>
      <c r="HQC125" s="7"/>
      <c r="HQD125" s="7"/>
      <c r="HQE125" s="7"/>
      <c r="HQF125" s="7"/>
      <c r="HQG125" s="7"/>
      <c r="HQH125" s="7"/>
      <c r="HQI125" s="7"/>
      <c r="HQJ125" s="7"/>
      <c r="HQK125" s="7"/>
      <c r="HQL125" s="7"/>
      <c r="HQM125" s="7"/>
      <c r="HQN125" s="7"/>
      <c r="HQO125" s="7"/>
      <c r="HQP125" s="7"/>
      <c r="HQQ125" s="7"/>
      <c r="HQR125" s="7"/>
      <c r="HQS125" s="7"/>
      <c r="HQT125" s="7"/>
      <c r="HQU125" s="7"/>
      <c r="HQV125" s="7"/>
      <c r="HQW125" s="7"/>
      <c r="HQX125" s="7"/>
      <c r="HQY125" s="7"/>
      <c r="HQZ125" s="7"/>
      <c r="HRA125" s="7"/>
      <c r="HRB125" s="7"/>
      <c r="HRC125" s="7"/>
      <c r="HRD125" s="7"/>
      <c r="HRE125" s="7"/>
      <c r="HRF125" s="7"/>
      <c r="HRG125" s="7"/>
      <c r="HRH125" s="7"/>
      <c r="HRI125" s="7"/>
      <c r="HRJ125" s="7"/>
      <c r="HRK125" s="7"/>
      <c r="HRL125" s="7"/>
      <c r="HRM125" s="7"/>
      <c r="HRN125" s="7"/>
      <c r="HRO125" s="7"/>
      <c r="HRP125" s="7"/>
      <c r="HRQ125" s="7"/>
      <c r="HRR125" s="7"/>
      <c r="HRS125" s="7"/>
      <c r="HRT125" s="7"/>
      <c r="HRU125" s="7"/>
      <c r="HRV125" s="7"/>
      <c r="HRW125" s="7"/>
      <c r="HRX125" s="7"/>
      <c r="HRY125" s="7"/>
      <c r="HRZ125" s="7"/>
      <c r="HSA125" s="7"/>
      <c r="HSB125" s="7"/>
      <c r="HSC125" s="7"/>
      <c r="HSD125" s="7"/>
      <c r="HSE125" s="7"/>
      <c r="HSF125" s="7"/>
      <c r="HSG125" s="7"/>
      <c r="HSH125" s="7"/>
      <c r="HSI125" s="7"/>
      <c r="HSJ125" s="7"/>
      <c r="HSK125" s="7"/>
      <c r="HSL125" s="7"/>
      <c r="HSM125" s="7"/>
      <c r="HSN125" s="7"/>
      <c r="HSO125" s="7"/>
      <c r="HSP125" s="7"/>
      <c r="HSQ125" s="7"/>
      <c r="HSR125" s="7"/>
      <c r="HSS125" s="7"/>
      <c r="HST125" s="7"/>
      <c r="HSU125" s="7"/>
      <c r="HSV125" s="7"/>
      <c r="HSW125" s="7"/>
      <c r="HSX125" s="7"/>
      <c r="HSY125" s="7"/>
      <c r="HSZ125" s="7"/>
      <c r="HTA125" s="7"/>
      <c r="HTB125" s="7"/>
      <c r="HTC125" s="7"/>
      <c r="HTD125" s="7"/>
      <c r="HTE125" s="7"/>
      <c r="HTF125" s="7"/>
      <c r="HTG125" s="7"/>
      <c r="HTH125" s="7"/>
      <c r="HTI125" s="7"/>
      <c r="HTJ125" s="7"/>
      <c r="HTK125" s="7"/>
      <c r="HTL125" s="7"/>
      <c r="HTM125" s="7"/>
      <c r="HTN125" s="7"/>
      <c r="HTO125" s="7"/>
      <c r="HTP125" s="7"/>
      <c r="HTQ125" s="7"/>
      <c r="HTR125" s="7"/>
      <c r="HTS125" s="7"/>
      <c r="HTT125" s="7"/>
      <c r="HTU125" s="7"/>
      <c r="HTV125" s="7"/>
      <c r="HTW125" s="7"/>
      <c r="HTX125" s="7"/>
      <c r="HTY125" s="7"/>
      <c r="HTZ125" s="7"/>
      <c r="HUA125" s="7"/>
      <c r="HUB125" s="7"/>
      <c r="HUC125" s="7"/>
      <c r="HUD125" s="7"/>
      <c r="HUE125" s="7"/>
      <c r="HUF125" s="7"/>
      <c r="HUG125" s="7"/>
      <c r="HUH125" s="7"/>
      <c r="HUI125" s="7"/>
      <c r="HUJ125" s="7"/>
      <c r="HUK125" s="7"/>
      <c r="HUL125" s="7"/>
      <c r="HUM125" s="7"/>
      <c r="HUN125" s="7"/>
      <c r="HUO125" s="7"/>
      <c r="HUP125" s="7"/>
      <c r="HUQ125" s="7"/>
      <c r="HUR125" s="7"/>
      <c r="HUS125" s="7"/>
      <c r="HUT125" s="7"/>
      <c r="HUU125" s="7"/>
      <c r="HUV125" s="7"/>
      <c r="HUW125" s="7"/>
      <c r="HUX125" s="7"/>
      <c r="HUY125" s="7"/>
      <c r="HUZ125" s="7"/>
      <c r="HVA125" s="7"/>
      <c r="HVB125" s="7"/>
      <c r="HVC125" s="7"/>
      <c r="HVD125" s="7"/>
      <c r="HVE125" s="7"/>
      <c r="HVF125" s="7"/>
      <c r="HVG125" s="7"/>
      <c r="HVH125" s="7"/>
      <c r="HVI125" s="7"/>
      <c r="HVJ125" s="7"/>
      <c r="HVK125" s="7"/>
      <c r="HVL125" s="7"/>
      <c r="HVM125" s="7"/>
      <c r="HVN125" s="7"/>
      <c r="HVO125" s="7"/>
      <c r="HVP125" s="7"/>
      <c r="HVQ125" s="7"/>
      <c r="HVR125" s="7"/>
      <c r="HVS125" s="7"/>
      <c r="HVT125" s="7"/>
      <c r="HVU125" s="7"/>
      <c r="HVV125" s="7"/>
      <c r="HVW125" s="7"/>
      <c r="HVX125" s="7"/>
      <c r="HVY125" s="7"/>
      <c r="HVZ125" s="7"/>
      <c r="HWA125" s="7"/>
      <c r="HWB125" s="7"/>
      <c r="HWC125" s="7"/>
      <c r="HWD125" s="7"/>
      <c r="HWE125" s="7"/>
      <c r="HWF125" s="7"/>
      <c r="HWG125" s="7"/>
      <c r="HWH125" s="7"/>
      <c r="HWI125" s="7"/>
      <c r="HWJ125" s="7"/>
      <c r="HWK125" s="7"/>
      <c r="HWL125" s="7"/>
      <c r="HWM125" s="7"/>
      <c r="HWN125" s="7"/>
      <c r="HWO125" s="7"/>
      <c r="HWP125" s="7"/>
      <c r="HWQ125" s="7"/>
      <c r="HWR125" s="7"/>
      <c r="HWS125" s="7"/>
      <c r="HWT125" s="7"/>
      <c r="HWU125" s="7"/>
      <c r="HWV125" s="7"/>
      <c r="HWW125" s="7"/>
      <c r="HWX125" s="7"/>
      <c r="HWY125" s="7"/>
      <c r="HWZ125" s="7"/>
      <c r="HXA125" s="7"/>
      <c r="HXB125" s="7"/>
      <c r="HXC125" s="7"/>
      <c r="HXD125" s="7"/>
      <c r="HXE125" s="7"/>
      <c r="HXF125" s="7"/>
      <c r="HXG125" s="7"/>
      <c r="HXH125" s="7"/>
      <c r="HXI125" s="7"/>
      <c r="HXJ125" s="7"/>
      <c r="HXK125" s="7"/>
      <c r="HXL125" s="7"/>
      <c r="HXM125" s="7"/>
      <c r="HXN125" s="7"/>
      <c r="HXO125" s="7"/>
      <c r="HXP125" s="7"/>
      <c r="HXQ125" s="7"/>
      <c r="HXR125" s="7"/>
      <c r="HXS125" s="7"/>
      <c r="HXT125" s="7"/>
      <c r="HXU125" s="7"/>
      <c r="HXV125" s="7"/>
      <c r="HXW125" s="7"/>
      <c r="HXX125" s="7"/>
      <c r="HXY125" s="7"/>
      <c r="HXZ125" s="7"/>
      <c r="HYA125" s="7"/>
      <c r="HYB125" s="7"/>
      <c r="HYC125" s="7"/>
      <c r="HYD125" s="7"/>
      <c r="HYE125" s="7"/>
      <c r="HYF125" s="7"/>
      <c r="HYG125" s="7"/>
      <c r="HYH125" s="7"/>
      <c r="HYI125" s="7"/>
      <c r="HYJ125" s="7"/>
      <c r="HYK125" s="7"/>
      <c r="HYL125" s="7"/>
      <c r="HYM125" s="7"/>
      <c r="HYN125" s="7"/>
      <c r="HYO125" s="7"/>
      <c r="HYP125" s="7"/>
      <c r="HYQ125" s="7"/>
      <c r="HYR125" s="7"/>
      <c r="HYS125" s="7"/>
      <c r="HYT125" s="7"/>
      <c r="HYU125" s="7"/>
      <c r="HYV125" s="7"/>
      <c r="HYW125" s="7"/>
      <c r="HYX125" s="7"/>
      <c r="HYY125" s="7"/>
      <c r="HYZ125" s="7"/>
      <c r="HZA125" s="7"/>
      <c r="HZB125" s="7"/>
      <c r="HZC125" s="7"/>
      <c r="HZD125" s="7"/>
      <c r="HZE125" s="7"/>
      <c r="HZF125" s="7"/>
      <c r="HZG125" s="7"/>
      <c r="HZH125" s="7"/>
      <c r="HZI125" s="7"/>
      <c r="HZJ125" s="7"/>
      <c r="HZK125" s="7"/>
      <c r="HZL125" s="7"/>
      <c r="HZM125" s="7"/>
      <c r="HZN125" s="7"/>
      <c r="HZO125" s="7"/>
      <c r="HZP125" s="7"/>
      <c r="HZQ125" s="7"/>
      <c r="HZR125" s="7"/>
      <c r="HZS125" s="7"/>
      <c r="HZT125" s="7"/>
      <c r="HZU125" s="7"/>
      <c r="HZV125" s="7"/>
      <c r="HZW125" s="7"/>
      <c r="HZX125" s="7"/>
      <c r="HZY125" s="7"/>
      <c r="HZZ125" s="7"/>
      <c r="IAA125" s="7"/>
      <c r="IAB125" s="7"/>
      <c r="IAC125" s="7"/>
      <c r="IAD125" s="7"/>
      <c r="IAE125" s="7"/>
      <c r="IAF125" s="7"/>
      <c r="IAG125" s="7"/>
      <c r="IAH125" s="7"/>
      <c r="IAI125" s="7"/>
      <c r="IAJ125" s="7"/>
      <c r="IAK125" s="7"/>
      <c r="IAL125" s="7"/>
      <c r="IAM125" s="7"/>
      <c r="IAN125" s="7"/>
      <c r="IAO125" s="7"/>
      <c r="IAP125" s="7"/>
      <c r="IAQ125" s="7"/>
      <c r="IAR125" s="7"/>
      <c r="IAS125" s="7"/>
      <c r="IAT125" s="7"/>
      <c r="IAU125" s="7"/>
      <c r="IAV125" s="7"/>
      <c r="IAW125" s="7"/>
      <c r="IAX125" s="7"/>
      <c r="IAY125" s="7"/>
      <c r="IAZ125" s="7"/>
      <c r="IBA125" s="7"/>
      <c r="IBB125" s="7"/>
      <c r="IBC125" s="7"/>
      <c r="IBD125" s="7"/>
      <c r="IBE125" s="7"/>
      <c r="IBF125" s="7"/>
      <c r="IBG125" s="7"/>
      <c r="IBH125" s="7"/>
      <c r="IBI125" s="7"/>
      <c r="IBJ125" s="7"/>
      <c r="IBK125" s="7"/>
      <c r="IBL125" s="7"/>
      <c r="IBM125" s="7"/>
      <c r="IBN125" s="7"/>
      <c r="IBO125" s="7"/>
      <c r="IBP125" s="7"/>
      <c r="IBQ125" s="7"/>
      <c r="IBR125" s="7"/>
      <c r="IBS125" s="7"/>
      <c r="IBT125" s="7"/>
      <c r="IBU125" s="7"/>
      <c r="IBV125" s="7"/>
      <c r="IBW125" s="7"/>
      <c r="IBX125" s="7"/>
      <c r="IBY125" s="7"/>
      <c r="IBZ125" s="7"/>
      <c r="ICA125" s="7"/>
      <c r="ICB125" s="7"/>
      <c r="ICC125" s="7"/>
      <c r="ICD125" s="7"/>
      <c r="ICE125" s="7"/>
      <c r="ICF125" s="7"/>
      <c r="ICG125" s="7"/>
      <c r="ICH125" s="7"/>
      <c r="ICI125" s="7"/>
      <c r="ICJ125" s="7"/>
      <c r="ICK125" s="7"/>
      <c r="ICL125" s="7"/>
      <c r="ICM125" s="7"/>
      <c r="ICN125" s="7"/>
      <c r="ICO125" s="7"/>
      <c r="ICP125" s="7"/>
      <c r="ICQ125" s="7"/>
      <c r="ICR125" s="7"/>
      <c r="ICS125" s="7"/>
      <c r="ICT125" s="7"/>
      <c r="ICU125" s="7"/>
      <c r="ICV125" s="7"/>
      <c r="ICW125" s="7"/>
      <c r="ICX125" s="7"/>
      <c r="ICY125" s="7"/>
      <c r="ICZ125" s="7"/>
      <c r="IDA125" s="7"/>
      <c r="IDB125" s="7"/>
      <c r="IDC125" s="7"/>
      <c r="IDD125" s="7"/>
      <c r="IDE125" s="7"/>
      <c r="IDF125" s="7"/>
      <c r="IDG125" s="7"/>
      <c r="IDH125" s="7"/>
      <c r="IDI125" s="7"/>
      <c r="IDJ125" s="7"/>
      <c r="IDK125" s="7"/>
      <c r="IDL125" s="7"/>
      <c r="IDM125" s="7"/>
      <c r="IDN125" s="7"/>
      <c r="IDO125" s="7"/>
      <c r="IDP125" s="7"/>
      <c r="IDQ125" s="7"/>
      <c r="IDR125" s="7"/>
      <c r="IDS125" s="7"/>
      <c r="IDT125" s="7"/>
      <c r="IDU125" s="7"/>
      <c r="IDV125" s="7"/>
      <c r="IDW125" s="7"/>
      <c r="IDX125" s="7"/>
      <c r="IDY125" s="7"/>
      <c r="IDZ125" s="7"/>
      <c r="IEA125" s="7"/>
      <c r="IEB125" s="7"/>
      <c r="IEC125" s="7"/>
      <c r="IED125" s="7"/>
      <c r="IEE125" s="7"/>
      <c r="IEF125" s="7"/>
      <c r="IEG125" s="7"/>
      <c r="IEH125" s="7"/>
      <c r="IEI125" s="7"/>
      <c r="IEJ125" s="7"/>
      <c r="IEK125" s="7"/>
      <c r="IEL125" s="7"/>
      <c r="IEM125" s="7"/>
      <c r="IEN125" s="7"/>
      <c r="IEO125" s="7"/>
      <c r="IEP125" s="7"/>
      <c r="IEQ125" s="7"/>
      <c r="IER125" s="7"/>
      <c r="IES125" s="7"/>
      <c r="IET125" s="7"/>
      <c r="IEU125" s="7"/>
      <c r="IEV125" s="7"/>
      <c r="IEW125" s="7"/>
      <c r="IEX125" s="7"/>
      <c r="IEY125" s="7"/>
      <c r="IEZ125" s="7"/>
      <c r="IFA125" s="7"/>
      <c r="IFB125" s="7"/>
      <c r="IFC125" s="7"/>
      <c r="IFD125" s="7"/>
      <c r="IFE125" s="7"/>
      <c r="IFF125" s="7"/>
      <c r="IFG125" s="7"/>
      <c r="IFH125" s="7"/>
      <c r="IFI125" s="7"/>
      <c r="IFJ125" s="7"/>
      <c r="IFK125" s="7"/>
      <c r="IFL125" s="7"/>
      <c r="IFM125" s="7"/>
      <c r="IFN125" s="7"/>
      <c r="IFO125" s="7"/>
      <c r="IFP125" s="7"/>
      <c r="IFQ125" s="7"/>
      <c r="IFR125" s="7"/>
      <c r="IFS125" s="7"/>
      <c r="IFT125" s="7"/>
      <c r="IFU125" s="7"/>
      <c r="IFV125" s="7"/>
      <c r="IFW125" s="7"/>
      <c r="IFX125" s="7"/>
      <c r="IFY125" s="7"/>
      <c r="IFZ125" s="7"/>
      <c r="IGA125" s="7"/>
      <c r="IGB125" s="7"/>
      <c r="IGC125" s="7"/>
      <c r="IGD125" s="7"/>
      <c r="IGE125" s="7"/>
      <c r="IGF125" s="7"/>
      <c r="IGG125" s="7"/>
      <c r="IGH125" s="7"/>
      <c r="IGI125" s="7"/>
      <c r="IGJ125" s="7"/>
      <c r="IGK125" s="7"/>
      <c r="IGL125" s="7"/>
      <c r="IGM125" s="7"/>
      <c r="IGN125" s="7"/>
      <c r="IGO125" s="7"/>
      <c r="IGP125" s="7"/>
      <c r="IGQ125" s="7"/>
      <c r="IGR125" s="7"/>
      <c r="IGS125" s="7"/>
      <c r="IGT125" s="7"/>
      <c r="IGU125" s="7"/>
      <c r="IGV125" s="7"/>
      <c r="IGW125" s="7"/>
      <c r="IGX125" s="7"/>
      <c r="IGY125" s="7"/>
      <c r="IGZ125" s="7"/>
      <c r="IHA125" s="7"/>
      <c r="IHB125" s="7"/>
      <c r="IHC125" s="7"/>
      <c r="IHD125" s="7"/>
      <c r="IHE125" s="7"/>
      <c r="IHF125" s="7"/>
      <c r="IHG125" s="7"/>
      <c r="IHH125" s="7"/>
      <c r="IHI125" s="7"/>
      <c r="IHJ125" s="7"/>
      <c r="IHK125" s="7"/>
      <c r="IHL125" s="7"/>
      <c r="IHM125" s="7"/>
      <c r="IHN125" s="7"/>
      <c r="IHO125" s="7"/>
      <c r="IHP125" s="7"/>
      <c r="IHQ125" s="7"/>
      <c r="IHR125" s="7"/>
      <c r="IHS125" s="7"/>
      <c r="IHT125" s="7"/>
      <c r="IHU125" s="7"/>
      <c r="IHV125" s="7"/>
      <c r="IHW125" s="7"/>
      <c r="IHX125" s="7"/>
      <c r="IHY125" s="7"/>
      <c r="IHZ125" s="7"/>
      <c r="IIA125" s="7"/>
      <c r="IIB125" s="7"/>
      <c r="IIC125" s="7"/>
      <c r="IID125" s="7"/>
      <c r="IIE125" s="7"/>
      <c r="IIF125" s="7"/>
      <c r="IIG125" s="7"/>
      <c r="IIH125" s="7"/>
      <c r="III125" s="7"/>
      <c r="IIJ125" s="7"/>
      <c r="IIK125" s="7"/>
      <c r="IIL125" s="7"/>
      <c r="IIM125" s="7"/>
      <c r="IIN125" s="7"/>
      <c r="IIO125" s="7"/>
      <c r="IIP125" s="7"/>
      <c r="IIQ125" s="7"/>
      <c r="IIR125" s="7"/>
      <c r="IIS125" s="7"/>
      <c r="IIT125" s="7"/>
      <c r="IIU125" s="7"/>
      <c r="IIV125" s="7"/>
      <c r="IIW125" s="7"/>
      <c r="IIX125" s="7"/>
      <c r="IIY125" s="7"/>
      <c r="IIZ125" s="7"/>
      <c r="IJA125" s="7"/>
      <c r="IJB125" s="7"/>
      <c r="IJC125" s="7"/>
      <c r="IJD125" s="7"/>
      <c r="IJE125" s="7"/>
      <c r="IJF125" s="7"/>
      <c r="IJG125" s="7"/>
      <c r="IJH125" s="7"/>
      <c r="IJI125" s="7"/>
      <c r="IJJ125" s="7"/>
      <c r="IJK125" s="7"/>
      <c r="IJL125" s="7"/>
      <c r="IJM125" s="7"/>
      <c r="IJN125" s="7"/>
      <c r="IJO125" s="7"/>
      <c r="IJP125" s="7"/>
      <c r="IJQ125" s="7"/>
      <c r="IJR125" s="7"/>
      <c r="IJS125" s="7"/>
      <c r="IJT125" s="7"/>
      <c r="IJU125" s="7"/>
      <c r="IJV125" s="7"/>
      <c r="IJW125" s="7"/>
      <c r="IJX125" s="7"/>
      <c r="IJY125" s="7"/>
      <c r="IJZ125" s="7"/>
      <c r="IKA125" s="7"/>
      <c r="IKB125" s="7"/>
      <c r="IKC125" s="7"/>
      <c r="IKD125" s="7"/>
      <c r="IKE125" s="7"/>
      <c r="IKF125" s="7"/>
      <c r="IKG125" s="7"/>
      <c r="IKH125" s="7"/>
      <c r="IKI125" s="7"/>
      <c r="IKJ125" s="7"/>
      <c r="IKK125" s="7"/>
      <c r="IKL125" s="7"/>
      <c r="IKM125" s="7"/>
      <c r="IKN125" s="7"/>
      <c r="IKO125" s="7"/>
      <c r="IKP125" s="7"/>
      <c r="IKQ125" s="7"/>
      <c r="IKR125" s="7"/>
      <c r="IKS125" s="7"/>
      <c r="IKT125" s="7"/>
      <c r="IKU125" s="7"/>
      <c r="IKV125" s="7"/>
      <c r="IKW125" s="7"/>
      <c r="IKX125" s="7"/>
      <c r="IKY125" s="7"/>
      <c r="IKZ125" s="7"/>
      <c r="ILA125" s="7"/>
      <c r="ILB125" s="7"/>
      <c r="ILC125" s="7"/>
      <c r="ILD125" s="7"/>
      <c r="ILE125" s="7"/>
      <c r="ILF125" s="7"/>
      <c r="ILG125" s="7"/>
      <c r="ILH125" s="7"/>
      <c r="ILI125" s="7"/>
      <c r="ILJ125" s="7"/>
      <c r="ILK125" s="7"/>
      <c r="ILL125" s="7"/>
      <c r="ILM125" s="7"/>
      <c r="ILN125" s="7"/>
      <c r="ILO125" s="7"/>
      <c r="ILP125" s="7"/>
      <c r="ILQ125" s="7"/>
      <c r="ILR125" s="7"/>
      <c r="ILS125" s="7"/>
      <c r="ILT125" s="7"/>
      <c r="ILU125" s="7"/>
      <c r="ILV125" s="7"/>
      <c r="ILW125" s="7"/>
      <c r="ILX125" s="7"/>
      <c r="ILY125" s="7"/>
      <c r="ILZ125" s="7"/>
      <c r="IMA125" s="7"/>
      <c r="IMB125" s="7"/>
      <c r="IMC125" s="7"/>
      <c r="IMD125" s="7"/>
      <c r="IME125" s="7"/>
      <c r="IMF125" s="7"/>
      <c r="IMG125" s="7"/>
      <c r="IMH125" s="7"/>
      <c r="IMI125" s="7"/>
      <c r="IMJ125" s="7"/>
      <c r="IMK125" s="7"/>
      <c r="IML125" s="7"/>
      <c r="IMM125" s="7"/>
      <c r="IMN125" s="7"/>
      <c r="IMO125" s="7"/>
      <c r="IMP125" s="7"/>
      <c r="IMQ125" s="7"/>
      <c r="IMR125" s="7"/>
      <c r="IMS125" s="7"/>
      <c r="IMT125" s="7"/>
      <c r="IMU125" s="7"/>
      <c r="IMV125" s="7"/>
      <c r="IMW125" s="7"/>
      <c r="IMX125" s="7"/>
      <c r="IMY125" s="7"/>
      <c r="IMZ125" s="7"/>
      <c r="INA125" s="7"/>
      <c r="INB125" s="7"/>
      <c r="INC125" s="7"/>
      <c r="IND125" s="7"/>
      <c r="INE125" s="7"/>
      <c r="INF125" s="7"/>
      <c r="ING125" s="7"/>
      <c r="INH125" s="7"/>
      <c r="INI125" s="7"/>
      <c r="INJ125" s="7"/>
      <c r="INK125" s="7"/>
      <c r="INL125" s="7"/>
      <c r="INM125" s="7"/>
      <c r="INN125" s="7"/>
      <c r="INO125" s="7"/>
      <c r="INP125" s="7"/>
      <c r="INQ125" s="7"/>
      <c r="INR125" s="7"/>
      <c r="INS125" s="7"/>
      <c r="INT125" s="7"/>
      <c r="INU125" s="7"/>
      <c r="INV125" s="7"/>
      <c r="INW125" s="7"/>
      <c r="INX125" s="7"/>
      <c r="INY125" s="7"/>
      <c r="INZ125" s="7"/>
      <c r="IOA125" s="7"/>
      <c r="IOB125" s="7"/>
      <c r="IOC125" s="7"/>
      <c r="IOD125" s="7"/>
      <c r="IOE125" s="7"/>
      <c r="IOF125" s="7"/>
      <c r="IOG125" s="7"/>
      <c r="IOH125" s="7"/>
      <c r="IOI125" s="7"/>
      <c r="IOJ125" s="7"/>
      <c r="IOK125" s="7"/>
      <c r="IOL125" s="7"/>
      <c r="IOM125" s="7"/>
      <c r="ION125" s="7"/>
      <c r="IOO125" s="7"/>
      <c r="IOP125" s="7"/>
      <c r="IOQ125" s="7"/>
      <c r="IOR125" s="7"/>
      <c r="IOS125" s="7"/>
      <c r="IOT125" s="7"/>
      <c r="IOU125" s="7"/>
      <c r="IOV125" s="7"/>
      <c r="IOW125" s="7"/>
      <c r="IOX125" s="7"/>
      <c r="IOY125" s="7"/>
      <c r="IOZ125" s="7"/>
      <c r="IPA125" s="7"/>
      <c r="IPB125" s="7"/>
      <c r="IPC125" s="7"/>
      <c r="IPD125" s="7"/>
      <c r="IPE125" s="7"/>
      <c r="IPF125" s="7"/>
      <c r="IPG125" s="7"/>
      <c r="IPH125" s="7"/>
      <c r="IPI125" s="7"/>
      <c r="IPJ125" s="7"/>
      <c r="IPK125" s="7"/>
      <c r="IPL125" s="7"/>
      <c r="IPM125" s="7"/>
      <c r="IPN125" s="7"/>
      <c r="IPO125" s="7"/>
      <c r="IPP125" s="7"/>
      <c r="IPQ125" s="7"/>
      <c r="IPR125" s="7"/>
      <c r="IPS125" s="7"/>
      <c r="IPT125" s="7"/>
      <c r="IPU125" s="7"/>
      <c r="IPV125" s="7"/>
      <c r="IPW125" s="7"/>
      <c r="IPX125" s="7"/>
      <c r="IPY125" s="7"/>
      <c r="IPZ125" s="7"/>
      <c r="IQA125" s="7"/>
      <c r="IQB125" s="7"/>
      <c r="IQC125" s="7"/>
      <c r="IQD125" s="7"/>
      <c r="IQE125" s="7"/>
      <c r="IQF125" s="7"/>
      <c r="IQG125" s="7"/>
      <c r="IQH125" s="7"/>
      <c r="IQI125" s="7"/>
      <c r="IQJ125" s="7"/>
      <c r="IQK125" s="7"/>
      <c r="IQL125" s="7"/>
      <c r="IQM125" s="7"/>
      <c r="IQN125" s="7"/>
      <c r="IQO125" s="7"/>
      <c r="IQP125" s="7"/>
      <c r="IQQ125" s="7"/>
      <c r="IQR125" s="7"/>
      <c r="IQS125" s="7"/>
      <c r="IQT125" s="7"/>
      <c r="IQU125" s="7"/>
      <c r="IQV125" s="7"/>
      <c r="IQW125" s="7"/>
      <c r="IQX125" s="7"/>
      <c r="IQY125" s="7"/>
      <c r="IQZ125" s="7"/>
      <c r="IRA125" s="7"/>
      <c r="IRB125" s="7"/>
      <c r="IRC125" s="7"/>
      <c r="IRD125" s="7"/>
      <c r="IRE125" s="7"/>
      <c r="IRF125" s="7"/>
      <c r="IRG125" s="7"/>
      <c r="IRH125" s="7"/>
      <c r="IRI125" s="7"/>
      <c r="IRJ125" s="7"/>
      <c r="IRK125" s="7"/>
      <c r="IRL125" s="7"/>
      <c r="IRM125" s="7"/>
      <c r="IRN125" s="7"/>
      <c r="IRO125" s="7"/>
      <c r="IRP125" s="7"/>
      <c r="IRQ125" s="7"/>
      <c r="IRR125" s="7"/>
      <c r="IRS125" s="7"/>
      <c r="IRT125" s="7"/>
      <c r="IRU125" s="7"/>
      <c r="IRV125" s="7"/>
      <c r="IRW125" s="7"/>
      <c r="IRX125" s="7"/>
      <c r="IRY125" s="7"/>
      <c r="IRZ125" s="7"/>
      <c r="ISA125" s="7"/>
      <c r="ISB125" s="7"/>
      <c r="ISC125" s="7"/>
      <c r="ISD125" s="7"/>
      <c r="ISE125" s="7"/>
      <c r="ISF125" s="7"/>
      <c r="ISG125" s="7"/>
      <c r="ISH125" s="7"/>
      <c r="ISI125" s="7"/>
      <c r="ISJ125" s="7"/>
      <c r="ISK125" s="7"/>
      <c r="ISL125" s="7"/>
      <c r="ISM125" s="7"/>
      <c r="ISN125" s="7"/>
      <c r="ISO125" s="7"/>
      <c r="ISP125" s="7"/>
      <c r="ISQ125" s="7"/>
      <c r="ISR125" s="7"/>
      <c r="ISS125" s="7"/>
      <c r="IST125" s="7"/>
      <c r="ISU125" s="7"/>
      <c r="ISV125" s="7"/>
      <c r="ISW125" s="7"/>
      <c r="ISX125" s="7"/>
      <c r="ISY125" s="7"/>
      <c r="ISZ125" s="7"/>
      <c r="ITA125" s="7"/>
      <c r="ITB125" s="7"/>
      <c r="ITC125" s="7"/>
      <c r="ITD125" s="7"/>
      <c r="ITE125" s="7"/>
      <c r="ITF125" s="7"/>
      <c r="ITG125" s="7"/>
      <c r="ITH125" s="7"/>
      <c r="ITI125" s="7"/>
      <c r="ITJ125" s="7"/>
      <c r="ITK125" s="7"/>
      <c r="ITL125" s="7"/>
      <c r="ITM125" s="7"/>
      <c r="ITN125" s="7"/>
      <c r="ITO125" s="7"/>
      <c r="ITP125" s="7"/>
      <c r="ITQ125" s="7"/>
      <c r="ITR125" s="7"/>
      <c r="ITS125" s="7"/>
      <c r="ITT125" s="7"/>
      <c r="ITU125" s="7"/>
      <c r="ITV125" s="7"/>
      <c r="ITW125" s="7"/>
      <c r="ITX125" s="7"/>
      <c r="ITY125" s="7"/>
      <c r="ITZ125" s="7"/>
      <c r="IUA125" s="7"/>
      <c r="IUB125" s="7"/>
      <c r="IUC125" s="7"/>
      <c r="IUD125" s="7"/>
      <c r="IUE125" s="7"/>
      <c r="IUF125" s="7"/>
      <c r="IUG125" s="7"/>
      <c r="IUH125" s="7"/>
      <c r="IUI125" s="7"/>
      <c r="IUJ125" s="7"/>
      <c r="IUK125" s="7"/>
      <c r="IUL125" s="7"/>
      <c r="IUM125" s="7"/>
      <c r="IUN125" s="7"/>
      <c r="IUO125" s="7"/>
      <c r="IUP125" s="7"/>
      <c r="IUQ125" s="7"/>
      <c r="IUR125" s="7"/>
      <c r="IUS125" s="7"/>
      <c r="IUT125" s="7"/>
      <c r="IUU125" s="7"/>
      <c r="IUV125" s="7"/>
      <c r="IUW125" s="7"/>
      <c r="IUX125" s="7"/>
      <c r="IUY125" s="7"/>
      <c r="IUZ125" s="7"/>
      <c r="IVA125" s="7"/>
      <c r="IVB125" s="7"/>
      <c r="IVC125" s="7"/>
      <c r="IVD125" s="7"/>
      <c r="IVE125" s="7"/>
      <c r="IVF125" s="7"/>
      <c r="IVG125" s="7"/>
      <c r="IVH125" s="7"/>
      <c r="IVI125" s="7"/>
      <c r="IVJ125" s="7"/>
      <c r="IVK125" s="7"/>
      <c r="IVL125" s="7"/>
      <c r="IVM125" s="7"/>
      <c r="IVN125" s="7"/>
      <c r="IVO125" s="7"/>
      <c r="IVP125" s="7"/>
      <c r="IVQ125" s="7"/>
      <c r="IVR125" s="7"/>
      <c r="IVS125" s="7"/>
      <c r="IVT125" s="7"/>
      <c r="IVU125" s="7"/>
      <c r="IVV125" s="7"/>
      <c r="IVW125" s="7"/>
      <c r="IVX125" s="7"/>
      <c r="IVY125" s="7"/>
      <c r="IVZ125" s="7"/>
      <c r="IWA125" s="7"/>
      <c r="IWB125" s="7"/>
      <c r="IWC125" s="7"/>
      <c r="IWD125" s="7"/>
      <c r="IWE125" s="7"/>
      <c r="IWF125" s="7"/>
      <c r="IWG125" s="7"/>
      <c r="IWH125" s="7"/>
      <c r="IWI125" s="7"/>
      <c r="IWJ125" s="7"/>
      <c r="IWK125" s="7"/>
      <c r="IWL125" s="7"/>
      <c r="IWM125" s="7"/>
      <c r="IWN125" s="7"/>
      <c r="IWO125" s="7"/>
      <c r="IWP125" s="7"/>
      <c r="IWQ125" s="7"/>
      <c r="IWR125" s="7"/>
      <c r="IWS125" s="7"/>
      <c r="IWT125" s="7"/>
      <c r="IWU125" s="7"/>
      <c r="IWV125" s="7"/>
      <c r="IWW125" s="7"/>
      <c r="IWX125" s="7"/>
      <c r="IWY125" s="7"/>
      <c r="IWZ125" s="7"/>
      <c r="IXA125" s="7"/>
      <c r="IXB125" s="7"/>
      <c r="IXC125" s="7"/>
      <c r="IXD125" s="7"/>
      <c r="IXE125" s="7"/>
      <c r="IXF125" s="7"/>
      <c r="IXG125" s="7"/>
      <c r="IXH125" s="7"/>
      <c r="IXI125" s="7"/>
      <c r="IXJ125" s="7"/>
      <c r="IXK125" s="7"/>
      <c r="IXL125" s="7"/>
      <c r="IXM125" s="7"/>
      <c r="IXN125" s="7"/>
      <c r="IXO125" s="7"/>
      <c r="IXP125" s="7"/>
      <c r="IXQ125" s="7"/>
      <c r="IXR125" s="7"/>
      <c r="IXS125" s="7"/>
      <c r="IXT125" s="7"/>
      <c r="IXU125" s="7"/>
      <c r="IXV125" s="7"/>
      <c r="IXW125" s="7"/>
      <c r="IXX125" s="7"/>
      <c r="IXY125" s="7"/>
      <c r="IXZ125" s="7"/>
      <c r="IYA125" s="7"/>
      <c r="IYB125" s="7"/>
      <c r="IYC125" s="7"/>
      <c r="IYD125" s="7"/>
      <c r="IYE125" s="7"/>
      <c r="IYF125" s="7"/>
      <c r="IYG125" s="7"/>
      <c r="IYH125" s="7"/>
      <c r="IYI125" s="7"/>
      <c r="IYJ125" s="7"/>
      <c r="IYK125" s="7"/>
      <c r="IYL125" s="7"/>
      <c r="IYM125" s="7"/>
      <c r="IYN125" s="7"/>
      <c r="IYO125" s="7"/>
      <c r="IYP125" s="7"/>
      <c r="IYQ125" s="7"/>
      <c r="IYR125" s="7"/>
      <c r="IYS125" s="7"/>
      <c r="IYT125" s="7"/>
      <c r="IYU125" s="7"/>
      <c r="IYV125" s="7"/>
      <c r="IYW125" s="7"/>
      <c r="IYX125" s="7"/>
      <c r="IYY125" s="7"/>
      <c r="IYZ125" s="7"/>
      <c r="IZA125" s="7"/>
      <c r="IZB125" s="7"/>
      <c r="IZC125" s="7"/>
      <c r="IZD125" s="7"/>
      <c r="IZE125" s="7"/>
      <c r="IZF125" s="7"/>
      <c r="IZG125" s="7"/>
      <c r="IZH125" s="7"/>
      <c r="IZI125" s="7"/>
      <c r="IZJ125" s="7"/>
      <c r="IZK125" s="7"/>
      <c r="IZL125" s="7"/>
      <c r="IZM125" s="7"/>
      <c r="IZN125" s="7"/>
      <c r="IZO125" s="7"/>
      <c r="IZP125" s="7"/>
      <c r="IZQ125" s="7"/>
      <c r="IZR125" s="7"/>
      <c r="IZS125" s="7"/>
      <c r="IZT125" s="7"/>
      <c r="IZU125" s="7"/>
      <c r="IZV125" s="7"/>
      <c r="IZW125" s="7"/>
      <c r="IZX125" s="7"/>
      <c r="IZY125" s="7"/>
      <c r="IZZ125" s="7"/>
      <c r="JAA125" s="7"/>
      <c r="JAB125" s="7"/>
      <c r="JAC125" s="7"/>
      <c r="JAD125" s="7"/>
      <c r="JAE125" s="7"/>
      <c r="JAF125" s="7"/>
      <c r="JAG125" s="7"/>
      <c r="JAH125" s="7"/>
      <c r="JAI125" s="7"/>
      <c r="JAJ125" s="7"/>
      <c r="JAK125" s="7"/>
      <c r="JAL125" s="7"/>
      <c r="JAM125" s="7"/>
      <c r="JAN125" s="7"/>
      <c r="JAO125" s="7"/>
      <c r="JAP125" s="7"/>
      <c r="JAQ125" s="7"/>
      <c r="JAR125" s="7"/>
      <c r="JAS125" s="7"/>
      <c r="JAT125" s="7"/>
      <c r="JAU125" s="7"/>
      <c r="JAV125" s="7"/>
      <c r="JAW125" s="7"/>
      <c r="JAX125" s="7"/>
      <c r="JAY125" s="7"/>
      <c r="JAZ125" s="7"/>
      <c r="JBA125" s="7"/>
      <c r="JBB125" s="7"/>
      <c r="JBC125" s="7"/>
      <c r="JBD125" s="7"/>
      <c r="JBE125" s="7"/>
      <c r="JBF125" s="7"/>
      <c r="JBG125" s="7"/>
      <c r="JBH125" s="7"/>
      <c r="JBI125" s="7"/>
      <c r="JBJ125" s="7"/>
      <c r="JBK125" s="7"/>
      <c r="JBL125" s="7"/>
      <c r="JBM125" s="7"/>
      <c r="JBN125" s="7"/>
      <c r="JBO125" s="7"/>
      <c r="JBP125" s="7"/>
      <c r="JBQ125" s="7"/>
      <c r="JBR125" s="7"/>
      <c r="JBS125" s="7"/>
      <c r="JBT125" s="7"/>
      <c r="JBU125" s="7"/>
      <c r="JBV125" s="7"/>
      <c r="JBW125" s="7"/>
      <c r="JBX125" s="7"/>
      <c r="JBY125" s="7"/>
      <c r="JBZ125" s="7"/>
      <c r="JCA125" s="7"/>
      <c r="JCB125" s="7"/>
      <c r="JCC125" s="7"/>
      <c r="JCD125" s="7"/>
      <c r="JCE125" s="7"/>
      <c r="JCF125" s="7"/>
      <c r="JCG125" s="7"/>
      <c r="JCH125" s="7"/>
      <c r="JCI125" s="7"/>
      <c r="JCJ125" s="7"/>
      <c r="JCK125" s="7"/>
      <c r="JCL125" s="7"/>
      <c r="JCM125" s="7"/>
      <c r="JCN125" s="7"/>
      <c r="JCO125" s="7"/>
      <c r="JCP125" s="7"/>
      <c r="JCQ125" s="7"/>
      <c r="JCR125" s="7"/>
      <c r="JCS125" s="7"/>
      <c r="JCT125" s="7"/>
      <c r="JCU125" s="7"/>
      <c r="JCV125" s="7"/>
      <c r="JCW125" s="7"/>
      <c r="JCX125" s="7"/>
      <c r="JCY125" s="7"/>
      <c r="JCZ125" s="7"/>
      <c r="JDA125" s="7"/>
      <c r="JDB125" s="7"/>
      <c r="JDC125" s="7"/>
      <c r="JDD125" s="7"/>
      <c r="JDE125" s="7"/>
      <c r="JDF125" s="7"/>
      <c r="JDG125" s="7"/>
      <c r="JDH125" s="7"/>
      <c r="JDI125" s="7"/>
      <c r="JDJ125" s="7"/>
      <c r="JDK125" s="7"/>
      <c r="JDL125" s="7"/>
      <c r="JDM125" s="7"/>
      <c r="JDN125" s="7"/>
      <c r="JDO125" s="7"/>
      <c r="JDP125" s="7"/>
      <c r="JDQ125" s="7"/>
      <c r="JDR125" s="7"/>
      <c r="JDS125" s="7"/>
      <c r="JDT125" s="7"/>
      <c r="JDU125" s="7"/>
      <c r="JDV125" s="7"/>
      <c r="JDW125" s="7"/>
      <c r="JDX125" s="7"/>
      <c r="JDY125" s="7"/>
      <c r="JDZ125" s="7"/>
      <c r="JEA125" s="7"/>
      <c r="JEB125" s="7"/>
      <c r="JEC125" s="7"/>
      <c r="JED125" s="7"/>
      <c r="JEE125" s="7"/>
      <c r="JEF125" s="7"/>
      <c r="JEG125" s="7"/>
      <c r="JEH125" s="7"/>
      <c r="JEI125" s="7"/>
      <c r="JEJ125" s="7"/>
      <c r="JEK125" s="7"/>
      <c r="JEL125" s="7"/>
      <c r="JEM125" s="7"/>
      <c r="JEN125" s="7"/>
      <c r="JEO125" s="7"/>
      <c r="JEP125" s="7"/>
      <c r="JEQ125" s="7"/>
      <c r="JER125" s="7"/>
      <c r="JES125" s="7"/>
      <c r="JET125" s="7"/>
      <c r="JEU125" s="7"/>
      <c r="JEV125" s="7"/>
      <c r="JEW125" s="7"/>
      <c r="JEX125" s="7"/>
      <c r="JEY125" s="7"/>
      <c r="JEZ125" s="7"/>
      <c r="JFA125" s="7"/>
      <c r="JFB125" s="7"/>
      <c r="JFC125" s="7"/>
      <c r="JFD125" s="7"/>
      <c r="JFE125" s="7"/>
      <c r="JFF125" s="7"/>
      <c r="JFG125" s="7"/>
      <c r="JFH125" s="7"/>
      <c r="JFI125" s="7"/>
      <c r="JFJ125" s="7"/>
      <c r="JFK125" s="7"/>
      <c r="JFL125" s="7"/>
      <c r="JFM125" s="7"/>
      <c r="JFN125" s="7"/>
      <c r="JFO125" s="7"/>
      <c r="JFP125" s="7"/>
      <c r="JFQ125" s="7"/>
      <c r="JFR125" s="7"/>
      <c r="JFS125" s="7"/>
      <c r="JFT125" s="7"/>
      <c r="JFU125" s="7"/>
      <c r="JFV125" s="7"/>
      <c r="JFW125" s="7"/>
      <c r="JFX125" s="7"/>
      <c r="JFY125" s="7"/>
      <c r="JFZ125" s="7"/>
      <c r="JGA125" s="7"/>
      <c r="JGB125" s="7"/>
      <c r="JGC125" s="7"/>
      <c r="JGD125" s="7"/>
      <c r="JGE125" s="7"/>
      <c r="JGF125" s="7"/>
      <c r="JGG125" s="7"/>
      <c r="JGH125" s="7"/>
      <c r="JGI125" s="7"/>
      <c r="JGJ125" s="7"/>
      <c r="JGK125" s="7"/>
      <c r="JGL125" s="7"/>
      <c r="JGM125" s="7"/>
      <c r="JGN125" s="7"/>
      <c r="JGO125" s="7"/>
      <c r="JGP125" s="7"/>
      <c r="JGQ125" s="7"/>
      <c r="JGR125" s="7"/>
      <c r="JGS125" s="7"/>
      <c r="JGT125" s="7"/>
      <c r="JGU125" s="7"/>
      <c r="JGV125" s="7"/>
      <c r="JGW125" s="7"/>
      <c r="JGX125" s="7"/>
      <c r="JGY125" s="7"/>
      <c r="JGZ125" s="7"/>
      <c r="JHA125" s="7"/>
      <c r="JHB125" s="7"/>
      <c r="JHC125" s="7"/>
      <c r="JHD125" s="7"/>
      <c r="JHE125" s="7"/>
      <c r="JHF125" s="7"/>
      <c r="JHG125" s="7"/>
      <c r="JHH125" s="7"/>
      <c r="JHI125" s="7"/>
      <c r="JHJ125" s="7"/>
      <c r="JHK125" s="7"/>
      <c r="JHL125" s="7"/>
      <c r="JHM125" s="7"/>
      <c r="JHN125" s="7"/>
      <c r="JHO125" s="7"/>
      <c r="JHP125" s="7"/>
      <c r="JHQ125" s="7"/>
      <c r="JHR125" s="7"/>
      <c r="JHS125" s="7"/>
      <c r="JHT125" s="7"/>
      <c r="JHU125" s="7"/>
      <c r="JHV125" s="7"/>
      <c r="JHW125" s="7"/>
      <c r="JHX125" s="7"/>
      <c r="JHY125" s="7"/>
      <c r="JHZ125" s="7"/>
      <c r="JIA125" s="7"/>
      <c r="JIB125" s="7"/>
      <c r="JIC125" s="7"/>
      <c r="JID125" s="7"/>
      <c r="JIE125" s="7"/>
      <c r="JIF125" s="7"/>
      <c r="JIG125" s="7"/>
      <c r="JIH125" s="7"/>
      <c r="JII125" s="7"/>
      <c r="JIJ125" s="7"/>
      <c r="JIK125" s="7"/>
      <c r="JIL125" s="7"/>
      <c r="JIM125" s="7"/>
      <c r="JIN125" s="7"/>
      <c r="JIO125" s="7"/>
      <c r="JIP125" s="7"/>
      <c r="JIQ125" s="7"/>
      <c r="JIR125" s="7"/>
      <c r="JIS125" s="7"/>
      <c r="JIT125" s="7"/>
      <c r="JIU125" s="7"/>
      <c r="JIV125" s="7"/>
      <c r="JIW125" s="7"/>
      <c r="JIX125" s="7"/>
      <c r="JIY125" s="7"/>
      <c r="JIZ125" s="7"/>
      <c r="JJA125" s="7"/>
      <c r="JJB125" s="7"/>
      <c r="JJC125" s="7"/>
      <c r="JJD125" s="7"/>
      <c r="JJE125" s="7"/>
      <c r="JJF125" s="7"/>
      <c r="JJG125" s="7"/>
      <c r="JJH125" s="7"/>
      <c r="JJI125" s="7"/>
      <c r="JJJ125" s="7"/>
      <c r="JJK125" s="7"/>
      <c r="JJL125" s="7"/>
      <c r="JJM125" s="7"/>
      <c r="JJN125" s="7"/>
      <c r="JJO125" s="7"/>
      <c r="JJP125" s="7"/>
      <c r="JJQ125" s="7"/>
      <c r="JJR125" s="7"/>
      <c r="JJS125" s="7"/>
      <c r="JJT125" s="7"/>
      <c r="JJU125" s="7"/>
      <c r="JJV125" s="7"/>
      <c r="JJW125" s="7"/>
      <c r="JJX125" s="7"/>
      <c r="JJY125" s="7"/>
      <c r="JJZ125" s="7"/>
      <c r="JKA125" s="7"/>
      <c r="JKB125" s="7"/>
      <c r="JKC125" s="7"/>
      <c r="JKD125" s="7"/>
      <c r="JKE125" s="7"/>
      <c r="JKF125" s="7"/>
      <c r="JKG125" s="7"/>
      <c r="JKH125" s="7"/>
      <c r="JKI125" s="7"/>
      <c r="JKJ125" s="7"/>
      <c r="JKK125" s="7"/>
      <c r="JKL125" s="7"/>
      <c r="JKM125" s="7"/>
      <c r="JKN125" s="7"/>
      <c r="JKO125" s="7"/>
      <c r="JKP125" s="7"/>
      <c r="JKQ125" s="7"/>
      <c r="JKR125" s="7"/>
      <c r="JKS125" s="7"/>
      <c r="JKT125" s="7"/>
      <c r="JKU125" s="7"/>
      <c r="JKV125" s="7"/>
      <c r="JKW125" s="7"/>
      <c r="JKX125" s="7"/>
      <c r="JKY125" s="7"/>
      <c r="JKZ125" s="7"/>
      <c r="JLA125" s="7"/>
      <c r="JLB125" s="7"/>
      <c r="JLC125" s="7"/>
      <c r="JLD125" s="7"/>
      <c r="JLE125" s="7"/>
      <c r="JLF125" s="7"/>
      <c r="JLG125" s="7"/>
      <c r="JLH125" s="7"/>
      <c r="JLI125" s="7"/>
      <c r="JLJ125" s="7"/>
      <c r="JLK125" s="7"/>
      <c r="JLL125" s="7"/>
      <c r="JLM125" s="7"/>
      <c r="JLN125" s="7"/>
      <c r="JLO125" s="7"/>
      <c r="JLP125" s="7"/>
      <c r="JLQ125" s="7"/>
      <c r="JLR125" s="7"/>
      <c r="JLS125" s="7"/>
      <c r="JLT125" s="7"/>
      <c r="JLU125" s="7"/>
      <c r="JLV125" s="7"/>
      <c r="JLW125" s="7"/>
      <c r="JLX125" s="7"/>
      <c r="JLY125" s="7"/>
      <c r="JLZ125" s="7"/>
      <c r="JMA125" s="7"/>
      <c r="JMB125" s="7"/>
      <c r="JMC125" s="7"/>
      <c r="JMD125" s="7"/>
      <c r="JME125" s="7"/>
      <c r="JMF125" s="7"/>
      <c r="JMG125" s="7"/>
      <c r="JMH125" s="7"/>
      <c r="JMI125" s="7"/>
      <c r="JMJ125" s="7"/>
      <c r="JMK125" s="7"/>
      <c r="JML125" s="7"/>
      <c r="JMM125" s="7"/>
      <c r="JMN125" s="7"/>
      <c r="JMO125" s="7"/>
      <c r="JMP125" s="7"/>
      <c r="JMQ125" s="7"/>
      <c r="JMR125" s="7"/>
      <c r="JMS125" s="7"/>
      <c r="JMT125" s="7"/>
      <c r="JMU125" s="7"/>
      <c r="JMV125" s="7"/>
      <c r="JMW125" s="7"/>
      <c r="JMX125" s="7"/>
      <c r="JMY125" s="7"/>
      <c r="JMZ125" s="7"/>
      <c r="JNA125" s="7"/>
      <c r="JNB125" s="7"/>
      <c r="JNC125" s="7"/>
      <c r="JND125" s="7"/>
      <c r="JNE125" s="7"/>
      <c r="JNF125" s="7"/>
      <c r="JNG125" s="7"/>
      <c r="JNH125" s="7"/>
      <c r="JNI125" s="7"/>
      <c r="JNJ125" s="7"/>
      <c r="JNK125" s="7"/>
      <c r="JNL125" s="7"/>
      <c r="JNM125" s="7"/>
      <c r="JNN125" s="7"/>
      <c r="JNO125" s="7"/>
      <c r="JNP125" s="7"/>
      <c r="JNQ125" s="7"/>
      <c r="JNR125" s="7"/>
      <c r="JNS125" s="7"/>
      <c r="JNT125" s="7"/>
      <c r="JNU125" s="7"/>
      <c r="JNV125" s="7"/>
      <c r="JNW125" s="7"/>
      <c r="JNX125" s="7"/>
      <c r="JNY125" s="7"/>
      <c r="JNZ125" s="7"/>
      <c r="JOA125" s="7"/>
      <c r="JOB125" s="7"/>
      <c r="JOC125" s="7"/>
      <c r="JOD125" s="7"/>
      <c r="JOE125" s="7"/>
      <c r="JOF125" s="7"/>
      <c r="JOG125" s="7"/>
      <c r="JOH125" s="7"/>
      <c r="JOI125" s="7"/>
      <c r="JOJ125" s="7"/>
      <c r="JOK125" s="7"/>
      <c r="JOL125" s="7"/>
      <c r="JOM125" s="7"/>
      <c r="JON125" s="7"/>
      <c r="JOO125" s="7"/>
      <c r="JOP125" s="7"/>
      <c r="JOQ125" s="7"/>
      <c r="JOR125" s="7"/>
      <c r="JOS125" s="7"/>
      <c r="JOT125" s="7"/>
      <c r="JOU125" s="7"/>
      <c r="JOV125" s="7"/>
      <c r="JOW125" s="7"/>
      <c r="JOX125" s="7"/>
      <c r="JOY125" s="7"/>
      <c r="JOZ125" s="7"/>
      <c r="JPA125" s="7"/>
      <c r="JPB125" s="7"/>
      <c r="JPC125" s="7"/>
      <c r="JPD125" s="7"/>
      <c r="JPE125" s="7"/>
      <c r="JPF125" s="7"/>
      <c r="JPG125" s="7"/>
      <c r="JPH125" s="7"/>
      <c r="JPI125" s="7"/>
      <c r="JPJ125" s="7"/>
      <c r="JPK125" s="7"/>
      <c r="JPL125" s="7"/>
      <c r="JPM125" s="7"/>
      <c r="JPN125" s="7"/>
      <c r="JPO125" s="7"/>
      <c r="JPP125" s="7"/>
      <c r="JPQ125" s="7"/>
      <c r="JPR125" s="7"/>
      <c r="JPS125" s="7"/>
      <c r="JPT125" s="7"/>
      <c r="JPU125" s="7"/>
      <c r="JPV125" s="7"/>
      <c r="JPW125" s="7"/>
      <c r="JPX125" s="7"/>
      <c r="JPY125" s="7"/>
      <c r="JPZ125" s="7"/>
      <c r="JQA125" s="7"/>
      <c r="JQB125" s="7"/>
      <c r="JQC125" s="7"/>
      <c r="JQD125" s="7"/>
      <c r="JQE125" s="7"/>
      <c r="JQF125" s="7"/>
      <c r="JQG125" s="7"/>
      <c r="JQH125" s="7"/>
      <c r="JQI125" s="7"/>
      <c r="JQJ125" s="7"/>
      <c r="JQK125" s="7"/>
      <c r="JQL125" s="7"/>
      <c r="JQM125" s="7"/>
      <c r="JQN125" s="7"/>
      <c r="JQO125" s="7"/>
      <c r="JQP125" s="7"/>
      <c r="JQQ125" s="7"/>
      <c r="JQR125" s="7"/>
      <c r="JQS125" s="7"/>
      <c r="JQT125" s="7"/>
      <c r="JQU125" s="7"/>
      <c r="JQV125" s="7"/>
      <c r="JQW125" s="7"/>
      <c r="JQX125" s="7"/>
      <c r="JQY125" s="7"/>
      <c r="JQZ125" s="7"/>
      <c r="JRA125" s="7"/>
      <c r="JRB125" s="7"/>
      <c r="JRC125" s="7"/>
      <c r="JRD125" s="7"/>
      <c r="JRE125" s="7"/>
      <c r="JRF125" s="7"/>
      <c r="JRG125" s="7"/>
      <c r="JRH125" s="7"/>
      <c r="JRI125" s="7"/>
      <c r="JRJ125" s="7"/>
      <c r="JRK125" s="7"/>
      <c r="JRL125" s="7"/>
      <c r="JRM125" s="7"/>
      <c r="JRN125" s="7"/>
      <c r="JRO125" s="7"/>
      <c r="JRP125" s="7"/>
      <c r="JRQ125" s="7"/>
      <c r="JRR125" s="7"/>
      <c r="JRS125" s="7"/>
      <c r="JRT125" s="7"/>
      <c r="JRU125" s="7"/>
      <c r="JRV125" s="7"/>
      <c r="JRW125" s="7"/>
      <c r="JRX125" s="7"/>
      <c r="JRY125" s="7"/>
      <c r="JRZ125" s="7"/>
      <c r="JSA125" s="7"/>
      <c r="JSB125" s="7"/>
      <c r="JSC125" s="7"/>
      <c r="JSD125" s="7"/>
      <c r="JSE125" s="7"/>
      <c r="JSF125" s="7"/>
      <c r="JSG125" s="7"/>
      <c r="JSH125" s="7"/>
      <c r="JSI125" s="7"/>
      <c r="JSJ125" s="7"/>
      <c r="JSK125" s="7"/>
      <c r="JSL125" s="7"/>
      <c r="JSM125" s="7"/>
      <c r="JSN125" s="7"/>
      <c r="JSO125" s="7"/>
      <c r="JSP125" s="7"/>
      <c r="JSQ125" s="7"/>
      <c r="JSR125" s="7"/>
      <c r="JSS125" s="7"/>
      <c r="JST125" s="7"/>
      <c r="JSU125" s="7"/>
      <c r="JSV125" s="7"/>
      <c r="JSW125" s="7"/>
      <c r="JSX125" s="7"/>
      <c r="JSY125" s="7"/>
      <c r="JSZ125" s="7"/>
      <c r="JTA125" s="7"/>
      <c r="JTB125" s="7"/>
      <c r="JTC125" s="7"/>
      <c r="JTD125" s="7"/>
      <c r="JTE125" s="7"/>
      <c r="JTF125" s="7"/>
      <c r="JTG125" s="7"/>
      <c r="JTH125" s="7"/>
      <c r="JTI125" s="7"/>
      <c r="JTJ125" s="7"/>
      <c r="JTK125" s="7"/>
      <c r="JTL125" s="7"/>
      <c r="JTM125" s="7"/>
      <c r="JTN125" s="7"/>
      <c r="JTO125" s="7"/>
      <c r="JTP125" s="7"/>
      <c r="JTQ125" s="7"/>
      <c r="JTR125" s="7"/>
      <c r="JTS125" s="7"/>
      <c r="JTT125" s="7"/>
      <c r="JTU125" s="7"/>
      <c r="JTV125" s="7"/>
      <c r="JTW125" s="7"/>
      <c r="JTX125" s="7"/>
      <c r="JTY125" s="7"/>
      <c r="JTZ125" s="7"/>
      <c r="JUA125" s="7"/>
      <c r="JUB125" s="7"/>
      <c r="JUC125" s="7"/>
      <c r="JUD125" s="7"/>
      <c r="JUE125" s="7"/>
      <c r="JUF125" s="7"/>
      <c r="JUG125" s="7"/>
      <c r="JUH125" s="7"/>
      <c r="JUI125" s="7"/>
      <c r="JUJ125" s="7"/>
      <c r="JUK125" s="7"/>
      <c r="JUL125" s="7"/>
      <c r="JUM125" s="7"/>
      <c r="JUN125" s="7"/>
      <c r="JUO125" s="7"/>
      <c r="JUP125" s="7"/>
      <c r="JUQ125" s="7"/>
      <c r="JUR125" s="7"/>
      <c r="JUS125" s="7"/>
      <c r="JUT125" s="7"/>
      <c r="JUU125" s="7"/>
      <c r="JUV125" s="7"/>
      <c r="JUW125" s="7"/>
      <c r="JUX125" s="7"/>
      <c r="JUY125" s="7"/>
      <c r="JUZ125" s="7"/>
      <c r="JVA125" s="7"/>
      <c r="JVB125" s="7"/>
      <c r="JVC125" s="7"/>
      <c r="JVD125" s="7"/>
      <c r="JVE125" s="7"/>
      <c r="JVF125" s="7"/>
      <c r="JVG125" s="7"/>
      <c r="JVH125" s="7"/>
      <c r="JVI125" s="7"/>
      <c r="JVJ125" s="7"/>
      <c r="JVK125" s="7"/>
      <c r="JVL125" s="7"/>
      <c r="JVM125" s="7"/>
      <c r="JVN125" s="7"/>
      <c r="JVO125" s="7"/>
      <c r="JVP125" s="7"/>
      <c r="JVQ125" s="7"/>
      <c r="JVR125" s="7"/>
      <c r="JVS125" s="7"/>
      <c r="JVT125" s="7"/>
      <c r="JVU125" s="7"/>
      <c r="JVV125" s="7"/>
      <c r="JVW125" s="7"/>
      <c r="JVX125" s="7"/>
      <c r="JVY125" s="7"/>
      <c r="JVZ125" s="7"/>
      <c r="JWA125" s="7"/>
      <c r="JWB125" s="7"/>
      <c r="JWC125" s="7"/>
      <c r="JWD125" s="7"/>
      <c r="JWE125" s="7"/>
      <c r="JWF125" s="7"/>
      <c r="JWG125" s="7"/>
      <c r="JWH125" s="7"/>
      <c r="JWI125" s="7"/>
      <c r="JWJ125" s="7"/>
      <c r="JWK125" s="7"/>
      <c r="JWL125" s="7"/>
      <c r="JWM125" s="7"/>
      <c r="JWN125" s="7"/>
      <c r="JWO125" s="7"/>
      <c r="JWP125" s="7"/>
      <c r="JWQ125" s="7"/>
      <c r="JWR125" s="7"/>
      <c r="JWS125" s="7"/>
      <c r="JWT125" s="7"/>
      <c r="JWU125" s="7"/>
      <c r="JWV125" s="7"/>
      <c r="JWW125" s="7"/>
      <c r="JWX125" s="7"/>
      <c r="JWY125" s="7"/>
      <c r="JWZ125" s="7"/>
      <c r="JXA125" s="7"/>
      <c r="JXB125" s="7"/>
      <c r="JXC125" s="7"/>
      <c r="JXD125" s="7"/>
      <c r="JXE125" s="7"/>
      <c r="JXF125" s="7"/>
      <c r="JXG125" s="7"/>
      <c r="JXH125" s="7"/>
      <c r="JXI125" s="7"/>
      <c r="JXJ125" s="7"/>
      <c r="JXK125" s="7"/>
      <c r="JXL125" s="7"/>
      <c r="JXM125" s="7"/>
      <c r="JXN125" s="7"/>
      <c r="JXO125" s="7"/>
      <c r="JXP125" s="7"/>
      <c r="JXQ125" s="7"/>
      <c r="JXR125" s="7"/>
      <c r="JXS125" s="7"/>
      <c r="JXT125" s="7"/>
      <c r="JXU125" s="7"/>
      <c r="JXV125" s="7"/>
      <c r="JXW125" s="7"/>
      <c r="JXX125" s="7"/>
      <c r="JXY125" s="7"/>
      <c r="JXZ125" s="7"/>
      <c r="JYA125" s="7"/>
      <c r="JYB125" s="7"/>
      <c r="JYC125" s="7"/>
      <c r="JYD125" s="7"/>
      <c r="JYE125" s="7"/>
      <c r="JYF125" s="7"/>
      <c r="JYG125" s="7"/>
      <c r="JYH125" s="7"/>
      <c r="JYI125" s="7"/>
      <c r="JYJ125" s="7"/>
      <c r="JYK125" s="7"/>
      <c r="JYL125" s="7"/>
      <c r="JYM125" s="7"/>
      <c r="JYN125" s="7"/>
      <c r="JYO125" s="7"/>
      <c r="JYP125" s="7"/>
      <c r="JYQ125" s="7"/>
      <c r="JYR125" s="7"/>
      <c r="JYS125" s="7"/>
      <c r="JYT125" s="7"/>
      <c r="JYU125" s="7"/>
      <c r="JYV125" s="7"/>
      <c r="JYW125" s="7"/>
      <c r="JYX125" s="7"/>
      <c r="JYY125" s="7"/>
      <c r="JYZ125" s="7"/>
      <c r="JZA125" s="7"/>
      <c r="JZB125" s="7"/>
      <c r="JZC125" s="7"/>
      <c r="JZD125" s="7"/>
      <c r="JZE125" s="7"/>
      <c r="JZF125" s="7"/>
      <c r="JZG125" s="7"/>
      <c r="JZH125" s="7"/>
      <c r="JZI125" s="7"/>
      <c r="JZJ125" s="7"/>
      <c r="JZK125" s="7"/>
      <c r="JZL125" s="7"/>
      <c r="JZM125" s="7"/>
      <c r="JZN125" s="7"/>
      <c r="JZO125" s="7"/>
      <c r="JZP125" s="7"/>
      <c r="JZQ125" s="7"/>
      <c r="JZR125" s="7"/>
      <c r="JZS125" s="7"/>
      <c r="JZT125" s="7"/>
      <c r="JZU125" s="7"/>
      <c r="JZV125" s="7"/>
      <c r="JZW125" s="7"/>
      <c r="JZX125" s="7"/>
      <c r="JZY125" s="7"/>
      <c r="JZZ125" s="7"/>
      <c r="KAA125" s="7"/>
      <c r="KAB125" s="7"/>
      <c r="KAC125" s="7"/>
      <c r="KAD125" s="7"/>
      <c r="KAE125" s="7"/>
      <c r="KAF125" s="7"/>
      <c r="KAG125" s="7"/>
      <c r="KAH125" s="7"/>
      <c r="KAI125" s="7"/>
      <c r="KAJ125" s="7"/>
      <c r="KAK125" s="7"/>
      <c r="KAL125" s="7"/>
      <c r="KAM125" s="7"/>
      <c r="KAN125" s="7"/>
      <c r="KAO125" s="7"/>
      <c r="KAP125" s="7"/>
      <c r="KAQ125" s="7"/>
      <c r="KAR125" s="7"/>
      <c r="KAS125" s="7"/>
      <c r="KAT125" s="7"/>
      <c r="KAU125" s="7"/>
      <c r="KAV125" s="7"/>
      <c r="KAW125" s="7"/>
      <c r="KAX125" s="7"/>
      <c r="KAY125" s="7"/>
      <c r="KAZ125" s="7"/>
      <c r="KBA125" s="7"/>
      <c r="KBB125" s="7"/>
      <c r="KBC125" s="7"/>
      <c r="KBD125" s="7"/>
      <c r="KBE125" s="7"/>
      <c r="KBF125" s="7"/>
      <c r="KBG125" s="7"/>
      <c r="KBH125" s="7"/>
      <c r="KBI125" s="7"/>
      <c r="KBJ125" s="7"/>
      <c r="KBK125" s="7"/>
      <c r="KBL125" s="7"/>
      <c r="KBM125" s="7"/>
      <c r="KBN125" s="7"/>
      <c r="KBO125" s="7"/>
      <c r="KBP125" s="7"/>
      <c r="KBQ125" s="7"/>
      <c r="KBR125" s="7"/>
      <c r="KBS125" s="7"/>
      <c r="KBT125" s="7"/>
      <c r="KBU125" s="7"/>
      <c r="KBV125" s="7"/>
      <c r="KBW125" s="7"/>
      <c r="KBX125" s="7"/>
      <c r="KBY125" s="7"/>
      <c r="KBZ125" s="7"/>
      <c r="KCA125" s="7"/>
      <c r="KCB125" s="7"/>
      <c r="KCC125" s="7"/>
      <c r="KCD125" s="7"/>
      <c r="KCE125" s="7"/>
      <c r="KCF125" s="7"/>
      <c r="KCG125" s="7"/>
      <c r="KCH125" s="7"/>
      <c r="KCI125" s="7"/>
      <c r="KCJ125" s="7"/>
      <c r="KCK125" s="7"/>
      <c r="KCL125" s="7"/>
      <c r="KCM125" s="7"/>
      <c r="KCN125" s="7"/>
      <c r="KCO125" s="7"/>
      <c r="KCP125" s="7"/>
      <c r="KCQ125" s="7"/>
      <c r="KCR125" s="7"/>
      <c r="KCS125" s="7"/>
      <c r="KCT125" s="7"/>
      <c r="KCU125" s="7"/>
      <c r="KCV125" s="7"/>
      <c r="KCW125" s="7"/>
      <c r="KCX125" s="7"/>
      <c r="KCY125" s="7"/>
      <c r="KCZ125" s="7"/>
      <c r="KDA125" s="7"/>
      <c r="KDB125" s="7"/>
      <c r="KDC125" s="7"/>
      <c r="KDD125" s="7"/>
      <c r="KDE125" s="7"/>
      <c r="KDF125" s="7"/>
      <c r="KDG125" s="7"/>
      <c r="KDH125" s="7"/>
      <c r="KDI125" s="7"/>
      <c r="KDJ125" s="7"/>
      <c r="KDK125" s="7"/>
      <c r="KDL125" s="7"/>
      <c r="KDM125" s="7"/>
      <c r="KDN125" s="7"/>
      <c r="KDO125" s="7"/>
      <c r="KDP125" s="7"/>
      <c r="KDQ125" s="7"/>
      <c r="KDR125" s="7"/>
      <c r="KDS125" s="7"/>
      <c r="KDT125" s="7"/>
      <c r="KDU125" s="7"/>
      <c r="KDV125" s="7"/>
      <c r="KDW125" s="7"/>
      <c r="KDX125" s="7"/>
      <c r="KDY125" s="7"/>
      <c r="KDZ125" s="7"/>
      <c r="KEA125" s="7"/>
      <c r="KEB125" s="7"/>
      <c r="KEC125" s="7"/>
      <c r="KED125" s="7"/>
      <c r="KEE125" s="7"/>
      <c r="KEF125" s="7"/>
      <c r="KEG125" s="7"/>
      <c r="KEH125" s="7"/>
      <c r="KEI125" s="7"/>
      <c r="KEJ125" s="7"/>
      <c r="KEK125" s="7"/>
      <c r="KEL125" s="7"/>
      <c r="KEM125" s="7"/>
      <c r="KEN125" s="7"/>
      <c r="KEO125" s="7"/>
      <c r="KEP125" s="7"/>
      <c r="KEQ125" s="7"/>
      <c r="KER125" s="7"/>
      <c r="KES125" s="7"/>
      <c r="KET125" s="7"/>
      <c r="KEU125" s="7"/>
      <c r="KEV125" s="7"/>
      <c r="KEW125" s="7"/>
      <c r="KEX125" s="7"/>
      <c r="KEY125" s="7"/>
      <c r="KEZ125" s="7"/>
      <c r="KFA125" s="7"/>
      <c r="KFB125" s="7"/>
      <c r="KFC125" s="7"/>
      <c r="KFD125" s="7"/>
      <c r="KFE125" s="7"/>
      <c r="KFF125" s="7"/>
      <c r="KFG125" s="7"/>
      <c r="KFH125" s="7"/>
      <c r="KFI125" s="7"/>
      <c r="KFJ125" s="7"/>
      <c r="KFK125" s="7"/>
      <c r="KFL125" s="7"/>
      <c r="KFM125" s="7"/>
      <c r="KFN125" s="7"/>
      <c r="KFO125" s="7"/>
      <c r="KFP125" s="7"/>
      <c r="KFQ125" s="7"/>
      <c r="KFR125" s="7"/>
      <c r="KFS125" s="7"/>
      <c r="KFT125" s="7"/>
      <c r="KFU125" s="7"/>
      <c r="KFV125" s="7"/>
      <c r="KFW125" s="7"/>
      <c r="KFX125" s="7"/>
      <c r="KFY125" s="7"/>
      <c r="KFZ125" s="7"/>
      <c r="KGA125" s="7"/>
      <c r="KGB125" s="7"/>
      <c r="KGC125" s="7"/>
      <c r="KGD125" s="7"/>
      <c r="KGE125" s="7"/>
      <c r="KGF125" s="7"/>
      <c r="KGG125" s="7"/>
      <c r="KGH125" s="7"/>
      <c r="KGI125" s="7"/>
      <c r="KGJ125" s="7"/>
      <c r="KGK125" s="7"/>
      <c r="KGL125" s="7"/>
      <c r="KGM125" s="7"/>
      <c r="KGN125" s="7"/>
      <c r="KGO125" s="7"/>
      <c r="KGP125" s="7"/>
      <c r="KGQ125" s="7"/>
      <c r="KGR125" s="7"/>
      <c r="KGS125" s="7"/>
      <c r="KGT125" s="7"/>
      <c r="KGU125" s="7"/>
      <c r="KGV125" s="7"/>
      <c r="KGW125" s="7"/>
      <c r="KGX125" s="7"/>
      <c r="KGY125" s="7"/>
      <c r="KGZ125" s="7"/>
      <c r="KHA125" s="7"/>
      <c r="KHB125" s="7"/>
      <c r="KHC125" s="7"/>
      <c r="KHD125" s="7"/>
      <c r="KHE125" s="7"/>
      <c r="KHF125" s="7"/>
      <c r="KHG125" s="7"/>
      <c r="KHH125" s="7"/>
      <c r="KHI125" s="7"/>
      <c r="KHJ125" s="7"/>
      <c r="KHK125" s="7"/>
      <c r="KHL125" s="7"/>
      <c r="KHM125" s="7"/>
      <c r="KHN125" s="7"/>
      <c r="KHO125" s="7"/>
      <c r="KHP125" s="7"/>
      <c r="KHQ125" s="7"/>
      <c r="KHR125" s="7"/>
      <c r="KHS125" s="7"/>
      <c r="KHT125" s="7"/>
      <c r="KHU125" s="7"/>
      <c r="KHV125" s="7"/>
      <c r="KHW125" s="7"/>
      <c r="KHX125" s="7"/>
      <c r="KHY125" s="7"/>
      <c r="KHZ125" s="7"/>
      <c r="KIA125" s="7"/>
      <c r="KIB125" s="7"/>
      <c r="KIC125" s="7"/>
      <c r="KID125" s="7"/>
      <c r="KIE125" s="7"/>
      <c r="KIF125" s="7"/>
      <c r="KIG125" s="7"/>
      <c r="KIH125" s="7"/>
      <c r="KII125" s="7"/>
      <c r="KIJ125" s="7"/>
      <c r="KIK125" s="7"/>
      <c r="KIL125" s="7"/>
      <c r="KIM125" s="7"/>
      <c r="KIN125" s="7"/>
      <c r="KIO125" s="7"/>
      <c r="KIP125" s="7"/>
      <c r="KIQ125" s="7"/>
      <c r="KIR125" s="7"/>
      <c r="KIS125" s="7"/>
      <c r="KIT125" s="7"/>
      <c r="KIU125" s="7"/>
      <c r="KIV125" s="7"/>
      <c r="KIW125" s="7"/>
      <c r="KIX125" s="7"/>
      <c r="KIY125" s="7"/>
      <c r="KIZ125" s="7"/>
      <c r="KJA125" s="7"/>
      <c r="KJB125" s="7"/>
      <c r="KJC125" s="7"/>
      <c r="KJD125" s="7"/>
      <c r="KJE125" s="7"/>
      <c r="KJF125" s="7"/>
      <c r="KJG125" s="7"/>
      <c r="KJH125" s="7"/>
      <c r="KJI125" s="7"/>
      <c r="KJJ125" s="7"/>
      <c r="KJK125" s="7"/>
      <c r="KJL125" s="7"/>
      <c r="KJM125" s="7"/>
      <c r="KJN125" s="7"/>
      <c r="KJO125" s="7"/>
      <c r="KJP125" s="7"/>
      <c r="KJQ125" s="7"/>
      <c r="KJR125" s="7"/>
      <c r="KJS125" s="7"/>
      <c r="KJT125" s="7"/>
      <c r="KJU125" s="7"/>
      <c r="KJV125" s="7"/>
      <c r="KJW125" s="7"/>
      <c r="KJX125" s="7"/>
      <c r="KJY125" s="7"/>
      <c r="KJZ125" s="7"/>
      <c r="KKA125" s="7"/>
      <c r="KKB125" s="7"/>
      <c r="KKC125" s="7"/>
      <c r="KKD125" s="7"/>
      <c r="KKE125" s="7"/>
      <c r="KKF125" s="7"/>
      <c r="KKG125" s="7"/>
      <c r="KKH125" s="7"/>
      <c r="KKI125" s="7"/>
      <c r="KKJ125" s="7"/>
      <c r="KKK125" s="7"/>
      <c r="KKL125" s="7"/>
      <c r="KKM125" s="7"/>
      <c r="KKN125" s="7"/>
      <c r="KKO125" s="7"/>
      <c r="KKP125" s="7"/>
      <c r="KKQ125" s="7"/>
      <c r="KKR125" s="7"/>
      <c r="KKS125" s="7"/>
      <c r="KKT125" s="7"/>
      <c r="KKU125" s="7"/>
      <c r="KKV125" s="7"/>
      <c r="KKW125" s="7"/>
      <c r="KKX125" s="7"/>
      <c r="KKY125" s="7"/>
      <c r="KKZ125" s="7"/>
      <c r="KLA125" s="7"/>
      <c r="KLB125" s="7"/>
      <c r="KLC125" s="7"/>
      <c r="KLD125" s="7"/>
      <c r="KLE125" s="7"/>
      <c r="KLF125" s="7"/>
      <c r="KLG125" s="7"/>
      <c r="KLH125" s="7"/>
      <c r="KLI125" s="7"/>
      <c r="KLJ125" s="7"/>
      <c r="KLK125" s="7"/>
      <c r="KLL125" s="7"/>
      <c r="KLM125" s="7"/>
      <c r="KLN125" s="7"/>
      <c r="KLO125" s="7"/>
      <c r="KLP125" s="7"/>
      <c r="KLQ125" s="7"/>
      <c r="KLR125" s="7"/>
      <c r="KLS125" s="7"/>
      <c r="KLT125" s="7"/>
      <c r="KLU125" s="7"/>
      <c r="KLV125" s="7"/>
      <c r="KLW125" s="7"/>
      <c r="KLX125" s="7"/>
      <c r="KLY125" s="7"/>
      <c r="KLZ125" s="7"/>
      <c r="KMA125" s="7"/>
      <c r="KMB125" s="7"/>
      <c r="KMC125" s="7"/>
      <c r="KMD125" s="7"/>
      <c r="KME125" s="7"/>
      <c r="KMF125" s="7"/>
      <c r="KMG125" s="7"/>
      <c r="KMH125" s="7"/>
      <c r="KMI125" s="7"/>
      <c r="KMJ125" s="7"/>
      <c r="KMK125" s="7"/>
      <c r="KML125" s="7"/>
      <c r="KMM125" s="7"/>
      <c r="KMN125" s="7"/>
      <c r="KMO125" s="7"/>
      <c r="KMP125" s="7"/>
      <c r="KMQ125" s="7"/>
      <c r="KMR125" s="7"/>
      <c r="KMS125" s="7"/>
      <c r="KMT125" s="7"/>
      <c r="KMU125" s="7"/>
      <c r="KMV125" s="7"/>
      <c r="KMW125" s="7"/>
      <c r="KMX125" s="7"/>
      <c r="KMY125" s="7"/>
      <c r="KMZ125" s="7"/>
      <c r="KNA125" s="7"/>
      <c r="KNB125" s="7"/>
      <c r="KNC125" s="7"/>
      <c r="KND125" s="7"/>
      <c r="KNE125" s="7"/>
      <c r="KNF125" s="7"/>
      <c r="KNG125" s="7"/>
      <c r="KNH125" s="7"/>
      <c r="KNI125" s="7"/>
      <c r="KNJ125" s="7"/>
      <c r="KNK125" s="7"/>
      <c r="KNL125" s="7"/>
      <c r="KNM125" s="7"/>
      <c r="KNN125" s="7"/>
      <c r="KNO125" s="7"/>
      <c r="KNP125" s="7"/>
      <c r="KNQ125" s="7"/>
      <c r="KNR125" s="7"/>
      <c r="KNS125" s="7"/>
      <c r="KNT125" s="7"/>
      <c r="KNU125" s="7"/>
      <c r="KNV125" s="7"/>
      <c r="KNW125" s="7"/>
      <c r="KNX125" s="7"/>
      <c r="KNY125" s="7"/>
      <c r="KNZ125" s="7"/>
      <c r="KOA125" s="7"/>
      <c r="KOB125" s="7"/>
      <c r="KOC125" s="7"/>
      <c r="KOD125" s="7"/>
      <c r="KOE125" s="7"/>
      <c r="KOF125" s="7"/>
      <c r="KOG125" s="7"/>
      <c r="KOH125" s="7"/>
      <c r="KOI125" s="7"/>
      <c r="KOJ125" s="7"/>
      <c r="KOK125" s="7"/>
      <c r="KOL125" s="7"/>
      <c r="KOM125" s="7"/>
      <c r="KON125" s="7"/>
      <c r="KOO125" s="7"/>
      <c r="KOP125" s="7"/>
      <c r="KOQ125" s="7"/>
      <c r="KOR125" s="7"/>
      <c r="KOS125" s="7"/>
      <c r="KOT125" s="7"/>
      <c r="KOU125" s="7"/>
      <c r="KOV125" s="7"/>
      <c r="KOW125" s="7"/>
      <c r="KOX125" s="7"/>
      <c r="KOY125" s="7"/>
      <c r="KOZ125" s="7"/>
      <c r="KPA125" s="7"/>
      <c r="KPB125" s="7"/>
      <c r="KPC125" s="7"/>
      <c r="KPD125" s="7"/>
      <c r="KPE125" s="7"/>
      <c r="KPF125" s="7"/>
      <c r="KPG125" s="7"/>
      <c r="KPH125" s="7"/>
      <c r="KPI125" s="7"/>
      <c r="KPJ125" s="7"/>
      <c r="KPK125" s="7"/>
      <c r="KPL125" s="7"/>
      <c r="KPM125" s="7"/>
      <c r="KPN125" s="7"/>
      <c r="KPO125" s="7"/>
      <c r="KPP125" s="7"/>
      <c r="KPQ125" s="7"/>
      <c r="KPR125" s="7"/>
      <c r="KPS125" s="7"/>
      <c r="KPT125" s="7"/>
      <c r="KPU125" s="7"/>
      <c r="KPV125" s="7"/>
      <c r="KPW125" s="7"/>
      <c r="KPX125" s="7"/>
      <c r="KPY125" s="7"/>
      <c r="KPZ125" s="7"/>
      <c r="KQA125" s="7"/>
      <c r="KQB125" s="7"/>
      <c r="KQC125" s="7"/>
      <c r="KQD125" s="7"/>
      <c r="KQE125" s="7"/>
      <c r="KQF125" s="7"/>
      <c r="KQG125" s="7"/>
      <c r="KQH125" s="7"/>
      <c r="KQI125" s="7"/>
      <c r="KQJ125" s="7"/>
      <c r="KQK125" s="7"/>
      <c r="KQL125" s="7"/>
      <c r="KQM125" s="7"/>
      <c r="KQN125" s="7"/>
      <c r="KQO125" s="7"/>
      <c r="KQP125" s="7"/>
      <c r="KQQ125" s="7"/>
      <c r="KQR125" s="7"/>
      <c r="KQS125" s="7"/>
      <c r="KQT125" s="7"/>
      <c r="KQU125" s="7"/>
      <c r="KQV125" s="7"/>
      <c r="KQW125" s="7"/>
      <c r="KQX125" s="7"/>
      <c r="KQY125" s="7"/>
      <c r="KQZ125" s="7"/>
      <c r="KRA125" s="7"/>
      <c r="KRB125" s="7"/>
      <c r="KRC125" s="7"/>
      <c r="KRD125" s="7"/>
      <c r="KRE125" s="7"/>
      <c r="KRF125" s="7"/>
      <c r="KRG125" s="7"/>
      <c r="KRH125" s="7"/>
      <c r="KRI125" s="7"/>
      <c r="KRJ125" s="7"/>
      <c r="KRK125" s="7"/>
      <c r="KRL125" s="7"/>
      <c r="KRM125" s="7"/>
      <c r="KRN125" s="7"/>
      <c r="KRO125" s="7"/>
      <c r="KRP125" s="7"/>
      <c r="KRQ125" s="7"/>
      <c r="KRR125" s="7"/>
      <c r="KRS125" s="7"/>
      <c r="KRT125" s="7"/>
      <c r="KRU125" s="7"/>
      <c r="KRV125" s="7"/>
      <c r="KRW125" s="7"/>
      <c r="KRX125" s="7"/>
      <c r="KRY125" s="7"/>
      <c r="KRZ125" s="7"/>
      <c r="KSA125" s="7"/>
      <c r="KSB125" s="7"/>
      <c r="KSC125" s="7"/>
      <c r="KSD125" s="7"/>
      <c r="KSE125" s="7"/>
      <c r="KSF125" s="7"/>
      <c r="KSG125" s="7"/>
      <c r="KSH125" s="7"/>
      <c r="KSI125" s="7"/>
      <c r="KSJ125" s="7"/>
      <c r="KSK125" s="7"/>
      <c r="KSL125" s="7"/>
      <c r="KSM125" s="7"/>
      <c r="KSN125" s="7"/>
      <c r="KSO125" s="7"/>
      <c r="KSP125" s="7"/>
      <c r="KSQ125" s="7"/>
      <c r="KSR125" s="7"/>
      <c r="KSS125" s="7"/>
      <c r="KST125" s="7"/>
      <c r="KSU125" s="7"/>
      <c r="KSV125" s="7"/>
      <c r="KSW125" s="7"/>
      <c r="KSX125" s="7"/>
      <c r="KSY125" s="7"/>
      <c r="KSZ125" s="7"/>
      <c r="KTA125" s="7"/>
      <c r="KTB125" s="7"/>
      <c r="KTC125" s="7"/>
      <c r="KTD125" s="7"/>
      <c r="KTE125" s="7"/>
      <c r="KTF125" s="7"/>
      <c r="KTG125" s="7"/>
      <c r="KTH125" s="7"/>
      <c r="KTI125" s="7"/>
      <c r="KTJ125" s="7"/>
      <c r="KTK125" s="7"/>
      <c r="KTL125" s="7"/>
      <c r="KTM125" s="7"/>
      <c r="KTN125" s="7"/>
      <c r="KTO125" s="7"/>
      <c r="KTP125" s="7"/>
      <c r="KTQ125" s="7"/>
      <c r="KTR125" s="7"/>
      <c r="KTS125" s="7"/>
      <c r="KTT125" s="7"/>
      <c r="KTU125" s="7"/>
      <c r="KTV125" s="7"/>
      <c r="KTW125" s="7"/>
      <c r="KTX125" s="7"/>
      <c r="KTY125" s="7"/>
      <c r="KTZ125" s="7"/>
      <c r="KUA125" s="7"/>
      <c r="KUB125" s="7"/>
      <c r="KUC125" s="7"/>
      <c r="KUD125" s="7"/>
      <c r="KUE125" s="7"/>
      <c r="KUF125" s="7"/>
      <c r="KUG125" s="7"/>
      <c r="KUH125" s="7"/>
      <c r="KUI125" s="7"/>
      <c r="KUJ125" s="7"/>
      <c r="KUK125" s="7"/>
      <c r="KUL125" s="7"/>
      <c r="KUM125" s="7"/>
      <c r="KUN125" s="7"/>
      <c r="KUO125" s="7"/>
      <c r="KUP125" s="7"/>
      <c r="KUQ125" s="7"/>
      <c r="KUR125" s="7"/>
      <c r="KUS125" s="7"/>
      <c r="KUT125" s="7"/>
      <c r="KUU125" s="7"/>
      <c r="KUV125" s="7"/>
      <c r="KUW125" s="7"/>
      <c r="KUX125" s="7"/>
      <c r="KUY125" s="7"/>
      <c r="KUZ125" s="7"/>
      <c r="KVA125" s="7"/>
      <c r="KVB125" s="7"/>
      <c r="KVC125" s="7"/>
      <c r="KVD125" s="7"/>
      <c r="KVE125" s="7"/>
      <c r="KVF125" s="7"/>
      <c r="KVG125" s="7"/>
      <c r="KVH125" s="7"/>
      <c r="KVI125" s="7"/>
      <c r="KVJ125" s="7"/>
      <c r="KVK125" s="7"/>
      <c r="KVL125" s="7"/>
      <c r="KVM125" s="7"/>
      <c r="KVN125" s="7"/>
      <c r="KVO125" s="7"/>
      <c r="KVP125" s="7"/>
      <c r="KVQ125" s="7"/>
      <c r="KVR125" s="7"/>
      <c r="KVS125" s="7"/>
      <c r="KVT125" s="7"/>
      <c r="KVU125" s="7"/>
      <c r="KVV125" s="7"/>
      <c r="KVW125" s="7"/>
      <c r="KVX125" s="7"/>
      <c r="KVY125" s="7"/>
      <c r="KVZ125" s="7"/>
      <c r="KWA125" s="7"/>
      <c r="KWB125" s="7"/>
      <c r="KWC125" s="7"/>
      <c r="KWD125" s="7"/>
      <c r="KWE125" s="7"/>
      <c r="KWF125" s="7"/>
      <c r="KWG125" s="7"/>
      <c r="KWH125" s="7"/>
      <c r="KWI125" s="7"/>
      <c r="KWJ125" s="7"/>
      <c r="KWK125" s="7"/>
      <c r="KWL125" s="7"/>
      <c r="KWM125" s="7"/>
      <c r="KWN125" s="7"/>
      <c r="KWO125" s="7"/>
      <c r="KWP125" s="7"/>
      <c r="KWQ125" s="7"/>
      <c r="KWR125" s="7"/>
      <c r="KWS125" s="7"/>
      <c r="KWT125" s="7"/>
      <c r="KWU125" s="7"/>
      <c r="KWV125" s="7"/>
      <c r="KWW125" s="7"/>
      <c r="KWX125" s="7"/>
      <c r="KWY125" s="7"/>
      <c r="KWZ125" s="7"/>
      <c r="KXA125" s="7"/>
      <c r="KXB125" s="7"/>
      <c r="KXC125" s="7"/>
      <c r="KXD125" s="7"/>
      <c r="KXE125" s="7"/>
      <c r="KXF125" s="7"/>
      <c r="KXG125" s="7"/>
      <c r="KXH125" s="7"/>
      <c r="KXI125" s="7"/>
      <c r="KXJ125" s="7"/>
      <c r="KXK125" s="7"/>
      <c r="KXL125" s="7"/>
      <c r="KXM125" s="7"/>
      <c r="KXN125" s="7"/>
      <c r="KXO125" s="7"/>
      <c r="KXP125" s="7"/>
      <c r="KXQ125" s="7"/>
      <c r="KXR125" s="7"/>
      <c r="KXS125" s="7"/>
      <c r="KXT125" s="7"/>
      <c r="KXU125" s="7"/>
      <c r="KXV125" s="7"/>
      <c r="KXW125" s="7"/>
      <c r="KXX125" s="7"/>
      <c r="KXY125" s="7"/>
      <c r="KXZ125" s="7"/>
      <c r="KYA125" s="7"/>
      <c r="KYB125" s="7"/>
      <c r="KYC125" s="7"/>
      <c r="KYD125" s="7"/>
      <c r="KYE125" s="7"/>
      <c r="KYF125" s="7"/>
      <c r="KYG125" s="7"/>
      <c r="KYH125" s="7"/>
      <c r="KYI125" s="7"/>
      <c r="KYJ125" s="7"/>
      <c r="KYK125" s="7"/>
      <c r="KYL125" s="7"/>
      <c r="KYM125" s="7"/>
      <c r="KYN125" s="7"/>
      <c r="KYO125" s="7"/>
      <c r="KYP125" s="7"/>
      <c r="KYQ125" s="7"/>
      <c r="KYR125" s="7"/>
      <c r="KYS125" s="7"/>
      <c r="KYT125" s="7"/>
      <c r="KYU125" s="7"/>
      <c r="KYV125" s="7"/>
      <c r="KYW125" s="7"/>
      <c r="KYX125" s="7"/>
      <c r="KYY125" s="7"/>
      <c r="KYZ125" s="7"/>
      <c r="KZA125" s="7"/>
      <c r="KZB125" s="7"/>
      <c r="KZC125" s="7"/>
      <c r="KZD125" s="7"/>
      <c r="KZE125" s="7"/>
      <c r="KZF125" s="7"/>
      <c r="KZG125" s="7"/>
      <c r="KZH125" s="7"/>
      <c r="KZI125" s="7"/>
      <c r="KZJ125" s="7"/>
      <c r="KZK125" s="7"/>
      <c r="KZL125" s="7"/>
      <c r="KZM125" s="7"/>
      <c r="KZN125" s="7"/>
      <c r="KZO125" s="7"/>
      <c r="KZP125" s="7"/>
      <c r="KZQ125" s="7"/>
      <c r="KZR125" s="7"/>
      <c r="KZS125" s="7"/>
      <c r="KZT125" s="7"/>
      <c r="KZU125" s="7"/>
      <c r="KZV125" s="7"/>
      <c r="KZW125" s="7"/>
      <c r="KZX125" s="7"/>
      <c r="KZY125" s="7"/>
      <c r="KZZ125" s="7"/>
      <c r="LAA125" s="7"/>
      <c r="LAB125" s="7"/>
      <c r="LAC125" s="7"/>
      <c r="LAD125" s="7"/>
      <c r="LAE125" s="7"/>
      <c r="LAF125" s="7"/>
      <c r="LAG125" s="7"/>
      <c r="LAH125" s="7"/>
      <c r="LAI125" s="7"/>
      <c r="LAJ125" s="7"/>
      <c r="LAK125" s="7"/>
      <c r="LAL125" s="7"/>
      <c r="LAM125" s="7"/>
      <c r="LAN125" s="7"/>
      <c r="LAO125" s="7"/>
      <c r="LAP125" s="7"/>
      <c r="LAQ125" s="7"/>
      <c r="LAR125" s="7"/>
      <c r="LAS125" s="7"/>
      <c r="LAT125" s="7"/>
      <c r="LAU125" s="7"/>
      <c r="LAV125" s="7"/>
      <c r="LAW125" s="7"/>
      <c r="LAX125" s="7"/>
      <c r="LAY125" s="7"/>
      <c r="LAZ125" s="7"/>
      <c r="LBA125" s="7"/>
      <c r="LBB125" s="7"/>
      <c r="LBC125" s="7"/>
      <c r="LBD125" s="7"/>
      <c r="LBE125" s="7"/>
      <c r="LBF125" s="7"/>
      <c r="LBG125" s="7"/>
      <c r="LBH125" s="7"/>
      <c r="LBI125" s="7"/>
      <c r="LBJ125" s="7"/>
      <c r="LBK125" s="7"/>
      <c r="LBL125" s="7"/>
      <c r="LBM125" s="7"/>
      <c r="LBN125" s="7"/>
      <c r="LBO125" s="7"/>
      <c r="LBP125" s="7"/>
      <c r="LBQ125" s="7"/>
      <c r="LBR125" s="7"/>
      <c r="LBS125" s="7"/>
      <c r="LBT125" s="7"/>
      <c r="LBU125" s="7"/>
      <c r="LBV125" s="7"/>
      <c r="LBW125" s="7"/>
      <c r="LBX125" s="7"/>
      <c r="LBY125" s="7"/>
      <c r="LBZ125" s="7"/>
      <c r="LCA125" s="7"/>
      <c r="LCB125" s="7"/>
      <c r="LCC125" s="7"/>
      <c r="LCD125" s="7"/>
      <c r="LCE125" s="7"/>
      <c r="LCF125" s="7"/>
      <c r="LCG125" s="7"/>
      <c r="LCH125" s="7"/>
      <c r="LCI125" s="7"/>
      <c r="LCJ125" s="7"/>
      <c r="LCK125" s="7"/>
      <c r="LCL125" s="7"/>
      <c r="LCM125" s="7"/>
      <c r="LCN125" s="7"/>
      <c r="LCO125" s="7"/>
      <c r="LCP125" s="7"/>
      <c r="LCQ125" s="7"/>
      <c r="LCR125" s="7"/>
      <c r="LCS125" s="7"/>
      <c r="LCT125" s="7"/>
      <c r="LCU125" s="7"/>
      <c r="LCV125" s="7"/>
      <c r="LCW125" s="7"/>
      <c r="LCX125" s="7"/>
      <c r="LCY125" s="7"/>
      <c r="LCZ125" s="7"/>
      <c r="LDA125" s="7"/>
      <c r="LDB125" s="7"/>
      <c r="LDC125" s="7"/>
      <c r="LDD125" s="7"/>
      <c r="LDE125" s="7"/>
      <c r="LDF125" s="7"/>
      <c r="LDG125" s="7"/>
      <c r="LDH125" s="7"/>
      <c r="LDI125" s="7"/>
      <c r="LDJ125" s="7"/>
      <c r="LDK125" s="7"/>
      <c r="LDL125" s="7"/>
      <c r="LDM125" s="7"/>
      <c r="LDN125" s="7"/>
      <c r="LDO125" s="7"/>
      <c r="LDP125" s="7"/>
      <c r="LDQ125" s="7"/>
      <c r="LDR125" s="7"/>
      <c r="LDS125" s="7"/>
      <c r="LDT125" s="7"/>
      <c r="LDU125" s="7"/>
      <c r="LDV125" s="7"/>
      <c r="LDW125" s="7"/>
      <c r="LDX125" s="7"/>
      <c r="LDY125" s="7"/>
      <c r="LDZ125" s="7"/>
      <c r="LEA125" s="7"/>
      <c r="LEB125" s="7"/>
      <c r="LEC125" s="7"/>
      <c r="LED125" s="7"/>
      <c r="LEE125" s="7"/>
      <c r="LEF125" s="7"/>
      <c r="LEG125" s="7"/>
      <c r="LEH125" s="7"/>
      <c r="LEI125" s="7"/>
      <c r="LEJ125" s="7"/>
      <c r="LEK125" s="7"/>
      <c r="LEL125" s="7"/>
      <c r="LEM125" s="7"/>
      <c r="LEN125" s="7"/>
      <c r="LEO125" s="7"/>
      <c r="LEP125" s="7"/>
      <c r="LEQ125" s="7"/>
      <c r="LER125" s="7"/>
      <c r="LES125" s="7"/>
      <c r="LET125" s="7"/>
      <c r="LEU125" s="7"/>
      <c r="LEV125" s="7"/>
      <c r="LEW125" s="7"/>
      <c r="LEX125" s="7"/>
      <c r="LEY125" s="7"/>
      <c r="LEZ125" s="7"/>
      <c r="LFA125" s="7"/>
      <c r="LFB125" s="7"/>
      <c r="LFC125" s="7"/>
      <c r="LFD125" s="7"/>
      <c r="LFE125" s="7"/>
      <c r="LFF125" s="7"/>
      <c r="LFG125" s="7"/>
      <c r="LFH125" s="7"/>
      <c r="LFI125" s="7"/>
      <c r="LFJ125" s="7"/>
      <c r="LFK125" s="7"/>
      <c r="LFL125" s="7"/>
      <c r="LFM125" s="7"/>
      <c r="LFN125" s="7"/>
      <c r="LFO125" s="7"/>
      <c r="LFP125" s="7"/>
      <c r="LFQ125" s="7"/>
      <c r="LFR125" s="7"/>
      <c r="LFS125" s="7"/>
      <c r="LFT125" s="7"/>
      <c r="LFU125" s="7"/>
      <c r="LFV125" s="7"/>
      <c r="LFW125" s="7"/>
      <c r="LFX125" s="7"/>
      <c r="LFY125" s="7"/>
      <c r="LFZ125" s="7"/>
      <c r="LGA125" s="7"/>
      <c r="LGB125" s="7"/>
      <c r="LGC125" s="7"/>
      <c r="LGD125" s="7"/>
      <c r="LGE125" s="7"/>
      <c r="LGF125" s="7"/>
      <c r="LGG125" s="7"/>
      <c r="LGH125" s="7"/>
      <c r="LGI125" s="7"/>
      <c r="LGJ125" s="7"/>
      <c r="LGK125" s="7"/>
      <c r="LGL125" s="7"/>
      <c r="LGM125" s="7"/>
      <c r="LGN125" s="7"/>
      <c r="LGO125" s="7"/>
      <c r="LGP125" s="7"/>
      <c r="LGQ125" s="7"/>
      <c r="LGR125" s="7"/>
      <c r="LGS125" s="7"/>
      <c r="LGT125" s="7"/>
      <c r="LGU125" s="7"/>
      <c r="LGV125" s="7"/>
      <c r="LGW125" s="7"/>
      <c r="LGX125" s="7"/>
      <c r="LGY125" s="7"/>
      <c r="LGZ125" s="7"/>
      <c r="LHA125" s="7"/>
      <c r="LHB125" s="7"/>
      <c r="LHC125" s="7"/>
      <c r="LHD125" s="7"/>
      <c r="LHE125" s="7"/>
      <c r="LHF125" s="7"/>
      <c r="LHG125" s="7"/>
      <c r="LHH125" s="7"/>
      <c r="LHI125" s="7"/>
      <c r="LHJ125" s="7"/>
      <c r="LHK125" s="7"/>
      <c r="LHL125" s="7"/>
      <c r="LHM125" s="7"/>
      <c r="LHN125" s="7"/>
      <c r="LHO125" s="7"/>
      <c r="LHP125" s="7"/>
      <c r="LHQ125" s="7"/>
      <c r="LHR125" s="7"/>
      <c r="LHS125" s="7"/>
      <c r="LHT125" s="7"/>
      <c r="LHU125" s="7"/>
      <c r="LHV125" s="7"/>
      <c r="LHW125" s="7"/>
      <c r="LHX125" s="7"/>
      <c r="LHY125" s="7"/>
      <c r="LHZ125" s="7"/>
      <c r="LIA125" s="7"/>
      <c r="LIB125" s="7"/>
      <c r="LIC125" s="7"/>
      <c r="LID125" s="7"/>
      <c r="LIE125" s="7"/>
      <c r="LIF125" s="7"/>
      <c r="LIG125" s="7"/>
      <c r="LIH125" s="7"/>
      <c r="LII125" s="7"/>
      <c r="LIJ125" s="7"/>
      <c r="LIK125" s="7"/>
      <c r="LIL125" s="7"/>
      <c r="LIM125" s="7"/>
      <c r="LIN125" s="7"/>
      <c r="LIO125" s="7"/>
      <c r="LIP125" s="7"/>
      <c r="LIQ125" s="7"/>
      <c r="LIR125" s="7"/>
      <c r="LIS125" s="7"/>
      <c r="LIT125" s="7"/>
      <c r="LIU125" s="7"/>
      <c r="LIV125" s="7"/>
      <c r="LIW125" s="7"/>
      <c r="LIX125" s="7"/>
      <c r="LIY125" s="7"/>
      <c r="LIZ125" s="7"/>
      <c r="LJA125" s="7"/>
      <c r="LJB125" s="7"/>
      <c r="LJC125" s="7"/>
      <c r="LJD125" s="7"/>
      <c r="LJE125" s="7"/>
      <c r="LJF125" s="7"/>
      <c r="LJG125" s="7"/>
      <c r="LJH125" s="7"/>
      <c r="LJI125" s="7"/>
      <c r="LJJ125" s="7"/>
      <c r="LJK125" s="7"/>
      <c r="LJL125" s="7"/>
      <c r="LJM125" s="7"/>
      <c r="LJN125" s="7"/>
      <c r="LJO125" s="7"/>
      <c r="LJP125" s="7"/>
      <c r="LJQ125" s="7"/>
      <c r="LJR125" s="7"/>
      <c r="LJS125" s="7"/>
      <c r="LJT125" s="7"/>
      <c r="LJU125" s="7"/>
      <c r="LJV125" s="7"/>
      <c r="LJW125" s="7"/>
      <c r="LJX125" s="7"/>
      <c r="LJY125" s="7"/>
      <c r="LJZ125" s="7"/>
      <c r="LKA125" s="7"/>
      <c r="LKB125" s="7"/>
      <c r="LKC125" s="7"/>
      <c r="LKD125" s="7"/>
      <c r="LKE125" s="7"/>
      <c r="LKF125" s="7"/>
      <c r="LKG125" s="7"/>
      <c r="LKH125" s="7"/>
      <c r="LKI125" s="7"/>
      <c r="LKJ125" s="7"/>
      <c r="LKK125" s="7"/>
      <c r="LKL125" s="7"/>
      <c r="LKM125" s="7"/>
      <c r="LKN125" s="7"/>
      <c r="LKO125" s="7"/>
      <c r="LKP125" s="7"/>
      <c r="LKQ125" s="7"/>
      <c r="LKR125" s="7"/>
      <c r="LKS125" s="7"/>
      <c r="LKT125" s="7"/>
      <c r="LKU125" s="7"/>
      <c r="LKV125" s="7"/>
      <c r="LKW125" s="7"/>
      <c r="LKX125" s="7"/>
      <c r="LKY125" s="7"/>
      <c r="LKZ125" s="7"/>
      <c r="LLA125" s="7"/>
      <c r="LLB125" s="7"/>
      <c r="LLC125" s="7"/>
      <c r="LLD125" s="7"/>
      <c r="LLE125" s="7"/>
      <c r="LLF125" s="7"/>
      <c r="LLG125" s="7"/>
      <c r="LLH125" s="7"/>
      <c r="LLI125" s="7"/>
      <c r="LLJ125" s="7"/>
      <c r="LLK125" s="7"/>
      <c r="LLL125" s="7"/>
      <c r="LLM125" s="7"/>
      <c r="LLN125" s="7"/>
      <c r="LLO125" s="7"/>
      <c r="LLP125" s="7"/>
      <c r="LLQ125" s="7"/>
      <c r="LLR125" s="7"/>
      <c r="LLS125" s="7"/>
      <c r="LLT125" s="7"/>
      <c r="LLU125" s="7"/>
      <c r="LLV125" s="7"/>
      <c r="LLW125" s="7"/>
      <c r="LLX125" s="7"/>
      <c r="LLY125" s="7"/>
      <c r="LLZ125" s="7"/>
      <c r="LMA125" s="7"/>
      <c r="LMB125" s="7"/>
      <c r="LMC125" s="7"/>
      <c r="LMD125" s="7"/>
      <c r="LME125" s="7"/>
      <c r="LMF125" s="7"/>
      <c r="LMG125" s="7"/>
      <c r="LMH125" s="7"/>
      <c r="LMI125" s="7"/>
      <c r="LMJ125" s="7"/>
      <c r="LMK125" s="7"/>
      <c r="LML125" s="7"/>
      <c r="LMM125" s="7"/>
      <c r="LMN125" s="7"/>
      <c r="LMO125" s="7"/>
      <c r="LMP125" s="7"/>
      <c r="LMQ125" s="7"/>
      <c r="LMR125" s="7"/>
      <c r="LMS125" s="7"/>
      <c r="LMT125" s="7"/>
      <c r="LMU125" s="7"/>
      <c r="LMV125" s="7"/>
      <c r="LMW125" s="7"/>
      <c r="LMX125" s="7"/>
      <c r="LMY125" s="7"/>
      <c r="LMZ125" s="7"/>
      <c r="LNA125" s="7"/>
      <c r="LNB125" s="7"/>
      <c r="LNC125" s="7"/>
      <c r="LND125" s="7"/>
      <c r="LNE125" s="7"/>
      <c r="LNF125" s="7"/>
      <c r="LNG125" s="7"/>
      <c r="LNH125" s="7"/>
      <c r="LNI125" s="7"/>
      <c r="LNJ125" s="7"/>
      <c r="LNK125" s="7"/>
      <c r="LNL125" s="7"/>
      <c r="LNM125" s="7"/>
      <c r="LNN125" s="7"/>
      <c r="LNO125" s="7"/>
      <c r="LNP125" s="7"/>
      <c r="LNQ125" s="7"/>
      <c r="LNR125" s="7"/>
      <c r="LNS125" s="7"/>
      <c r="LNT125" s="7"/>
      <c r="LNU125" s="7"/>
      <c r="LNV125" s="7"/>
      <c r="LNW125" s="7"/>
      <c r="LNX125" s="7"/>
      <c r="LNY125" s="7"/>
      <c r="LNZ125" s="7"/>
      <c r="LOA125" s="7"/>
      <c r="LOB125" s="7"/>
      <c r="LOC125" s="7"/>
      <c r="LOD125" s="7"/>
      <c r="LOE125" s="7"/>
      <c r="LOF125" s="7"/>
      <c r="LOG125" s="7"/>
      <c r="LOH125" s="7"/>
      <c r="LOI125" s="7"/>
      <c r="LOJ125" s="7"/>
      <c r="LOK125" s="7"/>
      <c r="LOL125" s="7"/>
      <c r="LOM125" s="7"/>
      <c r="LON125" s="7"/>
      <c r="LOO125" s="7"/>
      <c r="LOP125" s="7"/>
      <c r="LOQ125" s="7"/>
      <c r="LOR125" s="7"/>
      <c r="LOS125" s="7"/>
      <c r="LOT125" s="7"/>
      <c r="LOU125" s="7"/>
      <c r="LOV125" s="7"/>
      <c r="LOW125" s="7"/>
      <c r="LOX125" s="7"/>
      <c r="LOY125" s="7"/>
      <c r="LOZ125" s="7"/>
      <c r="LPA125" s="7"/>
      <c r="LPB125" s="7"/>
      <c r="LPC125" s="7"/>
      <c r="LPD125" s="7"/>
      <c r="LPE125" s="7"/>
      <c r="LPF125" s="7"/>
      <c r="LPG125" s="7"/>
      <c r="LPH125" s="7"/>
      <c r="LPI125" s="7"/>
      <c r="LPJ125" s="7"/>
      <c r="LPK125" s="7"/>
      <c r="LPL125" s="7"/>
      <c r="LPM125" s="7"/>
      <c r="LPN125" s="7"/>
      <c r="LPO125" s="7"/>
      <c r="LPP125" s="7"/>
      <c r="LPQ125" s="7"/>
      <c r="LPR125" s="7"/>
      <c r="LPS125" s="7"/>
      <c r="LPT125" s="7"/>
      <c r="LPU125" s="7"/>
      <c r="LPV125" s="7"/>
      <c r="LPW125" s="7"/>
      <c r="LPX125" s="7"/>
      <c r="LPY125" s="7"/>
      <c r="LPZ125" s="7"/>
      <c r="LQA125" s="7"/>
      <c r="LQB125" s="7"/>
      <c r="LQC125" s="7"/>
      <c r="LQD125" s="7"/>
      <c r="LQE125" s="7"/>
      <c r="LQF125" s="7"/>
      <c r="LQG125" s="7"/>
      <c r="LQH125" s="7"/>
      <c r="LQI125" s="7"/>
      <c r="LQJ125" s="7"/>
      <c r="LQK125" s="7"/>
      <c r="LQL125" s="7"/>
      <c r="LQM125" s="7"/>
      <c r="LQN125" s="7"/>
      <c r="LQO125" s="7"/>
      <c r="LQP125" s="7"/>
      <c r="LQQ125" s="7"/>
      <c r="LQR125" s="7"/>
      <c r="LQS125" s="7"/>
      <c r="LQT125" s="7"/>
      <c r="LQU125" s="7"/>
      <c r="LQV125" s="7"/>
      <c r="LQW125" s="7"/>
      <c r="LQX125" s="7"/>
      <c r="LQY125" s="7"/>
      <c r="LQZ125" s="7"/>
      <c r="LRA125" s="7"/>
      <c r="LRB125" s="7"/>
      <c r="LRC125" s="7"/>
      <c r="LRD125" s="7"/>
      <c r="LRE125" s="7"/>
      <c r="LRF125" s="7"/>
      <c r="LRG125" s="7"/>
      <c r="LRH125" s="7"/>
      <c r="LRI125" s="7"/>
      <c r="LRJ125" s="7"/>
      <c r="LRK125" s="7"/>
      <c r="LRL125" s="7"/>
      <c r="LRM125" s="7"/>
      <c r="LRN125" s="7"/>
      <c r="LRO125" s="7"/>
      <c r="LRP125" s="7"/>
      <c r="LRQ125" s="7"/>
      <c r="LRR125" s="7"/>
      <c r="LRS125" s="7"/>
      <c r="LRT125" s="7"/>
      <c r="LRU125" s="7"/>
      <c r="LRV125" s="7"/>
      <c r="LRW125" s="7"/>
      <c r="LRX125" s="7"/>
      <c r="LRY125" s="7"/>
      <c r="LRZ125" s="7"/>
      <c r="LSA125" s="7"/>
      <c r="LSB125" s="7"/>
      <c r="LSC125" s="7"/>
      <c r="LSD125" s="7"/>
      <c r="LSE125" s="7"/>
      <c r="LSF125" s="7"/>
      <c r="LSG125" s="7"/>
      <c r="LSH125" s="7"/>
      <c r="LSI125" s="7"/>
      <c r="LSJ125" s="7"/>
      <c r="LSK125" s="7"/>
      <c r="LSL125" s="7"/>
      <c r="LSM125" s="7"/>
      <c r="LSN125" s="7"/>
      <c r="LSO125" s="7"/>
      <c r="LSP125" s="7"/>
      <c r="LSQ125" s="7"/>
      <c r="LSR125" s="7"/>
      <c r="LSS125" s="7"/>
      <c r="LST125" s="7"/>
      <c r="LSU125" s="7"/>
      <c r="LSV125" s="7"/>
      <c r="LSW125" s="7"/>
      <c r="LSX125" s="7"/>
      <c r="LSY125" s="7"/>
      <c r="LSZ125" s="7"/>
      <c r="LTA125" s="7"/>
      <c r="LTB125" s="7"/>
      <c r="LTC125" s="7"/>
      <c r="LTD125" s="7"/>
      <c r="LTE125" s="7"/>
      <c r="LTF125" s="7"/>
      <c r="LTG125" s="7"/>
      <c r="LTH125" s="7"/>
      <c r="LTI125" s="7"/>
      <c r="LTJ125" s="7"/>
      <c r="LTK125" s="7"/>
      <c r="LTL125" s="7"/>
      <c r="LTM125" s="7"/>
      <c r="LTN125" s="7"/>
      <c r="LTO125" s="7"/>
      <c r="LTP125" s="7"/>
      <c r="LTQ125" s="7"/>
      <c r="LTR125" s="7"/>
      <c r="LTS125" s="7"/>
      <c r="LTT125" s="7"/>
      <c r="LTU125" s="7"/>
      <c r="LTV125" s="7"/>
      <c r="LTW125" s="7"/>
      <c r="LTX125" s="7"/>
      <c r="LTY125" s="7"/>
      <c r="LTZ125" s="7"/>
      <c r="LUA125" s="7"/>
      <c r="LUB125" s="7"/>
      <c r="LUC125" s="7"/>
      <c r="LUD125" s="7"/>
      <c r="LUE125" s="7"/>
      <c r="LUF125" s="7"/>
      <c r="LUG125" s="7"/>
      <c r="LUH125" s="7"/>
      <c r="LUI125" s="7"/>
      <c r="LUJ125" s="7"/>
      <c r="LUK125" s="7"/>
      <c r="LUL125" s="7"/>
      <c r="LUM125" s="7"/>
      <c r="LUN125" s="7"/>
      <c r="LUO125" s="7"/>
      <c r="LUP125" s="7"/>
      <c r="LUQ125" s="7"/>
      <c r="LUR125" s="7"/>
      <c r="LUS125" s="7"/>
      <c r="LUT125" s="7"/>
      <c r="LUU125" s="7"/>
      <c r="LUV125" s="7"/>
      <c r="LUW125" s="7"/>
      <c r="LUX125" s="7"/>
      <c r="LUY125" s="7"/>
      <c r="LUZ125" s="7"/>
      <c r="LVA125" s="7"/>
      <c r="LVB125" s="7"/>
      <c r="LVC125" s="7"/>
      <c r="LVD125" s="7"/>
      <c r="LVE125" s="7"/>
      <c r="LVF125" s="7"/>
      <c r="LVG125" s="7"/>
      <c r="LVH125" s="7"/>
      <c r="LVI125" s="7"/>
      <c r="LVJ125" s="7"/>
      <c r="LVK125" s="7"/>
      <c r="LVL125" s="7"/>
      <c r="LVM125" s="7"/>
      <c r="LVN125" s="7"/>
      <c r="LVO125" s="7"/>
      <c r="LVP125" s="7"/>
      <c r="LVQ125" s="7"/>
      <c r="LVR125" s="7"/>
      <c r="LVS125" s="7"/>
      <c r="LVT125" s="7"/>
      <c r="LVU125" s="7"/>
      <c r="LVV125" s="7"/>
      <c r="LVW125" s="7"/>
      <c r="LVX125" s="7"/>
      <c r="LVY125" s="7"/>
      <c r="LVZ125" s="7"/>
      <c r="LWA125" s="7"/>
      <c r="LWB125" s="7"/>
      <c r="LWC125" s="7"/>
      <c r="LWD125" s="7"/>
      <c r="LWE125" s="7"/>
      <c r="LWF125" s="7"/>
      <c r="LWG125" s="7"/>
      <c r="LWH125" s="7"/>
      <c r="LWI125" s="7"/>
      <c r="LWJ125" s="7"/>
      <c r="LWK125" s="7"/>
      <c r="LWL125" s="7"/>
      <c r="LWM125" s="7"/>
      <c r="LWN125" s="7"/>
      <c r="LWO125" s="7"/>
      <c r="LWP125" s="7"/>
      <c r="LWQ125" s="7"/>
      <c r="LWR125" s="7"/>
      <c r="LWS125" s="7"/>
      <c r="LWT125" s="7"/>
      <c r="LWU125" s="7"/>
      <c r="LWV125" s="7"/>
      <c r="LWW125" s="7"/>
      <c r="LWX125" s="7"/>
      <c r="LWY125" s="7"/>
      <c r="LWZ125" s="7"/>
      <c r="LXA125" s="7"/>
      <c r="LXB125" s="7"/>
      <c r="LXC125" s="7"/>
      <c r="LXD125" s="7"/>
      <c r="LXE125" s="7"/>
      <c r="LXF125" s="7"/>
      <c r="LXG125" s="7"/>
      <c r="LXH125" s="7"/>
      <c r="LXI125" s="7"/>
      <c r="LXJ125" s="7"/>
      <c r="LXK125" s="7"/>
      <c r="LXL125" s="7"/>
      <c r="LXM125" s="7"/>
      <c r="LXN125" s="7"/>
      <c r="LXO125" s="7"/>
      <c r="LXP125" s="7"/>
      <c r="LXQ125" s="7"/>
      <c r="LXR125" s="7"/>
      <c r="LXS125" s="7"/>
      <c r="LXT125" s="7"/>
      <c r="LXU125" s="7"/>
      <c r="LXV125" s="7"/>
      <c r="LXW125" s="7"/>
      <c r="LXX125" s="7"/>
      <c r="LXY125" s="7"/>
      <c r="LXZ125" s="7"/>
      <c r="LYA125" s="7"/>
      <c r="LYB125" s="7"/>
      <c r="LYC125" s="7"/>
      <c r="LYD125" s="7"/>
      <c r="LYE125" s="7"/>
      <c r="LYF125" s="7"/>
      <c r="LYG125" s="7"/>
      <c r="LYH125" s="7"/>
      <c r="LYI125" s="7"/>
      <c r="LYJ125" s="7"/>
      <c r="LYK125" s="7"/>
      <c r="LYL125" s="7"/>
      <c r="LYM125" s="7"/>
      <c r="LYN125" s="7"/>
      <c r="LYO125" s="7"/>
      <c r="LYP125" s="7"/>
      <c r="LYQ125" s="7"/>
      <c r="LYR125" s="7"/>
      <c r="LYS125" s="7"/>
      <c r="LYT125" s="7"/>
      <c r="LYU125" s="7"/>
      <c r="LYV125" s="7"/>
      <c r="LYW125" s="7"/>
      <c r="LYX125" s="7"/>
      <c r="LYY125" s="7"/>
      <c r="LYZ125" s="7"/>
      <c r="LZA125" s="7"/>
      <c r="LZB125" s="7"/>
      <c r="LZC125" s="7"/>
      <c r="LZD125" s="7"/>
      <c r="LZE125" s="7"/>
      <c r="LZF125" s="7"/>
      <c r="LZG125" s="7"/>
      <c r="LZH125" s="7"/>
      <c r="LZI125" s="7"/>
      <c r="LZJ125" s="7"/>
      <c r="LZK125" s="7"/>
      <c r="LZL125" s="7"/>
      <c r="LZM125" s="7"/>
      <c r="LZN125" s="7"/>
      <c r="LZO125" s="7"/>
      <c r="LZP125" s="7"/>
      <c r="LZQ125" s="7"/>
      <c r="LZR125" s="7"/>
      <c r="LZS125" s="7"/>
      <c r="LZT125" s="7"/>
      <c r="LZU125" s="7"/>
      <c r="LZV125" s="7"/>
      <c r="LZW125" s="7"/>
      <c r="LZX125" s="7"/>
      <c r="LZY125" s="7"/>
      <c r="LZZ125" s="7"/>
      <c r="MAA125" s="7"/>
      <c r="MAB125" s="7"/>
      <c r="MAC125" s="7"/>
      <c r="MAD125" s="7"/>
      <c r="MAE125" s="7"/>
      <c r="MAF125" s="7"/>
      <c r="MAG125" s="7"/>
      <c r="MAH125" s="7"/>
      <c r="MAI125" s="7"/>
      <c r="MAJ125" s="7"/>
      <c r="MAK125" s="7"/>
      <c r="MAL125" s="7"/>
      <c r="MAM125" s="7"/>
      <c r="MAN125" s="7"/>
      <c r="MAO125" s="7"/>
      <c r="MAP125" s="7"/>
      <c r="MAQ125" s="7"/>
      <c r="MAR125" s="7"/>
      <c r="MAS125" s="7"/>
      <c r="MAT125" s="7"/>
      <c r="MAU125" s="7"/>
      <c r="MAV125" s="7"/>
      <c r="MAW125" s="7"/>
      <c r="MAX125" s="7"/>
      <c r="MAY125" s="7"/>
      <c r="MAZ125" s="7"/>
      <c r="MBA125" s="7"/>
      <c r="MBB125" s="7"/>
      <c r="MBC125" s="7"/>
      <c r="MBD125" s="7"/>
      <c r="MBE125" s="7"/>
      <c r="MBF125" s="7"/>
      <c r="MBG125" s="7"/>
      <c r="MBH125" s="7"/>
      <c r="MBI125" s="7"/>
      <c r="MBJ125" s="7"/>
      <c r="MBK125" s="7"/>
      <c r="MBL125" s="7"/>
      <c r="MBM125" s="7"/>
      <c r="MBN125" s="7"/>
      <c r="MBO125" s="7"/>
      <c r="MBP125" s="7"/>
      <c r="MBQ125" s="7"/>
      <c r="MBR125" s="7"/>
      <c r="MBS125" s="7"/>
      <c r="MBT125" s="7"/>
      <c r="MBU125" s="7"/>
      <c r="MBV125" s="7"/>
      <c r="MBW125" s="7"/>
      <c r="MBX125" s="7"/>
      <c r="MBY125" s="7"/>
      <c r="MBZ125" s="7"/>
      <c r="MCA125" s="7"/>
      <c r="MCB125" s="7"/>
      <c r="MCC125" s="7"/>
      <c r="MCD125" s="7"/>
      <c r="MCE125" s="7"/>
      <c r="MCF125" s="7"/>
      <c r="MCG125" s="7"/>
      <c r="MCH125" s="7"/>
      <c r="MCI125" s="7"/>
      <c r="MCJ125" s="7"/>
      <c r="MCK125" s="7"/>
      <c r="MCL125" s="7"/>
      <c r="MCM125" s="7"/>
      <c r="MCN125" s="7"/>
      <c r="MCO125" s="7"/>
      <c r="MCP125" s="7"/>
      <c r="MCQ125" s="7"/>
      <c r="MCR125" s="7"/>
      <c r="MCS125" s="7"/>
      <c r="MCT125" s="7"/>
      <c r="MCU125" s="7"/>
      <c r="MCV125" s="7"/>
      <c r="MCW125" s="7"/>
      <c r="MCX125" s="7"/>
      <c r="MCY125" s="7"/>
      <c r="MCZ125" s="7"/>
      <c r="MDA125" s="7"/>
      <c r="MDB125" s="7"/>
      <c r="MDC125" s="7"/>
      <c r="MDD125" s="7"/>
      <c r="MDE125" s="7"/>
      <c r="MDF125" s="7"/>
      <c r="MDG125" s="7"/>
      <c r="MDH125" s="7"/>
      <c r="MDI125" s="7"/>
      <c r="MDJ125" s="7"/>
      <c r="MDK125" s="7"/>
      <c r="MDL125" s="7"/>
      <c r="MDM125" s="7"/>
      <c r="MDN125" s="7"/>
      <c r="MDO125" s="7"/>
      <c r="MDP125" s="7"/>
      <c r="MDQ125" s="7"/>
      <c r="MDR125" s="7"/>
      <c r="MDS125" s="7"/>
      <c r="MDT125" s="7"/>
      <c r="MDU125" s="7"/>
      <c r="MDV125" s="7"/>
      <c r="MDW125" s="7"/>
      <c r="MDX125" s="7"/>
      <c r="MDY125" s="7"/>
      <c r="MDZ125" s="7"/>
      <c r="MEA125" s="7"/>
      <c r="MEB125" s="7"/>
      <c r="MEC125" s="7"/>
      <c r="MED125" s="7"/>
      <c r="MEE125" s="7"/>
      <c r="MEF125" s="7"/>
      <c r="MEG125" s="7"/>
      <c r="MEH125" s="7"/>
      <c r="MEI125" s="7"/>
      <c r="MEJ125" s="7"/>
      <c r="MEK125" s="7"/>
      <c r="MEL125" s="7"/>
      <c r="MEM125" s="7"/>
      <c r="MEN125" s="7"/>
      <c r="MEO125" s="7"/>
      <c r="MEP125" s="7"/>
      <c r="MEQ125" s="7"/>
      <c r="MER125" s="7"/>
      <c r="MES125" s="7"/>
      <c r="MET125" s="7"/>
      <c r="MEU125" s="7"/>
      <c r="MEV125" s="7"/>
      <c r="MEW125" s="7"/>
      <c r="MEX125" s="7"/>
      <c r="MEY125" s="7"/>
      <c r="MEZ125" s="7"/>
      <c r="MFA125" s="7"/>
      <c r="MFB125" s="7"/>
      <c r="MFC125" s="7"/>
      <c r="MFD125" s="7"/>
      <c r="MFE125" s="7"/>
      <c r="MFF125" s="7"/>
      <c r="MFG125" s="7"/>
      <c r="MFH125" s="7"/>
      <c r="MFI125" s="7"/>
      <c r="MFJ125" s="7"/>
      <c r="MFK125" s="7"/>
      <c r="MFL125" s="7"/>
      <c r="MFM125" s="7"/>
      <c r="MFN125" s="7"/>
      <c r="MFO125" s="7"/>
      <c r="MFP125" s="7"/>
      <c r="MFQ125" s="7"/>
      <c r="MFR125" s="7"/>
      <c r="MFS125" s="7"/>
      <c r="MFT125" s="7"/>
      <c r="MFU125" s="7"/>
      <c r="MFV125" s="7"/>
      <c r="MFW125" s="7"/>
      <c r="MFX125" s="7"/>
      <c r="MFY125" s="7"/>
      <c r="MFZ125" s="7"/>
      <c r="MGA125" s="7"/>
      <c r="MGB125" s="7"/>
      <c r="MGC125" s="7"/>
      <c r="MGD125" s="7"/>
      <c r="MGE125" s="7"/>
      <c r="MGF125" s="7"/>
      <c r="MGG125" s="7"/>
      <c r="MGH125" s="7"/>
      <c r="MGI125" s="7"/>
      <c r="MGJ125" s="7"/>
      <c r="MGK125" s="7"/>
      <c r="MGL125" s="7"/>
      <c r="MGM125" s="7"/>
      <c r="MGN125" s="7"/>
      <c r="MGO125" s="7"/>
      <c r="MGP125" s="7"/>
      <c r="MGQ125" s="7"/>
      <c r="MGR125" s="7"/>
      <c r="MGS125" s="7"/>
      <c r="MGT125" s="7"/>
      <c r="MGU125" s="7"/>
      <c r="MGV125" s="7"/>
      <c r="MGW125" s="7"/>
      <c r="MGX125" s="7"/>
      <c r="MGY125" s="7"/>
      <c r="MGZ125" s="7"/>
      <c r="MHA125" s="7"/>
      <c r="MHB125" s="7"/>
      <c r="MHC125" s="7"/>
      <c r="MHD125" s="7"/>
      <c r="MHE125" s="7"/>
      <c r="MHF125" s="7"/>
      <c r="MHG125" s="7"/>
      <c r="MHH125" s="7"/>
      <c r="MHI125" s="7"/>
      <c r="MHJ125" s="7"/>
      <c r="MHK125" s="7"/>
      <c r="MHL125" s="7"/>
      <c r="MHM125" s="7"/>
      <c r="MHN125" s="7"/>
      <c r="MHO125" s="7"/>
      <c r="MHP125" s="7"/>
      <c r="MHQ125" s="7"/>
      <c r="MHR125" s="7"/>
      <c r="MHS125" s="7"/>
      <c r="MHT125" s="7"/>
      <c r="MHU125" s="7"/>
      <c r="MHV125" s="7"/>
      <c r="MHW125" s="7"/>
      <c r="MHX125" s="7"/>
      <c r="MHY125" s="7"/>
      <c r="MHZ125" s="7"/>
      <c r="MIA125" s="7"/>
      <c r="MIB125" s="7"/>
      <c r="MIC125" s="7"/>
      <c r="MID125" s="7"/>
      <c r="MIE125" s="7"/>
      <c r="MIF125" s="7"/>
      <c r="MIG125" s="7"/>
      <c r="MIH125" s="7"/>
      <c r="MII125" s="7"/>
      <c r="MIJ125" s="7"/>
      <c r="MIK125" s="7"/>
      <c r="MIL125" s="7"/>
      <c r="MIM125" s="7"/>
      <c r="MIN125" s="7"/>
      <c r="MIO125" s="7"/>
      <c r="MIP125" s="7"/>
      <c r="MIQ125" s="7"/>
      <c r="MIR125" s="7"/>
      <c r="MIS125" s="7"/>
      <c r="MIT125" s="7"/>
      <c r="MIU125" s="7"/>
      <c r="MIV125" s="7"/>
      <c r="MIW125" s="7"/>
      <c r="MIX125" s="7"/>
      <c r="MIY125" s="7"/>
      <c r="MIZ125" s="7"/>
      <c r="MJA125" s="7"/>
      <c r="MJB125" s="7"/>
      <c r="MJC125" s="7"/>
      <c r="MJD125" s="7"/>
      <c r="MJE125" s="7"/>
      <c r="MJF125" s="7"/>
      <c r="MJG125" s="7"/>
      <c r="MJH125" s="7"/>
      <c r="MJI125" s="7"/>
      <c r="MJJ125" s="7"/>
      <c r="MJK125" s="7"/>
      <c r="MJL125" s="7"/>
      <c r="MJM125" s="7"/>
      <c r="MJN125" s="7"/>
      <c r="MJO125" s="7"/>
      <c r="MJP125" s="7"/>
      <c r="MJQ125" s="7"/>
      <c r="MJR125" s="7"/>
      <c r="MJS125" s="7"/>
      <c r="MJT125" s="7"/>
      <c r="MJU125" s="7"/>
      <c r="MJV125" s="7"/>
      <c r="MJW125" s="7"/>
      <c r="MJX125" s="7"/>
      <c r="MJY125" s="7"/>
      <c r="MJZ125" s="7"/>
      <c r="MKA125" s="7"/>
      <c r="MKB125" s="7"/>
      <c r="MKC125" s="7"/>
      <c r="MKD125" s="7"/>
      <c r="MKE125" s="7"/>
      <c r="MKF125" s="7"/>
      <c r="MKG125" s="7"/>
      <c r="MKH125" s="7"/>
      <c r="MKI125" s="7"/>
      <c r="MKJ125" s="7"/>
      <c r="MKK125" s="7"/>
      <c r="MKL125" s="7"/>
      <c r="MKM125" s="7"/>
      <c r="MKN125" s="7"/>
      <c r="MKO125" s="7"/>
      <c r="MKP125" s="7"/>
      <c r="MKQ125" s="7"/>
      <c r="MKR125" s="7"/>
      <c r="MKS125" s="7"/>
      <c r="MKT125" s="7"/>
      <c r="MKU125" s="7"/>
      <c r="MKV125" s="7"/>
      <c r="MKW125" s="7"/>
      <c r="MKX125" s="7"/>
      <c r="MKY125" s="7"/>
      <c r="MKZ125" s="7"/>
      <c r="MLA125" s="7"/>
      <c r="MLB125" s="7"/>
      <c r="MLC125" s="7"/>
      <c r="MLD125" s="7"/>
      <c r="MLE125" s="7"/>
      <c r="MLF125" s="7"/>
      <c r="MLG125" s="7"/>
      <c r="MLH125" s="7"/>
      <c r="MLI125" s="7"/>
      <c r="MLJ125" s="7"/>
      <c r="MLK125" s="7"/>
      <c r="MLL125" s="7"/>
      <c r="MLM125" s="7"/>
      <c r="MLN125" s="7"/>
      <c r="MLO125" s="7"/>
      <c r="MLP125" s="7"/>
      <c r="MLQ125" s="7"/>
      <c r="MLR125" s="7"/>
      <c r="MLS125" s="7"/>
      <c r="MLT125" s="7"/>
      <c r="MLU125" s="7"/>
      <c r="MLV125" s="7"/>
      <c r="MLW125" s="7"/>
      <c r="MLX125" s="7"/>
      <c r="MLY125" s="7"/>
      <c r="MLZ125" s="7"/>
      <c r="MMA125" s="7"/>
      <c r="MMB125" s="7"/>
      <c r="MMC125" s="7"/>
      <c r="MMD125" s="7"/>
      <c r="MME125" s="7"/>
      <c r="MMF125" s="7"/>
      <c r="MMG125" s="7"/>
      <c r="MMH125" s="7"/>
      <c r="MMI125" s="7"/>
      <c r="MMJ125" s="7"/>
      <c r="MMK125" s="7"/>
      <c r="MML125" s="7"/>
      <c r="MMM125" s="7"/>
      <c r="MMN125" s="7"/>
      <c r="MMO125" s="7"/>
      <c r="MMP125" s="7"/>
      <c r="MMQ125" s="7"/>
      <c r="MMR125" s="7"/>
      <c r="MMS125" s="7"/>
      <c r="MMT125" s="7"/>
      <c r="MMU125" s="7"/>
      <c r="MMV125" s="7"/>
      <c r="MMW125" s="7"/>
      <c r="MMX125" s="7"/>
      <c r="MMY125" s="7"/>
      <c r="MMZ125" s="7"/>
      <c r="MNA125" s="7"/>
      <c r="MNB125" s="7"/>
      <c r="MNC125" s="7"/>
      <c r="MND125" s="7"/>
      <c r="MNE125" s="7"/>
      <c r="MNF125" s="7"/>
      <c r="MNG125" s="7"/>
      <c r="MNH125" s="7"/>
      <c r="MNI125" s="7"/>
      <c r="MNJ125" s="7"/>
      <c r="MNK125" s="7"/>
      <c r="MNL125" s="7"/>
      <c r="MNM125" s="7"/>
      <c r="MNN125" s="7"/>
      <c r="MNO125" s="7"/>
      <c r="MNP125" s="7"/>
      <c r="MNQ125" s="7"/>
      <c r="MNR125" s="7"/>
      <c r="MNS125" s="7"/>
      <c r="MNT125" s="7"/>
      <c r="MNU125" s="7"/>
      <c r="MNV125" s="7"/>
      <c r="MNW125" s="7"/>
      <c r="MNX125" s="7"/>
      <c r="MNY125" s="7"/>
      <c r="MNZ125" s="7"/>
      <c r="MOA125" s="7"/>
      <c r="MOB125" s="7"/>
      <c r="MOC125" s="7"/>
      <c r="MOD125" s="7"/>
      <c r="MOE125" s="7"/>
      <c r="MOF125" s="7"/>
      <c r="MOG125" s="7"/>
      <c r="MOH125" s="7"/>
      <c r="MOI125" s="7"/>
      <c r="MOJ125" s="7"/>
      <c r="MOK125" s="7"/>
      <c r="MOL125" s="7"/>
      <c r="MOM125" s="7"/>
      <c r="MON125" s="7"/>
      <c r="MOO125" s="7"/>
      <c r="MOP125" s="7"/>
      <c r="MOQ125" s="7"/>
      <c r="MOR125" s="7"/>
      <c r="MOS125" s="7"/>
      <c r="MOT125" s="7"/>
      <c r="MOU125" s="7"/>
      <c r="MOV125" s="7"/>
      <c r="MOW125" s="7"/>
      <c r="MOX125" s="7"/>
      <c r="MOY125" s="7"/>
      <c r="MOZ125" s="7"/>
      <c r="MPA125" s="7"/>
      <c r="MPB125" s="7"/>
      <c r="MPC125" s="7"/>
      <c r="MPD125" s="7"/>
      <c r="MPE125" s="7"/>
      <c r="MPF125" s="7"/>
      <c r="MPG125" s="7"/>
      <c r="MPH125" s="7"/>
      <c r="MPI125" s="7"/>
      <c r="MPJ125" s="7"/>
      <c r="MPK125" s="7"/>
      <c r="MPL125" s="7"/>
      <c r="MPM125" s="7"/>
      <c r="MPN125" s="7"/>
      <c r="MPO125" s="7"/>
      <c r="MPP125" s="7"/>
      <c r="MPQ125" s="7"/>
      <c r="MPR125" s="7"/>
      <c r="MPS125" s="7"/>
      <c r="MPT125" s="7"/>
      <c r="MPU125" s="7"/>
      <c r="MPV125" s="7"/>
      <c r="MPW125" s="7"/>
      <c r="MPX125" s="7"/>
      <c r="MPY125" s="7"/>
      <c r="MPZ125" s="7"/>
      <c r="MQA125" s="7"/>
      <c r="MQB125" s="7"/>
      <c r="MQC125" s="7"/>
      <c r="MQD125" s="7"/>
      <c r="MQE125" s="7"/>
      <c r="MQF125" s="7"/>
      <c r="MQG125" s="7"/>
      <c r="MQH125" s="7"/>
      <c r="MQI125" s="7"/>
      <c r="MQJ125" s="7"/>
      <c r="MQK125" s="7"/>
      <c r="MQL125" s="7"/>
      <c r="MQM125" s="7"/>
      <c r="MQN125" s="7"/>
      <c r="MQO125" s="7"/>
      <c r="MQP125" s="7"/>
      <c r="MQQ125" s="7"/>
      <c r="MQR125" s="7"/>
      <c r="MQS125" s="7"/>
      <c r="MQT125" s="7"/>
      <c r="MQU125" s="7"/>
      <c r="MQV125" s="7"/>
      <c r="MQW125" s="7"/>
      <c r="MQX125" s="7"/>
      <c r="MQY125" s="7"/>
      <c r="MQZ125" s="7"/>
      <c r="MRA125" s="7"/>
      <c r="MRB125" s="7"/>
      <c r="MRC125" s="7"/>
      <c r="MRD125" s="7"/>
      <c r="MRE125" s="7"/>
      <c r="MRF125" s="7"/>
      <c r="MRG125" s="7"/>
      <c r="MRH125" s="7"/>
      <c r="MRI125" s="7"/>
      <c r="MRJ125" s="7"/>
      <c r="MRK125" s="7"/>
      <c r="MRL125" s="7"/>
      <c r="MRM125" s="7"/>
      <c r="MRN125" s="7"/>
      <c r="MRO125" s="7"/>
      <c r="MRP125" s="7"/>
      <c r="MRQ125" s="7"/>
      <c r="MRR125" s="7"/>
      <c r="MRS125" s="7"/>
      <c r="MRT125" s="7"/>
      <c r="MRU125" s="7"/>
      <c r="MRV125" s="7"/>
      <c r="MRW125" s="7"/>
      <c r="MRX125" s="7"/>
      <c r="MRY125" s="7"/>
      <c r="MRZ125" s="7"/>
      <c r="MSA125" s="7"/>
      <c r="MSB125" s="7"/>
      <c r="MSC125" s="7"/>
      <c r="MSD125" s="7"/>
      <c r="MSE125" s="7"/>
      <c r="MSF125" s="7"/>
      <c r="MSG125" s="7"/>
      <c r="MSH125" s="7"/>
      <c r="MSI125" s="7"/>
      <c r="MSJ125" s="7"/>
      <c r="MSK125" s="7"/>
      <c r="MSL125" s="7"/>
      <c r="MSM125" s="7"/>
      <c r="MSN125" s="7"/>
      <c r="MSO125" s="7"/>
      <c r="MSP125" s="7"/>
      <c r="MSQ125" s="7"/>
      <c r="MSR125" s="7"/>
      <c r="MSS125" s="7"/>
      <c r="MST125" s="7"/>
      <c r="MSU125" s="7"/>
      <c r="MSV125" s="7"/>
      <c r="MSW125" s="7"/>
      <c r="MSX125" s="7"/>
      <c r="MSY125" s="7"/>
      <c r="MSZ125" s="7"/>
      <c r="MTA125" s="7"/>
      <c r="MTB125" s="7"/>
      <c r="MTC125" s="7"/>
      <c r="MTD125" s="7"/>
      <c r="MTE125" s="7"/>
      <c r="MTF125" s="7"/>
      <c r="MTG125" s="7"/>
      <c r="MTH125" s="7"/>
      <c r="MTI125" s="7"/>
      <c r="MTJ125" s="7"/>
      <c r="MTK125" s="7"/>
      <c r="MTL125" s="7"/>
      <c r="MTM125" s="7"/>
      <c r="MTN125" s="7"/>
      <c r="MTO125" s="7"/>
      <c r="MTP125" s="7"/>
      <c r="MTQ125" s="7"/>
      <c r="MTR125" s="7"/>
      <c r="MTS125" s="7"/>
      <c r="MTT125" s="7"/>
      <c r="MTU125" s="7"/>
      <c r="MTV125" s="7"/>
      <c r="MTW125" s="7"/>
      <c r="MTX125" s="7"/>
      <c r="MTY125" s="7"/>
      <c r="MTZ125" s="7"/>
      <c r="MUA125" s="7"/>
      <c r="MUB125" s="7"/>
      <c r="MUC125" s="7"/>
      <c r="MUD125" s="7"/>
      <c r="MUE125" s="7"/>
      <c r="MUF125" s="7"/>
      <c r="MUG125" s="7"/>
      <c r="MUH125" s="7"/>
      <c r="MUI125" s="7"/>
      <c r="MUJ125" s="7"/>
      <c r="MUK125" s="7"/>
      <c r="MUL125" s="7"/>
      <c r="MUM125" s="7"/>
      <c r="MUN125" s="7"/>
      <c r="MUO125" s="7"/>
      <c r="MUP125" s="7"/>
      <c r="MUQ125" s="7"/>
      <c r="MUR125" s="7"/>
      <c r="MUS125" s="7"/>
      <c r="MUT125" s="7"/>
      <c r="MUU125" s="7"/>
      <c r="MUV125" s="7"/>
      <c r="MUW125" s="7"/>
      <c r="MUX125" s="7"/>
      <c r="MUY125" s="7"/>
      <c r="MUZ125" s="7"/>
      <c r="MVA125" s="7"/>
      <c r="MVB125" s="7"/>
      <c r="MVC125" s="7"/>
      <c r="MVD125" s="7"/>
      <c r="MVE125" s="7"/>
      <c r="MVF125" s="7"/>
      <c r="MVG125" s="7"/>
      <c r="MVH125" s="7"/>
      <c r="MVI125" s="7"/>
      <c r="MVJ125" s="7"/>
      <c r="MVK125" s="7"/>
      <c r="MVL125" s="7"/>
      <c r="MVM125" s="7"/>
      <c r="MVN125" s="7"/>
      <c r="MVO125" s="7"/>
      <c r="MVP125" s="7"/>
      <c r="MVQ125" s="7"/>
      <c r="MVR125" s="7"/>
      <c r="MVS125" s="7"/>
      <c r="MVT125" s="7"/>
      <c r="MVU125" s="7"/>
      <c r="MVV125" s="7"/>
      <c r="MVW125" s="7"/>
      <c r="MVX125" s="7"/>
      <c r="MVY125" s="7"/>
      <c r="MVZ125" s="7"/>
      <c r="MWA125" s="7"/>
      <c r="MWB125" s="7"/>
      <c r="MWC125" s="7"/>
      <c r="MWD125" s="7"/>
      <c r="MWE125" s="7"/>
      <c r="MWF125" s="7"/>
      <c r="MWG125" s="7"/>
      <c r="MWH125" s="7"/>
      <c r="MWI125" s="7"/>
      <c r="MWJ125" s="7"/>
      <c r="MWK125" s="7"/>
      <c r="MWL125" s="7"/>
      <c r="MWM125" s="7"/>
      <c r="MWN125" s="7"/>
      <c r="MWO125" s="7"/>
      <c r="MWP125" s="7"/>
      <c r="MWQ125" s="7"/>
      <c r="MWR125" s="7"/>
      <c r="MWS125" s="7"/>
      <c r="MWT125" s="7"/>
      <c r="MWU125" s="7"/>
      <c r="MWV125" s="7"/>
      <c r="MWW125" s="7"/>
      <c r="MWX125" s="7"/>
      <c r="MWY125" s="7"/>
      <c r="MWZ125" s="7"/>
      <c r="MXA125" s="7"/>
      <c r="MXB125" s="7"/>
      <c r="MXC125" s="7"/>
      <c r="MXD125" s="7"/>
      <c r="MXE125" s="7"/>
      <c r="MXF125" s="7"/>
      <c r="MXG125" s="7"/>
      <c r="MXH125" s="7"/>
      <c r="MXI125" s="7"/>
      <c r="MXJ125" s="7"/>
      <c r="MXK125" s="7"/>
      <c r="MXL125" s="7"/>
      <c r="MXM125" s="7"/>
      <c r="MXN125" s="7"/>
      <c r="MXO125" s="7"/>
      <c r="MXP125" s="7"/>
      <c r="MXQ125" s="7"/>
      <c r="MXR125" s="7"/>
      <c r="MXS125" s="7"/>
      <c r="MXT125" s="7"/>
      <c r="MXU125" s="7"/>
      <c r="MXV125" s="7"/>
      <c r="MXW125" s="7"/>
      <c r="MXX125" s="7"/>
      <c r="MXY125" s="7"/>
      <c r="MXZ125" s="7"/>
      <c r="MYA125" s="7"/>
      <c r="MYB125" s="7"/>
      <c r="MYC125" s="7"/>
      <c r="MYD125" s="7"/>
      <c r="MYE125" s="7"/>
      <c r="MYF125" s="7"/>
      <c r="MYG125" s="7"/>
      <c r="MYH125" s="7"/>
      <c r="MYI125" s="7"/>
      <c r="MYJ125" s="7"/>
      <c r="MYK125" s="7"/>
      <c r="MYL125" s="7"/>
      <c r="MYM125" s="7"/>
      <c r="MYN125" s="7"/>
      <c r="MYO125" s="7"/>
      <c r="MYP125" s="7"/>
      <c r="MYQ125" s="7"/>
      <c r="MYR125" s="7"/>
      <c r="MYS125" s="7"/>
      <c r="MYT125" s="7"/>
      <c r="MYU125" s="7"/>
      <c r="MYV125" s="7"/>
      <c r="MYW125" s="7"/>
      <c r="MYX125" s="7"/>
      <c r="MYY125" s="7"/>
      <c r="MYZ125" s="7"/>
      <c r="MZA125" s="7"/>
      <c r="MZB125" s="7"/>
      <c r="MZC125" s="7"/>
      <c r="MZD125" s="7"/>
      <c r="MZE125" s="7"/>
      <c r="MZF125" s="7"/>
      <c r="MZG125" s="7"/>
      <c r="MZH125" s="7"/>
      <c r="MZI125" s="7"/>
      <c r="MZJ125" s="7"/>
      <c r="MZK125" s="7"/>
      <c r="MZL125" s="7"/>
      <c r="MZM125" s="7"/>
      <c r="MZN125" s="7"/>
      <c r="MZO125" s="7"/>
      <c r="MZP125" s="7"/>
      <c r="MZQ125" s="7"/>
      <c r="MZR125" s="7"/>
      <c r="MZS125" s="7"/>
      <c r="MZT125" s="7"/>
      <c r="MZU125" s="7"/>
      <c r="MZV125" s="7"/>
      <c r="MZW125" s="7"/>
      <c r="MZX125" s="7"/>
      <c r="MZY125" s="7"/>
      <c r="MZZ125" s="7"/>
      <c r="NAA125" s="7"/>
      <c r="NAB125" s="7"/>
      <c r="NAC125" s="7"/>
      <c r="NAD125" s="7"/>
      <c r="NAE125" s="7"/>
      <c r="NAF125" s="7"/>
      <c r="NAG125" s="7"/>
      <c r="NAH125" s="7"/>
      <c r="NAI125" s="7"/>
      <c r="NAJ125" s="7"/>
      <c r="NAK125" s="7"/>
      <c r="NAL125" s="7"/>
      <c r="NAM125" s="7"/>
      <c r="NAN125" s="7"/>
      <c r="NAO125" s="7"/>
      <c r="NAP125" s="7"/>
      <c r="NAQ125" s="7"/>
      <c r="NAR125" s="7"/>
      <c r="NAS125" s="7"/>
      <c r="NAT125" s="7"/>
      <c r="NAU125" s="7"/>
      <c r="NAV125" s="7"/>
      <c r="NAW125" s="7"/>
      <c r="NAX125" s="7"/>
      <c r="NAY125" s="7"/>
      <c r="NAZ125" s="7"/>
      <c r="NBA125" s="7"/>
      <c r="NBB125" s="7"/>
      <c r="NBC125" s="7"/>
      <c r="NBD125" s="7"/>
      <c r="NBE125" s="7"/>
      <c r="NBF125" s="7"/>
      <c r="NBG125" s="7"/>
      <c r="NBH125" s="7"/>
      <c r="NBI125" s="7"/>
      <c r="NBJ125" s="7"/>
      <c r="NBK125" s="7"/>
      <c r="NBL125" s="7"/>
      <c r="NBM125" s="7"/>
      <c r="NBN125" s="7"/>
      <c r="NBO125" s="7"/>
      <c r="NBP125" s="7"/>
      <c r="NBQ125" s="7"/>
      <c r="NBR125" s="7"/>
      <c r="NBS125" s="7"/>
      <c r="NBT125" s="7"/>
      <c r="NBU125" s="7"/>
      <c r="NBV125" s="7"/>
      <c r="NBW125" s="7"/>
      <c r="NBX125" s="7"/>
      <c r="NBY125" s="7"/>
      <c r="NBZ125" s="7"/>
      <c r="NCA125" s="7"/>
      <c r="NCB125" s="7"/>
      <c r="NCC125" s="7"/>
      <c r="NCD125" s="7"/>
      <c r="NCE125" s="7"/>
      <c r="NCF125" s="7"/>
      <c r="NCG125" s="7"/>
      <c r="NCH125" s="7"/>
      <c r="NCI125" s="7"/>
      <c r="NCJ125" s="7"/>
      <c r="NCK125" s="7"/>
      <c r="NCL125" s="7"/>
      <c r="NCM125" s="7"/>
      <c r="NCN125" s="7"/>
      <c r="NCO125" s="7"/>
      <c r="NCP125" s="7"/>
      <c r="NCQ125" s="7"/>
      <c r="NCR125" s="7"/>
      <c r="NCS125" s="7"/>
      <c r="NCT125" s="7"/>
      <c r="NCU125" s="7"/>
      <c r="NCV125" s="7"/>
      <c r="NCW125" s="7"/>
      <c r="NCX125" s="7"/>
      <c r="NCY125" s="7"/>
      <c r="NCZ125" s="7"/>
      <c r="NDA125" s="7"/>
      <c r="NDB125" s="7"/>
      <c r="NDC125" s="7"/>
      <c r="NDD125" s="7"/>
      <c r="NDE125" s="7"/>
      <c r="NDF125" s="7"/>
      <c r="NDG125" s="7"/>
      <c r="NDH125" s="7"/>
      <c r="NDI125" s="7"/>
      <c r="NDJ125" s="7"/>
      <c r="NDK125" s="7"/>
      <c r="NDL125" s="7"/>
      <c r="NDM125" s="7"/>
      <c r="NDN125" s="7"/>
      <c r="NDO125" s="7"/>
      <c r="NDP125" s="7"/>
      <c r="NDQ125" s="7"/>
      <c r="NDR125" s="7"/>
      <c r="NDS125" s="7"/>
      <c r="NDT125" s="7"/>
      <c r="NDU125" s="7"/>
      <c r="NDV125" s="7"/>
      <c r="NDW125" s="7"/>
      <c r="NDX125" s="7"/>
      <c r="NDY125" s="7"/>
      <c r="NDZ125" s="7"/>
      <c r="NEA125" s="7"/>
      <c r="NEB125" s="7"/>
      <c r="NEC125" s="7"/>
      <c r="NED125" s="7"/>
      <c r="NEE125" s="7"/>
      <c r="NEF125" s="7"/>
      <c r="NEG125" s="7"/>
      <c r="NEH125" s="7"/>
      <c r="NEI125" s="7"/>
      <c r="NEJ125" s="7"/>
      <c r="NEK125" s="7"/>
      <c r="NEL125" s="7"/>
      <c r="NEM125" s="7"/>
      <c r="NEN125" s="7"/>
      <c r="NEO125" s="7"/>
      <c r="NEP125" s="7"/>
      <c r="NEQ125" s="7"/>
      <c r="NER125" s="7"/>
      <c r="NES125" s="7"/>
      <c r="NET125" s="7"/>
      <c r="NEU125" s="7"/>
      <c r="NEV125" s="7"/>
      <c r="NEW125" s="7"/>
      <c r="NEX125" s="7"/>
      <c r="NEY125" s="7"/>
      <c r="NEZ125" s="7"/>
      <c r="NFA125" s="7"/>
      <c r="NFB125" s="7"/>
      <c r="NFC125" s="7"/>
      <c r="NFD125" s="7"/>
      <c r="NFE125" s="7"/>
      <c r="NFF125" s="7"/>
      <c r="NFG125" s="7"/>
      <c r="NFH125" s="7"/>
      <c r="NFI125" s="7"/>
      <c r="NFJ125" s="7"/>
      <c r="NFK125" s="7"/>
      <c r="NFL125" s="7"/>
      <c r="NFM125" s="7"/>
      <c r="NFN125" s="7"/>
      <c r="NFO125" s="7"/>
      <c r="NFP125" s="7"/>
      <c r="NFQ125" s="7"/>
      <c r="NFR125" s="7"/>
      <c r="NFS125" s="7"/>
      <c r="NFT125" s="7"/>
      <c r="NFU125" s="7"/>
      <c r="NFV125" s="7"/>
      <c r="NFW125" s="7"/>
      <c r="NFX125" s="7"/>
      <c r="NFY125" s="7"/>
      <c r="NFZ125" s="7"/>
      <c r="NGA125" s="7"/>
      <c r="NGB125" s="7"/>
      <c r="NGC125" s="7"/>
      <c r="NGD125" s="7"/>
      <c r="NGE125" s="7"/>
      <c r="NGF125" s="7"/>
      <c r="NGG125" s="7"/>
      <c r="NGH125" s="7"/>
      <c r="NGI125" s="7"/>
      <c r="NGJ125" s="7"/>
      <c r="NGK125" s="7"/>
      <c r="NGL125" s="7"/>
      <c r="NGM125" s="7"/>
      <c r="NGN125" s="7"/>
      <c r="NGO125" s="7"/>
      <c r="NGP125" s="7"/>
      <c r="NGQ125" s="7"/>
      <c r="NGR125" s="7"/>
      <c r="NGS125" s="7"/>
      <c r="NGT125" s="7"/>
      <c r="NGU125" s="7"/>
      <c r="NGV125" s="7"/>
      <c r="NGW125" s="7"/>
      <c r="NGX125" s="7"/>
      <c r="NGY125" s="7"/>
      <c r="NGZ125" s="7"/>
      <c r="NHA125" s="7"/>
      <c r="NHB125" s="7"/>
      <c r="NHC125" s="7"/>
      <c r="NHD125" s="7"/>
      <c r="NHE125" s="7"/>
      <c r="NHF125" s="7"/>
      <c r="NHG125" s="7"/>
      <c r="NHH125" s="7"/>
      <c r="NHI125" s="7"/>
      <c r="NHJ125" s="7"/>
      <c r="NHK125" s="7"/>
      <c r="NHL125" s="7"/>
      <c r="NHM125" s="7"/>
      <c r="NHN125" s="7"/>
      <c r="NHO125" s="7"/>
      <c r="NHP125" s="7"/>
      <c r="NHQ125" s="7"/>
      <c r="NHR125" s="7"/>
      <c r="NHS125" s="7"/>
      <c r="NHT125" s="7"/>
      <c r="NHU125" s="7"/>
      <c r="NHV125" s="7"/>
      <c r="NHW125" s="7"/>
      <c r="NHX125" s="7"/>
      <c r="NHY125" s="7"/>
      <c r="NHZ125" s="7"/>
      <c r="NIA125" s="7"/>
      <c r="NIB125" s="7"/>
      <c r="NIC125" s="7"/>
      <c r="NID125" s="7"/>
      <c r="NIE125" s="7"/>
      <c r="NIF125" s="7"/>
      <c r="NIG125" s="7"/>
      <c r="NIH125" s="7"/>
      <c r="NII125" s="7"/>
      <c r="NIJ125" s="7"/>
      <c r="NIK125" s="7"/>
      <c r="NIL125" s="7"/>
      <c r="NIM125" s="7"/>
      <c r="NIN125" s="7"/>
      <c r="NIO125" s="7"/>
      <c r="NIP125" s="7"/>
      <c r="NIQ125" s="7"/>
      <c r="NIR125" s="7"/>
      <c r="NIS125" s="7"/>
      <c r="NIT125" s="7"/>
      <c r="NIU125" s="7"/>
      <c r="NIV125" s="7"/>
      <c r="NIW125" s="7"/>
      <c r="NIX125" s="7"/>
      <c r="NIY125" s="7"/>
      <c r="NIZ125" s="7"/>
      <c r="NJA125" s="7"/>
      <c r="NJB125" s="7"/>
      <c r="NJC125" s="7"/>
      <c r="NJD125" s="7"/>
      <c r="NJE125" s="7"/>
      <c r="NJF125" s="7"/>
      <c r="NJG125" s="7"/>
      <c r="NJH125" s="7"/>
      <c r="NJI125" s="7"/>
      <c r="NJJ125" s="7"/>
      <c r="NJK125" s="7"/>
      <c r="NJL125" s="7"/>
      <c r="NJM125" s="7"/>
      <c r="NJN125" s="7"/>
      <c r="NJO125" s="7"/>
      <c r="NJP125" s="7"/>
      <c r="NJQ125" s="7"/>
      <c r="NJR125" s="7"/>
      <c r="NJS125" s="7"/>
      <c r="NJT125" s="7"/>
      <c r="NJU125" s="7"/>
      <c r="NJV125" s="7"/>
      <c r="NJW125" s="7"/>
      <c r="NJX125" s="7"/>
      <c r="NJY125" s="7"/>
      <c r="NJZ125" s="7"/>
      <c r="NKA125" s="7"/>
      <c r="NKB125" s="7"/>
      <c r="NKC125" s="7"/>
      <c r="NKD125" s="7"/>
      <c r="NKE125" s="7"/>
      <c r="NKF125" s="7"/>
      <c r="NKG125" s="7"/>
      <c r="NKH125" s="7"/>
      <c r="NKI125" s="7"/>
      <c r="NKJ125" s="7"/>
      <c r="NKK125" s="7"/>
      <c r="NKL125" s="7"/>
      <c r="NKM125" s="7"/>
      <c r="NKN125" s="7"/>
      <c r="NKO125" s="7"/>
      <c r="NKP125" s="7"/>
      <c r="NKQ125" s="7"/>
      <c r="NKR125" s="7"/>
      <c r="NKS125" s="7"/>
      <c r="NKT125" s="7"/>
      <c r="NKU125" s="7"/>
      <c r="NKV125" s="7"/>
      <c r="NKW125" s="7"/>
      <c r="NKX125" s="7"/>
      <c r="NKY125" s="7"/>
      <c r="NKZ125" s="7"/>
      <c r="NLA125" s="7"/>
      <c r="NLB125" s="7"/>
      <c r="NLC125" s="7"/>
      <c r="NLD125" s="7"/>
      <c r="NLE125" s="7"/>
      <c r="NLF125" s="7"/>
      <c r="NLG125" s="7"/>
      <c r="NLH125" s="7"/>
      <c r="NLI125" s="7"/>
      <c r="NLJ125" s="7"/>
      <c r="NLK125" s="7"/>
      <c r="NLL125" s="7"/>
      <c r="NLM125" s="7"/>
      <c r="NLN125" s="7"/>
      <c r="NLO125" s="7"/>
      <c r="NLP125" s="7"/>
      <c r="NLQ125" s="7"/>
      <c r="NLR125" s="7"/>
      <c r="NLS125" s="7"/>
      <c r="NLT125" s="7"/>
      <c r="NLU125" s="7"/>
      <c r="NLV125" s="7"/>
      <c r="NLW125" s="7"/>
      <c r="NLX125" s="7"/>
      <c r="NLY125" s="7"/>
      <c r="NLZ125" s="7"/>
      <c r="NMA125" s="7"/>
      <c r="NMB125" s="7"/>
      <c r="NMC125" s="7"/>
      <c r="NMD125" s="7"/>
      <c r="NME125" s="7"/>
      <c r="NMF125" s="7"/>
      <c r="NMG125" s="7"/>
      <c r="NMH125" s="7"/>
      <c r="NMI125" s="7"/>
      <c r="NMJ125" s="7"/>
      <c r="NMK125" s="7"/>
      <c r="NML125" s="7"/>
      <c r="NMM125" s="7"/>
      <c r="NMN125" s="7"/>
      <c r="NMO125" s="7"/>
      <c r="NMP125" s="7"/>
      <c r="NMQ125" s="7"/>
      <c r="NMR125" s="7"/>
      <c r="NMS125" s="7"/>
      <c r="NMT125" s="7"/>
      <c r="NMU125" s="7"/>
      <c r="NMV125" s="7"/>
      <c r="NMW125" s="7"/>
      <c r="NMX125" s="7"/>
      <c r="NMY125" s="7"/>
      <c r="NMZ125" s="7"/>
      <c r="NNA125" s="7"/>
      <c r="NNB125" s="7"/>
      <c r="NNC125" s="7"/>
      <c r="NND125" s="7"/>
      <c r="NNE125" s="7"/>
      <c r="NNF125" s="7"/>
      <c r="NNG125" s="7"/>
      <c r="NNH125" s="7"/>
      <c r="NNI125" s="7"/>
      <c r="NNJ125" s="7"/>
      <c r="NNK125" s="7"/>
      <c r="NNL125" s="7"/>
      <c r="NNM125" s="7"/>
      <c r="NNN125" s="7"/>
      <c r="NNO125" s="7"/>
      <c r="NNP125" s="7"/>
      <c r="NNQ125" s="7"/>
      <c r="NNR125" s="7"/>
      <c r="NNS125" s="7"/>
      <c r="NNT125" s="7"/>
      <c r="NNU125" s="7"/>
      <c r="NNV125" s="7"/>
      <c r="NNW125" s="7"/>
      <c r="NNX125" s="7"/>
      <c r="NNY125" s="7"/>
      <c r="NNZ125" s="7"/>
      <c r="NOA125" s="7"/>
      <c r="NOB125" s="7"/>
      <c r="NOC125" s="7"/>
      <c r="NOD125" s="7"/>
      <c r="NOE125" s="7"/>
      <c r="NOF125" s="7"/>
      <c r="NOG125" s="7"/>
      <c r="NOH125" s="7"/>
      <c r="NOI125" s="7"/>
      <c r="NOJ125" s="7"/>
      <c r="NOK125" s="7"/>
      <c r="NOL125" s="7"/>
      <c r="NOM125" s="7"/>
      <c r="NON125" s="7"/>
      <c r="NOO125" s="7"/>
      <c r="NOP125" s="7"/>
      <c r="NOQ125" s="7"/>
      <c r="NOR125" s="7"/>
      <c r="NOS125" s="7"/>
      <c r="NOT125" s="7"/>
      <c r="NOU125" s="7"/>
      <c r="NOV125" s="7"/>
      <c r="NOW125" s="7"/>
      <c r="NOX125" s="7"/>
      <c r="NOY125" s="7"/>
      <c r="NOZ125" s="7"/>
      <c r="NPA125" s="7"/>
      <c r="NPB125" s="7"/>
      <c r="NPC125" s="7"/>
      <c r="NPD125" s="7"/>
      <c r="NPE125" s="7"/>
      <c r="NPF125" s="7"/>
      <c r="NPG125" s="7"/>
      <c r="NPH125" s="7"/>
      <c r="NPI125" s="7"/>
      <c r="NPJ125" s="7"/>
      <c r="NPK125" s="7"/>
      <c r="NPL125" s="7"/>
      <c r="NPM125" s="7"/>
      <c r="NPN125" s="7"/>
      <c r="NPO125" s="7"/>
      <c r="NPP125" s="7"/>
      <c r="NPQ125" s="7"/>
      <c r="NPR125" s="7"/>
      <c r="NPS125" s="7"/>
      <c r="NPT125" s="7"/>
      <c r="NPU125" s="7"/>
      <c r="NPV125" s="7"/>
      <c r="NPW125" s="7"/>
      <c r="NPX125" s="7"/>
      <c r="NPY125" s="7"/>
      <c r="NPZ125" s="7"/>
      <c r="NQA125" s="7"/>
      <c r="NQB125" s="7"/>
      <c r="NQC125" s="7"/>
      <c r="NQD125" s="7"/>
      <c r="NQE125" s="7"/>
      <c r="NQF125" s="7"/>
      <c r="NQG125" s="7"/>
      <c r="NQH125" s="7"/>
      <c r="NQI125" s="7"/>
      <c r="NQJ125" s="7"/>
      <c r="NQK125" s="7"/>
      <c r="NQL125" s="7"/>
      <c r="NQM125" s="7"/>
      <c r="NQN125" s="7"/>
      <c r="NQO125" s="7"/>
      <c r="NQP125" s="7"/>
      <c r="NQQ125" s="7"/>
      <c r="NQR125" s="7"/>
      <c r="NQS125" s="7"/>
      <c r="NQT125" s="7"/>
      <c r="NQU125" s="7"/>
      <c r="NQV125" s="7"/>
      <c r="NQW125" s="7"/>
      <c r="NQX125" s="7"/>
      <c r="NQY125" s="7"/>
      <c r="NQZ125" s="7"/>
      <c r="NRA125" s="7"/>
      <c r="NRB125" s="7"/>
      <c r="NRC125" s="7"/>
      <c r="NRD125" s="7"/>
      <c r="NRE125" s="7"/>
      <c r="NRF125" s="7"/>
      <c r="NRG125" s="7"/>
      <c r="NRH125" s="7"/>
      <c r="NRI125" s="7"/>
      <c r="NRJ125" s="7"/>
      <c r="NRK125" s="7"/>
      <c r="NRL125" s="7"/>
      <c r="NRM125" s="7"/>
      <c r="NRN125" s="7"/>
      <c r="NRO125" s="7"/>
      <c r="NRP125" s="7"/>
      <c r="NRQ125" s="7"/>
      <c r="NRR125" s="7"/>
      <c r="NRS125" s="7"/>
      <c r="NRT125" s="7"/>
      <c r="NRU125" s="7"/>
      <c r="NRV125" s="7"/>
      <c r="NRW125" s="7"/>
      <c r="NRX125" s="7"/>
      <c r="NRY125" s="7"/>
      <c r="NRZ125" s="7"/>
      <c r="NSA125" s="7"/>
      <c r="NSB125" s="7"/>
      <c r="NSC125" s="7"/>
      <c r="NSD125" s="7"/>
      <c r="NSE125" s="7"/>
      <c r="NSF125" s="7"/>
      <c r="NSG125" s="7"/>
      <c r="NSH125" s="7"/>
      <c r="NSI125" s="7"/>
      <c r="NSJ125" s="7"/>
      <c r="NSK125" s="7"/>
      <c r="NSL125" s="7"/>
      <c r="NSM125" s="7"/>
      <c r="NSN125" s="7"/>
      <c r="NSO125" s="7"/>
      <c r="NSP125" s="7"/>
      <c r="NSQ125" s="7"/>
      <c r="NSR125" s="7"/>
      <c r="NSS125" s="7"/>
      <c r="NST125" s="7"/>
      <c r="NSU125" s="7"/>
      <c r="NSV125" s="7"/>
      <c r="NSW125" s="7"/>
      <c r="NSX125" s="7"/>
      <c r="NSY125" s="7"/>
      <c r="NSZ125" s="7"/>
      <c r="NTA125" s="7"/>
      <c r="NTB125" s="7"/>
      <c r="NTC125" s="7"/>
      <c r="NTD125" s="7"/>
      <c r="NTE125" s="7"/>
      <c r="NTF125" s="7"/>
      <c r="NTG125" s="7"/>
      <c r="NTH125" s="7"/>
      <c r="NTI125" s="7"/>
      <c r="NTJ125" s="7"/>
      <c r="NTK125" s="7"/>
      <c r="NTL125" s="7"/>
      <c r="NTM125" s="7"/>
      <c r="NTN125" s="7"/>
      <c r="NTO125" s="7"/>
      <c r="NTP125" s="7"/>
      <c r="NTQ125" s="7"/>
      <c r="NTR125" s="7"/>
      <c r="NTS125" s="7"/>
      <c r="NTT125" s="7"/>
      <c r="NTU125" s="7"/>
      <c r="NTV125" s="7"/>
      <c r="NTW125" s="7"/>
      <c r="NTX125" s="7"/>
      <c r="NTY125" s="7"/>
      <c r="NTZ125" s="7"/>
      <c r="NUA125" s="7"/>
      <c r="NUB125" s="7"/>
      <c r="NUC125" s="7"/>
      <c r="NUD125" s="7"/>
      <c r="NUE125" s="7"/>
      <c r="NUF125" s="7"/>
      <c r="NUG125" s="7"/>
      <c r="NUH125" s="7"/>
      <c r="NUI125" s="7"/>
      <c r="NUJ125" s="7"/>
      <c r="NUK125" s="7"/>
      <c r="NUL125" s="7"/>
      <c r="NUM125" s="7"/>
      <c r="NUN125" s="7"/>
      <c r="NUO125" s="7"/>
      <c r="NUP125" s="7"/>
      <c r="NUQ125" s="7"/>
      <c r="NUR125" s="7"/>
      <c r="NUS125" s="7"/>
      <c r="NUT125" s="7"/>
      <c r="NUU125" s="7"/>
      <c r="NUV125" s="7"/>
      <c r="NUW125" s="7"/>
      <c r="NUX125" s="7"/>
      <c r="NUY125" s="7"/>
      <c r="NUZ125" s="7"/>
      <c r="NVA125" s="7"/>
      <c r="NVB125" s="7"/>
      <c r="NVC125" s="7"/>
      <c r="NVD125" s="7"/>
      <c r="NVE125" s="7"/>
      <c r="NVF125" s="7"/>
      <c r="NVG125" s="7"/>
      <c r="NVH125" s="7"/>
      <c r="NVI125" s="7"/>
      <c r="NVJ125" s="7"/>
      <c r="NVK125" s="7"/>
      <c r="NVL125" s="7"/>
      <c r="NVM125" s="7"/>
      <c r="NVN125" s="7"/>
      <c r="NVO125" s="7"/>
      <c r="NVP125" s="7"/>
      <c r="NVQ125" s="7"/>
      <c r="NVR125" s="7"/>
      <c r="NVS125" s="7"/>
      <c r="NVT125" s="7"/>
      <c r="NVU125" s="7"/>
      <c r="NVV125" s="7"/>
      <c r="NVW125" s="7"/>
      <c r="NVX125" s="7"/>
      <c r="NVY125" s="7"/>
      <c r="NVZ125" s="7"/>
      <c r="NWA125" s="7"/>
      <c r="NWB125" s="7"/>
      <c r="NWC125" s="7"/>
      <c r="NWD125" s="7"/>
      <c r="NWE125" s="7"/>
      <c r="NWF125" s="7"/>
      <c r="NWG125" s="7"/>
      <c r="NWH125" s="7"/>
      <c r="NWI125" s="7"/>
      <c r="NWJ125" s="7"/>
      <c r="NWK125" s="7"/>
      <c r="NWL125" s="7"/>
      <c r="NWM125" s="7"/>
      <c r="NWN125" s="7"/>
      <c r="NWO125" s="7"/>
      <c r="NWP125" s="7"/>
      <c r="NWQ125" s="7"/>
      <c r="NWR125" s="7"/>
      <c r="NWS125" s="7"/>
      <c r="NWT125" s="7"/>
      <c r="NWU125" s="7"/>
      <c r="NWV125" s="7"/>
      <c r="NWW125" s="7"/>
      <c r="NWX125" s="7"/>
      <c r="NWY125" s="7"/>
      <c r="NWZ125" s="7"/>
      <c r="NXA125" s="7"/>
      <c r="NXB125" s="7"/>
      <c r="NXC125" s="7"/>
      <c r="NXD125" s="7"/>
      <c r="NXE125" s="7"/>
      <c r="NXF125" s="7"/>
      <c r="NXG125" s="7"/>
      <c r="NXH125" s="7"/>
      <c r="NXI125" s="7"/>
      <c r="NXJ125" s="7"/>
      <c r="NXK125" s="7"/>
      <c r="NXL125" s="7"/>
      <c r="NXM125" s="7"/>
      <c r="NXN125" s="7"/>
      <c r="NXO125" s="7"/>
      <c r="NXP125" s="7"/>
      <c r="NXQ125" s="7"/>
      <c r="NXR125" s="7"/>
      <c r="NXS125" s="7"/>
      <c r="NXT125" s="7"/>
      <c r="NXU125" s="7"/>
      <c r="NXV125" s="7"/>
      <c r="NXW125" s="7"/>
      <c r="NXX125" s="7"/>
      <c r="NXY125" s="7"/>
      <c r="NXZ125" s="7"/>
      <c r="NYA125" s="7"/>
      <c r="NYB125" s="7"/>
      <c r="NYC125" s="7"/>
      <c r="NYD125" s="7"/>
      <c r="NYE125" s="7"/>
      <c r="NYF125" s="7"/>
      <c r="NYG125" s="7"/>
      <c r="NYH125" s="7"/>
      <c r="NYI125" s="7"/>
      <c r="NYJ125" s="7"/>
      <c r="NYK125" s="7"/>
      <c r="NYL125" s="7"/>
      <c r="NYM125" s="7"/>
      <c r="NYN125" s="7"/>
      <c r="NYO125" s="7"/>
      <c r="NYP125" s="7"/>
      <c r="NYQ125" s="7"/>
      <c r="NYR125" s="7"/>
      <c r="NYS125" s="7"/>
      <c r="NYT125" s="7"/>
      <c r="NYU125" s="7"/>
      <c r="NYV125" s="7"/>
      <c r="NYW125" s="7"/>
      <c r="NYX125" s="7"/>
      <c r="NYY125" s="7"/>
      <c r="NYZ125" s="7"/>
      <c r="NZA125" s="7"/>
      <c r="NZB125" s="7"/>
      <c r="NZC125" s="7"/>
      <c r="NZD125" s="7"/>
      <c r="NZE125" s="7"/>
      <c r="NZF125" s="7"/>
      <c r="NZG125" s="7"/>
      <c r="NZH125" s="7"/>
      <c r="NZI125" s="7"/>
      <c r="NZJ125" s="7"/>
      <c r="NZK125" s="7"/>
      <c r="NZL125" s="7"/>
      <c r="NZM125" s="7"/>
      <c r="NZN125" s="7"/>
      <c r="NZO125" s="7"/>
      <c r="NZP125" s="7"/>
      <c r="NZQ125" s="7"/>
      <c r="NZR125" s="7"/>
      <c r="NZS125" s="7"/>
      <c r="NZT125" s="7"/>
      <c r="NZU125" s="7"/>
      <c r="NZV125" s="7"/>
      <c r="NZW125" s="7"/>
      <c r="NZX125" s="7"/>
      <c r="NZY125" s="7"/>
      <c r="NZZ125" s="7"/>
      <c r="OAA125" s="7"/>
      <c r="OAB125" s="7"/>
      <c r="OAC125" s="7"/>
      <c r="OAD125" s="7"/>
      <c r="OAE125" s="7"/>
      <c r="OAF125" s="7"/>
      <c r="OAG125" s="7"/>
      <c r="OAH125" s="7"/>
      <c r="OAI125" s="7"/>
      <c r="OAJ125" s="7"/>
      <c r="OAK125" s="7"/>
      <c r="OAL125" s="7"/>
      <c r="OAM125" s="7"/>
      <c r="OAN125" s="7"/>
      <c r="OAO125" s="7"/>
      <c r="OAP125" s="7"/>
      <c r="OAQ125" s="7"/>
      <c r="OAR125" s="7"/>
      <c r="OAS125" s="7"/>
      <c r="OAT125" s="7"/>
      <c r="OAU125" s="7"/>
      <c r="OAV125" s="7"/>
      <c r="OAW125" s="7"/>
      <c r="OAX125" s="7"/>
      <c r="OAY125" s="7"/>
      <c r="OAZ125" s="7"/>
      <c r="OBA125" s="7"/>
      <c r="OBB125" s="7"/>
      <c r="OBC125" s="7"/>
      <c r="OBD125" s="7"/>
      <c r="OBE125" s="7"/>
      <c r="OBF125" s="7"/>
      <c r="OBG125" s="7"/>
      <c r="OBH125" s="7"/>
      <c r="OBI125" s="7"/>
      <c r="OBJ125" s="7"/>
      <c r="OBK125" s="7"/>
      <c r="OBL125" s="7"/>
      <c r="OBM125" s="7"/>
      <c r="OBN125" s="7"/>
      <c r="OBO125" s="7"/>
      <c r="OBP125" s="7"/>
      <c r="OBQ125" s="7"/>
      <c r="OBR125" s="7"/>
      <c r="OBS125" s="7"/>
      <c r="OBT125" s="7"/>
      <c r="OBU125" s="7"/>
      <c r="OBV125" s="7"/>
      <c r="OBW125" s="7"/>
      <c r="OBX125" s="7"/>
      <c r="OBY125" s="7"/>
      <c r="OBZ125" s="7"/>
      <c r="OCA125" s="7"/>
      <c r="OCB125" s="7"/>
      <c r="OCC125" s="7"/>
      <c r="OCD125" s="7"/>
      <c r="OCE125" s="7"/>
      <c r="OCF125" s="7"/>
      <c r="OCG125" s="7"/>
      <c r="OCH125" s="7"/>
      <c r="OCI125" s="7"/>
      <c r="OCJ125" s="7"/>
      <c r="OCK125" s="7"/>
      <c r="OCL125" s="7"/>
      <c r="OCM125" s="7"/>
      <c r="OCN125" s="7"/>
      <c r="OCO125" s="7"/>
      <c r="OCP125" s="7"/>
      <c r="OCQ125" s="7"/>
      <c r="OCR125" s="7"/>
      <c r="OCS125" s="7"/>
      <c r="OCT125" s="7"/>
      <c r="OCU125" s="7"/>
      <c r="OCV125" s="7"/>
      <c r="OCW125" s="7"/>
      <c r="OCX125" s="7"/>
      <c r="OCY125" s="7"/>
      <c r="OCZ125" s="7"/>
      <c r="ODA125" s="7"/>
      <c r="ODB125" s="7"/>
      <c r="ODC125" s="7"/>
      <c r="ODD125" s="7"/>
      <c r="ODE125" s="7"/>
      <c r="ODF125" s="7"/>
      <c r="ODG125" s="7"/>
      <c r="ODH125" s="7"/>
      <c r="ODI125" s="7"/>
      <c r="ODJ125" s="7"/>
      <c r="ODK125" s="7"/>
      <c r="ODL125" s="7"/>
      <c r="ODM125" s="7"/>
      <c r="ODN125" s="7"/>
      <c r="ODO125" s="7"/>
      <c r="ODP125" s="7"/>
      <c r="ODQ125" s="7"/>
      <c r="ODR125" s="7"/>
      <c r="ODS125" s="7"/>
      <c r="ODT125" s="7"/>
      <c r="ODU125" s="7"/>
      <c r="ODV125" s="7"/>
      <c r="ODW125" s="7"/>
      <c r="ODX125" s="7"/>
      <c r="ODY125" s="7"/>
      <c r="ODZ125" s="7"/>
      <c r="OEA125" s="7"/>
      <c r="OEB125" s="7"/>
      <c r="OEC125" s="7"/>
      <c r="OED125" s="7"/>
      <c r="OEE125" s="7"/>
      <c r="OEF125" s="7"/>
      <c r="OEG125" s="7"/>
      <c r="OEH125" s="7"/>
      <c r="OEI125" s="7"/>
      <c r="OEJ125" s="7"/>
      <c r="OEK125" s="7"/>
      <c r="OEL125" s="7"/>
      <c r="OEM125" s="7"/>
      <c r="OEN125" s="7"/>
      <c r="OEO125" s="7"/>
      <c r="OEP125" s="7"/>
      <c r="OEQ125" s="7"/>
      <c r="OER125" s="7"/>
      <c r="OES125" s="7"/>
      <c r="OET125" s="7"/>
      <c r="OEU125" s="7"/>
      <c r="OEV125" s="7"/>
      <c r="OEW125" s="7"/>
      <c r="OEX125" s="7"/>
      <c r="OEY125" s="7"/>
      <c r="OEZ125" s="7"/>
      <c r="OFA125" s="7"/>
      <c r="OFB125" s="7"/>
      <c r="OFC125" s="7"/>
      <c r="OFD125" s="7"/>
      <c r="OFE125" s="7"/>
      <c r="OFF125" s="7"/>
      <c r="OFG125" s="7"/>
      <c r="OFH125" s="7"/>
      <c r="OFI125" s="7"/>
      <c r="OFJ125" s="7"/>
      <c r="OFK125" s="7"/>
      <c r="OFL125" s="7"/>
      <c r="OFM125" s="7"/>
      <c r="OFN125" s="7"/>
      <c r="OFO125" s="7"/>
      <c r="OFP125" s="7"/>
      <c r="OFQ125" s="7"/>
      <c r="OFR125" s="7"/>
      <c r="OFS125" s="7"/>
      <c r="OFT125" s="7"/>
      <c r="OFU125" s="7"/>
      <c r="OFV125" s="7"/>
      <c r="OFW125" s="7"/>
      <c r="OFX125" s="7"/>
      <c r="OFY125" s="7"/>
      <c r="OFZ125" s="7"/>
      <c r="OGA125" s="7"/>
      <c r="OGB125" s="7"/>
      <c r="OGC125" s="7"/>
      <c r="OGD125" s="7"/>
      <c r="OGE125" s="7"/>
      <c r="OGF125" s="7"/>
      <c r="OGG125" s="7"/>
      <c r="OGH125" s="7"/>
      <c r="OGI125" s="7"/>
      <c r="OGJ125" s="7"/>
      <c r="OGK125" s="7"/>
      <c r="OGL125" s="7"/>
      <c r="OGM125" s="7"/>
      <c r="OGN125" s="7"/>
      <c r="OGO125" s="7"/>
      <c r="OGP125" s="7"/>
      <c r="OGQ125" s="7"/>
      <c r="OGR125" s="7"/>
      <c r="OGS125" s="7"/>
      <c r="OGT125" s="7"/>
      <c r="OGU125" s="7"/>
      <c r="OGV125" s="7"/>
      <c r="OGW125" s="7"/>
      <c r="OGX125" s="7"/>
      <c r="OGY125" s="7"/>
      <c r="OGZ125" s="7"/>
      <c r="OHA125" s="7"/>
      <c r="OHB125" s="7"/>
      <c r="OHC125" s="7"/>
      <c r="OHD125" s="7"/>
      <c r="OHE125" s="7"/>
      <c r="OHF125" s="7"/>
      <c r="OHG125" s="7"/>
      <c r="OHH125" s="7"/>
      <c r="OHI125" s="7"/>
      <c r="OHJ125" s="7"/>
      <c r="OHK125" s="7"/>
      <c r="OHL125" s="7"/>
      <c r="OHM125" s="7"/>
      <c r="OHN125" s="7"/>
      <c r="OHO125" s="7"/>
      <c r="OHP125" s="7"/>
      <c r="OHQ125" s="7"/>
      <c r="OHR125" s="7"/>
      <c r="OHS125" s="7"/>
      <c r="OHT125" s="7"/>
      <c r="OHU125" s="7"/>
      <c r="OHV125" s="7"/>
      <c r="OHW125" s="7"/>
      <c r="OHX125" s="7"/>
      <c r="OHY125" s="7"/>
      <c r="OHZ125" s="7"/>
      <c r="OIA125" s="7"/>
      <c r="OIB125" s="7"/>
      <c r="OIC125" s="7"/>
      <c r="OID125" s="7"/>
      <c r="OIE125" s="7"/>
      <c r="OIF125" s="7"/>
      <c r="OIG125" s="7"/>
      <c r="OIH125" s="7"/>
      <c r="OII125" s="7"/>
      <c r="OIJ125" s="7"/>
      <c r="OIK125" s="7"/>
      <c r="OIL125" s="7"/>
      <c r="OIM125" s="7"/>
      <c r="OIN125" s="7"/>
      <c r="OIO125" s="7"/>
      <c r="OIP125" s="7"/>
      <c r="OIQ125" s="7"/>
      <c r="OIR125" s="7"/>
      <c r="OIS125" s="7"/>
      <c r="OIT125" s="7"/>
      <c r="OIU125" s="7"/>
      <c r="OIV125" s="7"/>
      <c r="OIW125" s="7"/>
      <c r="OIX125" s="7"/>
      <c r="OIY125" s="7"/>
      <c r="OIZ125" s="7"/>
      <c r="OJA125" s="7"/>
      <c r="OJB125" s="7"/>
      <c r="OJC125" s="7"/>
      <c r="OJD125" s="7"/>
      <c r="OJE125" s="7"/>
      <c r="OJF125" s="7"/>
      <c r="OJG125" s="7"/>
      <c r="OJH125" s="7"/>
      <c r="OJI125" s="7"/>
      <c r="OJJ125" s="7"/>
      <c r="OJK125" s="7"/>
      <c r="OJL125" s="7"/>
      <c r="OJM125" s="7"/>
      <c r="OJN125" s="7"/>
      <c r="OJO125" s="7"/>
      <c r="OJP125" s="7"/>
      <c r="OJQ125" s="7"/>
      <c r="OJR125" s="7"/>
      <c r="OJS125" s="7"/>
      <c r="OJT125" s="7"/>
      <c r="OJU125" s="7"/>
      <c r="OJV125" s="7"/>
      <c r="OJW125" s="7"/>
      <c r="OJX125" s="7"/>
      <c r="OJY125" s="7"/>
      <c r="OJZ125" s="7"/>
      <c r="OKA125" s="7"/>
      <c r="OKB125" s="7"/>
      <c r="OKC125" s="7"/>
      <c r="OKD125" s="7"/>
      <c r="OKE125" s="7"/>
      <c r="OKF125" s="7"/>
      <c r="OKG125" s="7"/>
      <c r="OKH125" s="7"/>
      <c r="OKI125" s="7"/>
      <c r="OKJ125" s="7"/>
      <c r="OKK125" s="7"/>
      <c r="OKL125" s="7"/>
      <c r="OKM125" s="7"/>
      <c r="OKN125" s="7"/>
      <c r="OKO125" s="7"/>
      <c r="OKP125" s="7"/>
      <c r="OKQ125" s="7"/>
      <c r="OKR125" s="7"/>
      <c r="OKS125" s="7"/>
      <c r="OKT125" s="7"/>
      <c r="OKU125" s="7"/>
      <c r="OKV125" s="7"/>
      <c r="OKW125" s="7"/>
      <c r="OKX125" s="7"/>
      <c r="OKY125" s="7"/>
      <c r="OKZ125" s="7"/>
      <c r="OLA125" s="7"/>
      <c r="OLB125" s="7"/>
      <c r="OLC125" s="7"/>
      <c r="OLD125" s="7"/>
      <c r="OLE125" s="7"/>
      <c r="OLF125" s="7"/>
      <c r="OLG125" s="7"/>
      <c r="OLH125" s="7"/>
      <c r="OLI125" s="7"/>
      <c r="OLJ125" s="7"/>
      <c r="OLK125" s="7"/>
      <c r="OLL125" s="7"/>
      <c r="OLM125" s="7"/>
      <c r="OLN125" s="7"/>
      <c r="OLO125" s="7"/>
      <c r="OLP125" s="7"/>
      <c r="OLQ125" s="7"/>
      <c r="OLR125" s="7"/>
      <c r="OLS125" s="7"/>
      <c r="OLT125" s="7"/>
      <c r="OLU125" s="7"/>
      <c r="OLV125" s="7"/>
      <c r="OLW125" s="7"/>
      <c r="OLX125" s="7"/>
      <c r="OLY125" s="7"/>
      <c r="OLZ125" s="7"/>
      <c r="OMA125" s="7"/>
      <c r="OMB125" s="7"/>
      <c r="OMC125" s="7"/>
      <c r="OMD125" s="7"/>
      <c r="OME125" s="7"/>
      <c r="OMF125" s="7"/>
      <c r="OMG125" s="7"/>
      <c r="OMH125" s="7"/>
      <c r="OMI125" s="7"/>
      <c r="OMJ125" s="7"/>
      <c r="OMK125" s="7"/>
      <c r="OML125" s="7"/>
      <c r="OMM125" s="7"/>
      <c r="OMN125" s="7"/>
      <c r="OMO125" s="7"/>
      <c r="OMP125" s="7"/>
      <c r="OMQ125" s="7"/>
      <c r="OMR125" s="7"/>
      <c r="OMS125" s="7"/>
      <c r="OMT125" s="7"/>
      <c r="OMU125" s="7"/>
      <c r="OMV125" s="7"/>
      <c r="OMW125" s="7"/>
      <c r="OMX125" s="7"/>
      <c r="OMY125" s="7"/>
      <c r="OMZ125" s="7"/>
      <c r="ONA125" s="7"/>
      <c r="ONB125" s="7"/>
      <c r="ONC125" s="7"/>
      <c r="OND125" s="7"/>
      <c r="ONE125" s="7"/>
      <c r="ONF125" s="7"/>
      <c r="ONG125" s="7"/>
      <c r="ONH125" s="7"/>
      <c r="ONI125" s="7"/>
      <c r="ONJ125" s="7"/>
      <c r="ONK125" s="7"/>
      <c r="ONL125" s="7"/>
      <c r="ONM125" s="7"/>
      <c r="ONN125" s="7"/>
      <c r="ONO125" s="7"/>
      <c r="ONP125" s="7"/>
      <c r="ONQ125" s="7"/>
      <c r="ONR125" s="7"/>
      <c r="ONS125" s="7"/>
      <c r="ONT125" s="7"/>
      <c r="ONU125" s="7"/>
      <c r="ONV125" s="7"/>
      <c r="ONW125" s="7"/>
      <c r="ONX125" s="7"/>
      <c r="ONY125" s="7"/>
      <c r="ONZ125" s="7"/>
      <c r="OOA125" s="7"/>
      <c r="OOB125" s="7"/>
      <c r="OOC125" s="7"/>
      <c r="OOD125" s="7"/>
      <c r="OOE125" s="7"/>
      <c r="OOF125" s="7"/>
      <c r="OOG125" s="7"/>
      <c r="OOH125" s="7"/>
      <c r="OOI125" s="7"/>
      <c r="OOJ125" s="7"/>
      <c r="OOK125" s="7"/>
      <c r="OOL125" s="7"/>
      <c r="OOM125" s="7"/>
      <c r="OON125" s="7"/>
      <c r="OOO125" s="7"/>
      <c r="OOP125" s="7"/>
      <c r="OOQ125" s="7"/>
      <c r="OOR125" s="7"/>
      <c r="OOS125" s="7"/>
      <c r="OOT125" s="7"/>
      <c r="OOU125" s="7"/>
      <c r="OOV125" s="7"/>
      <c r="OOW125" s="7"/>
      <c r="OOX125" s="7"/>
      <c r="OOY125" s="7"/>
      <c r="OOZ125" s="7"/>
      <c r="OPA125" s="7"/>
      <c r="OPB125" s="7"/>
      <c r="OPC125" s="7"/>
      <c r="OPD125" s="7"/>
      <c r="OPE125" s="7"/>
      <c r="OPF125" s="7"/>
      <c r="OPG125" s="7"/>
      <c r="OPH125" s="7"/>
      <c r="OPI125" s="7"/>
      <c r="OPJ125" s="7"/>
      <c r="OPK125" s="7"/>
      <c r="OPL125" s="7"/>
      <c r="OPM125" s="7"/>
      <c r="OPN125" s="7"/>
      <c r="OPO125" s="7"/>
      <c r="OPP125" s="7"/>
      <c r="OPQ125" s="7"/>
      <c r="OPR125" s="7"/>
      <c r="OPS125" s="7"/>
      <c r="OPT125" s="7"/>
      <c r="OPU125" s="7"/>
      <c r="OPV125" s="7"/>
      <c r="OPW125" s="7"/>
      <c r="OPX125" s="7"/>
      <c r="OPY125" s="7"/>
      <c r="OPZ125" s="7"/>
      <c r="OQA125" s="7"/>
      <c r="OQB125" s="7"/>
      <c r="OQC125" s="7"/>
      <c r="OQD125" s="7"/>
      <c r="OQE125" s="7"/>
      <c r="OQF125" s="7"/>
      <c r="OQG125" s="7"/>
      <c r="OQH125" s="7"/>
      <c r="OQI125" s="7"/>
      <c r="OQJ125" s="7"/>
      <c r="OQK125" s="7"/>
      <c r="OQL125" s="7"/>
      <c r="OQM125" s="7"/>
      <c r="OQN125" s="7"/>
      <c r="OQO125" s="7"/>
      <c r="OQP125" s="7"/>
      <c r="OQQ125" s="7"/>
      <c r="OQR125" s="7"/>
      <c r="OQS125" s="7"/>
      <c r="OQT125" s="7"/>
      <c r="OQU125" s="7"/>
      <c r="OQV125" s="7"/>
      <c r="OQW125" s="7"/>
      <c r="OQX125" s="7"/>
      <c r="OQY125" s="7"/>
      <c r="OQZ125" s="7"/>
      <c r="ORA125" s="7"/>
      <c r="ORB125" s="7"/>
      <c r="ORC125" s="7"/>
      <c r="ORD125" s="7"/>
      <c r="ORE125" s="7"/>
      <c r="ORF125" s="7"/>
      <c r="ORG125" s="7"/>
      <c r="ORH125" s="7"/>
      <c r="ORI125" s="7"/>
      <c r="ORJ125" s="7"/>
      <c r="ORK125" s="7"/>
      <c r="ORL125" s="7"/>
      <c r="ORM125" s="7"/>
      <c r="ORN125" s="7"/>
      <c r="ORO125" s="7"/>
      <c r="ORP125" s="7"/>
      <c r="ORQ125" s="7"/>
      <c r="ORR125" s="7"/>
      <c r="ORS125" s="7"/>
      <c r="ORT125" s="7"/>
      <c r="ORU125" s="7"/>
      <c r="ORV125" s="7"/>
      <c r="ORW125" s="7"/>
      <c r="ORX125" s="7"/>
      <c r="ORY125" s="7"/>
      <c r="ORZ125" s="7"/>
      <c r="OSA125" s="7"/>
      <c r="OSB125" s="7"/>
      <c r="OSC125" s="7"/>
      <c r="OSD125" s="7"/>
      <c r="OSE125" s="7"/>
      <c r="OSF125" s="7"/>
      <c r="OSG125" s="7"/>
      <c r="OSH125" s="7"/>
      <c r="OSI125" s="7"/>
      <c r="OSJ125" s="7"/>
      <c r="OSK125" s="7"/>
      <c r="OSL125" s="7"/>
      <c r="OSM125" s="7"/>
      <c r="OSN125" s="7"/>
      <c r="OSO125" s="7"/>
      <c r="OSP125" s="7"/>
      <c r="OSQ125" s="7"/>
      <c r="OSR125" s="7"/>
      <c r="OSS125" s="7"/>
      <c r="OST125" s="7"/>
      <c r="OSU125" s="7"/>
      <c r="OSV125" s="7"/>
      <c r="OSW125" s="7"/>
      <c r="OSX125" s="7"/>
      <c r="OSY125" s="7"/>
      <c r="OSZ125" s="7"/>
      <c r="OTA125" s="7"/>
      <c r="OTB125" s="7"/>
      <c r="OTC125" s="7"/>
      <c r="OTD125" s="7"/>
      <c r="OTE125" s="7"/>
      <c r="OTF125" s="7"/>
      <c r="OTG125" s="7"/>
      <c r="OTH125" s="7"/>
      <c r="OTI125" s="7"/>
      <c r="OTJ125" s="7"/>
      <c r="OTK125" s="7"/>
      <c r="OTL125" s="7"/>
      <c r="OTM125" s="7"/>
      <c r="OTN125" s="7"/>
      <c r="OTO125" s="7"/>
      <c r="OTP125" s="7"/>
      <c r="OTQ125" s="7"/>
      <c r="OTR125" s="7"/>
      <c r="OTS125" s="7"/>
      <c r="OTT125" s="7"/>
      <c r="OTU125" s="7"/>
      <c r="OTV125" s="7"/>
      <c r="OTW125" s="7"/>
      <c r="OTX125" s="7"/>
      <c r="OTY125" s="7"/>
      <c r="OTZ125" s="7"/>
      <c r="OUA125" s="7"/>
      <c r="OUB125" s="7"/>
      <c r="OUC125" s="7"/>
      <c r="OUD125" s="7"/>
      <c r="OUE125" s="7"/>
      <c r="OUF125" s="7"/>
      <c r="OUG125" s="7"/>
      <c r="OUH125" s="7"/>
      <c r="OUI125" s="7"/>
      <c r="OUJ125" s="7"/>
      <c r="OUK125" s="7"/>
      <c r="OUL125" s="7"/>
      <c r="OUM125" s="7"/>
      <c r="OUN125" s="7"/>
      <c r="OUO125" s="7"/>
      <c r="OUP125" s="7"/>
      <c r="OUQ125" s="7"/>
      <c r="OUR125" s="7"/>
      <c r="OUS125" s="7"/>
      <c r="OUT125" s="7"/>
      <c r="OUU125" s="7"/>
      <c r="OUV125" s="7"/>
      <c r="OUW125" s="7"/>
      <c r="OUX125" s="7"/>
      <c r="OUY125" s="7"/>
      <c r="OUZ125" s="7"/>
      <c r="OVA125" s="7"/>
      <c r="OVB125" s="7"/>
      <c r="OVC125" s="7"/>
      <c r="OVD125" s="7"/>
      <c r="OVE125" s="7"/>
      <c r="OVF125" s="7"/>
      <c r="OVG125" s="7"/>
      <c r="OVH125" s="7"/>
      <c r="OVI125" s="7"/>
      <c r="OVJ125" s="7"/>
      <c r="OVK125" s="7"/>
      <c r="OVL125" s="7"/>
      <c r="OVM125" s="7"/>
      <c r="OVN125" s="7"/>
      <c r="OVO125" s="7"/>
      <c r="OVP125" s="7"/>
      <c r="OVQ125" s="7"/>
      <c r="OVR125" s="7"/>
      <c r="OVS125" s="7"/>
      <c r="OVT125" s="7"/>
      <c r="OVU125" s="7"/>
      <c r="OVV125" s="7"/>
      <c r="OVW125" s="7"/>
      <c r="OVX125" s="7"/>
      <c r="OVY125" s="7"/>
      <c r="OVZ125" s="7"/>
      <c r="OWA125" s="7"/>
      <c r="OWB125" s="7"/>
      <c r="OWC125" s="7"/>
      <c r="OWD125" s="7"/>
      <c r="OWE125" s="7"/>
      <c r="OWF125" s="7"/>
      <c r="OWG125" s="7"/>
      <c r="OWH125" s="7"/>
      <c r="OWI125" s="7"/>
      <c r="OWJ125" s="7"/>
      <c r="OWK125" s="7"/>
      <c r="OWL125" s="7"/>
      <c r="OWM125" s="7"/>
      <c r="OWN125" s="7"/>
      <c r="OWO125" s="7"/>
      <c r="OWP125" s="7"/>
      <c r="OWQ125" s="7"/>
      <c r="OWR125" s="7"/>
      <c r="OWS125" s="7"/>
      <c r="OWT125" s="7"/>
      <c r="OWU125" s="7"/>
      <c r="OWV125" s="7"/>
      <c r="OWW125" s="7"/>
      <c r="OWX125" s="7"/>
      <c r="OWY125" s="7"/>
      <c r="OWZ125" s="7"/>
      <c r="OXA125" s="7"/>
      <c r="OXB125" s="7"/>
      <c r="OXC125" s="7"/>
      <c r="OXD125" s="7"/>
      <c r="OXE125" s="7"/>
      <c r="OXF125" s="7"/>
      <c r="OXG125" s="7"/>
      <c r="OXH125" s="7"/>
      <c r="OXI125" s="7"/>
      <c r="OXJ125" s="7"/>
      <c r="OXK125" s="7"/>
      <c r="OXL125" s="7"/>
      <c r="OXM125" s="7"/>
      <c r="OXN125" s="7"/>
      <c r="OXO125" s="7"/>
      <c r="OXP125" s="7"/>
      <c r="OXQ125" s="7"/>
      <c r="OXR125" s="7"/>
      <c r="OXS125" s="7"/>
      <c r="OXT125" s="7"/>
      <c r="OXU125" s="7"/>
      <c r="OXV125" s="7"/>
      <c r="OXW125" s="7"/>
      <c r="OXX125" s="7"/>
      <c r="OXY125" s="7"/>
      <c r="OXZ125" s="7"/>
      <c r="OYA125" s="7"/>
      <c r="OYB125" s="7"/>
      <c r="OYC125" s="7"/>
      <c r="OYD125" s="7"/>
      <c r="OYE125" s="7"/>
      <c r="OYF125" s="7"/>
      <c r="OYG125" s="7"/>
      <c r="OYH125" s="7"/>
      <c r="OYI125" s="7"/>
      <c r="OYJ125" s="7"/>
      <c r="OYK125" s="7"/>
      <c r="OYL125" s="7"/>
      <c r="OYM125" s="7"/>
      <c r="OYN125" s="7"/>
      <c r="OYO125" s="7"/>
      <c r="OYP125" s="7"/>
      <c r="OYQ125" s="7"/>
      <c r="OYR125" s="7"/>
      <c r="OYS125" s="7"/>
      <c r="OYT125" s="7"/>
      <c r="OYU125" s="7"/>
      <c r="OYV125" s="7"/>
      <c r="OYW125" s="7"/>
      <c r="OYX125" s="7"/>
      <c r="OYY125" s="7"/>
      <c r="OYZ125" s="7"/>
      <c r="OZA125" s="7"/>
      <c r="OZB125" s="7"/>
      <c r="OZC125" s="7"/>
      <c r="OZD125" s="7"/>
      <c r="OZE125" s="7"/>
      <c r="OZF125" s="7"/>
      <c r="OZG125" s="7"/>
      <c r="OZH125" s="7"/>
      <c r="OZI125" s="7"/>
      <c r="OZJ125" s="7"/>
      <c r="OZK125" s="7"/>
      <c r="OZL125" s="7"/>
      <c r="OZM125" s="7"/>
      <c r="OZN125" s="7"/>
      <c r="OZO125" s="7"/>
      <c r="OZP125" s="7"/>
      <c r="OZQ125" s="7"/>
      <c r="OZR125" s="7"/>
      <c r="OZS125" s="7"/>
      <c r="OZT125" s="7"/>
      <c r="OZU125" s="7"/>
      <c r="OZV125" s="7"/>
      <c r="OZW125" s="7"/>
      <c r="OZX125" s="7"/>
      <c r="OZY125" s="7"/>
      <c r="OZZ125" s="7"/>
      <c r="PAA125" s="7"/>
      <c r="PAB125" s="7"/>
      <c r="PAC125" s="7"/>
      <c r="PAD125" s="7"/>
      <c r="PAE125" s="7"/>
      <c r="PAF125" s="7"/>
      <c r="PAG125" s="7"/>
      <c r="PAH125" s="7"/>
      <c r="PAI125" s="7"/>
      <c r="PAJ125" s="7"/>
      <c r="PAK125" s="7"/>
      <c r="PAL125" s="7"/>
      <c r="PAM125" s="7"/>
      <c r="PAN125" s="7"/>
      <c r="PAO125" s="7"/>
      <c r="PAP125" s="7"/>
      <c r="PAQ125" s="7"/>
      <c r="PAR125" s="7"/>
      <c r="PAS125" s="7"/>
      <c r="PAT125" s="7"/>
      <c r="PAU125" s="7"/>
      <c r="PAV125" s="7"/>
      <c r="PAW125" s="7"/>
      <c r="PAX125" s="7"/>
      <c r="PAY125" s="7"/>
      <c r="PAZ125" s="7"/>
      <c r="PBA125" s="7"/>
      <c r="PBB125" s="7"/>
      <c r="PBC125" s="7"/>
      <c r="PBD125" s="7"/>
      <c r="PBE125" s="7"/>
      <c r="PBF125" s="7"/>
      <c r="PBG125" s="7"/>
      <c r="PBH125" s="7"/>
      <c r="PBI125" s="7"/>
      <c r="PBJ125" s="7"/>
      <c r="PBK125" s="7"/>
      <c r="PBL125" s="7"/>
      <c r="PBM125" s="7"/>
      <c r="PBN125" s="7"/>
      <c r="PBO125" s="7"/>
      <c r="PBP125" s="7"/>
      <c r="PBQ125" s="7"/>
      <c r="PBR125" s="7"/>
      <c r="PBS125" s="7"/>
      <c r="PBT125" s="7"/>
      <c r="PBU125" s="7"/>
      <c r="PBV125" s="7"/>
      <c r="PBW125" s="7"/>
      <c r="PBX125" s="7"/>
      <c r="PBY125" s="7"/>
      <c r="PBZ125" s="7"/>
      <c r="PCA125" s="7"/>
      <c r="PCB125" s="7"/>
      <c r="PCC125" s="7"/>
      <c r="PCD125" s="7"/>
      <c r="PCE125" s="7"/>
      <c r="PCF125" s="7"/>
      <c r="PCG125" s="7"/>
      <c r="PCH125" s="7"/>
      <c r="PCI125" s="7"/>
      <c r="PCJ125" s="7"/>
      <c r="PCK125" s="7"/>
      <c r="PCL125" s="7"/>
      <c r="PCM125" s="7"/>
      <c r="PCN125" s="7"/>
      <c r="PCO125" s="7"/>
      <c r="PCP125" s="7"/>
      <c r="PCQ125" s="7"/>
      <c r="PCR125" s="7"/>
      <c r="PCS125" s="7"/>
      <c r="PCT125" s="7"/>
      <c r="PCU125" s="7"/>
      <c r="PCV125" s="7"/>
      <c r="PCW125" s="7"/>
      <c r="PCX125" s="7"/>
      <c r="PCY125" s="7"/>
      <c r="PCZ125" s="7"/>
      <c r="PDA125" s="7"/>
      <c r="PDB125" s="7"/>
      <c r="PDC125" s="7"/>
      <c r="PDD125" s="7"/>
      <c r="PDE125" s="7"/>
      <c r="PDF125" s="7"/>
      <c r="PDG125" s="7"/>
      <c r="PDH125" s="7"/>
      <c r="PDI125" s="7"/>
      <c r="PDJ125" s="7"/>
      <c r="PDK125" s="7"/>
      <c r="PDL125" s="7"/>
      <c r="PDM125" s="7"/>
      <c r="PDN125" s="7"/>
      <c r="PDO125" s="7"/>
      <c r="PDP125" s="7"/>
      <c r="PDQ125" s="7"/>
      <c r="PDR125" s="7"/>
      <c r="PDS125" s="7"/>
      <c r="PDT125" s="7"/>
      <c r="PDU125" s="7"/>
      <c r="PDV125" s="7"/>
      <c r="PDW125" s="7"/>
      <c r="PDX125" s="7"/>
      <c r="PDY125" s="7"/>
      <c r="PDZ125" s="7"/>
      <c r="PEA125" s="7"/>
      <c r="PEB125" s="7"/>
      <c r="PEC125" s="7"/>
      <c r="PED125" s="7"/>
      <c r="PEE125" s="7"/>
      <c r="PEF125" s="7"/>
      <c r="PEG125" s="7"/>
      <c r="PEH125" s="7"/>
      <c r="PEI125" s="7"/>
      <c r="PEJ125" s="7"/>
      <c r="PEK125" s="7"/>
      <c r="PEL125" s="7"/>
      <c r="PEM125" s="7"/>
      <c r="PEN125" s="7"/>
      <c r="PEO125" s="7"/>
      <c r="PEP125" s="7"/>
      <c r="PEQ125" s="7"/>
      <c r="PER125" s="7"/>
      <c r="PES125" s="7"/>
      <c r="PET125" s="7"/>
      <c r="PEU125" s="7"/>
      <c r="PEV125" s="7"/>
      <c r="PEW125" s="7"/>
      <c r="PEX125" s="7"/>
      <c r="PEY125" s="7"/>
      <c r="PEZ125" s="7"/>
      <c r="PFA125" s="7"/>
      <c r="PFB125" s="7"/>
      <c r="PFC125" s="7"/>
      <c r="PFD125" s="7"/>
      <c r="PFE125" s="7"/>
      <c r="PFF125" s="7"/>
      <c r="PFG125" s="7"/>
      <c r="PFH125" s="7"/>
      <c r="PFI125" s="7"/>
      <c r="PFJ125" s="7"/>
      <c r="PFK125" s="7"/>
      <c r="PFL125" s="7"/>
      <c r="PFM125" s="7"/>
      <c r="PFN125" s="7"/>
      <c r="PFO125" s="7"/>
      <c r="PFP125" s="7"/>
      <c r="PFQ125" s="7"/>
      <c r="PFR125" s="7"/>
      <c r="PFS125" s="7"/>
      <c r="PFT125" s="7"/>
      <c r="PFU125" s="7"/>
      <c r="PFV125" s="7"/>
      <c r="PFW125" s="7"/>
      <c r="PFX125" s="7"/>
      <c r="PFY125" s="7"/>
      <c r="PFZ125" s="7"/>
      <c r="PGA125" s="7"/>
      <c r="PGB125" s="7"/>
      <c r="PGC125" s="7"/>
      <c r="PGD125" s="7"/>
      <c r="PGE125" s="7"/>
      <c r="PGF125" s="7"/>
      <c r="PGG125" s="7"/>
      <c r="PGH125" s="7"/>
      <c r="PGI125" s="7"/>
      <c r="PGJ125" s="7"/>
      <c r="PGK125" s="7"/>
      <c r="PGL125" s="7"/>
      <c r="PGM125" s="7"/>
      <c r="PGN125" s="7"/>
      <c r="PGO125" s="7"/>
      <c r="PGP125" s="7"/>
      <c r="PGQ125" s="7"/>
      <c r="PGR125" s="7"/>
      <c r="PGS125" s="7"/>
      <c r="PGT125" s="7"/>
      <c r="PGU125" s="7"/>
      <c r="PGV125" s="7"/>
      <c r="PGW125" s="7"/>
      <c r="PGX125" s="7"/>
      <c r="PGY125" s="7"/>
      <c r="PGZ125" s="7"/>
      <c r="PHA125" s="7"/>
      <c r="PHB125" s="7"/>
      <c r="PHC125" s="7"/>
      <c r="PHD125" s="7"/>
      <c r="PHE125" s="7"/>
      <c r="PHF125" s="7"/>
      <c r="PHG125" s="7"/>
      <c r="PHH125" s="7"/>
      <c r="PHI125" s="7"/>
      <c r="PHJ125" s="7"/>
      <c r="PHK125" s="7"/>
      <c r="PHL125" s="7"/>
      <c r="PHM125" s="7"/>
      <c r="PHN125" s="7"/>
      <c r="PHO125" s="7"/>
      <c r="PHP125" s="7"/>
      <c r="PHQ125" s="7"/>
      <c r="PHR125" s="7"/>
      <c r="PHS125" s="7"/>
      <c r="PHT125" s="7"/>
      <c r="PHU125" s="7"/>
      <c r="PHV125" s="7"/>
      <c r="PHW125" s="7"/>
      <c r="PHX125" s="7"/>
      <c r="PHY125" s="7"/>
      <c r="PHZ125" s="7"/>
      <c r="PIA125" s="7"/>
      <c r="PIB125" s="7"/>
      <c r="PIC125" s="7"/>
      <c r="PID125" s="7"/>
      <c r="PIE125" s="7"/>
      <c r="PIF125" s="7"/>
      <c r="PIG125" s="7"/>
      <c r="PIH125" s="7"/>
      <c r="PII125" s="7"/>
      <c r="PIJ125" s="7"/>
      <c r="PIK125" s="7"/>
      <c r="PIL125" s="7"/>
      <c r="PIM125" s="7"/>
      <c r="PIN125" s="7"/>
      <c r="PIO125" s="7"/>
      <c r="PIP125" s="7"/>
      <c r="PIQ125" s="7"/>
      <c r="PIR125" s="7"/>
      <c r="PIS125" s="7"/>
      <c r="PIT125" s="7"/>
      <c r="PIU125" s="7"/>
      <c r="PIV125" s="7"/>
      <c r="PIW125" s="7"/>
      <c r="PIX125" s="7"/>
      <c r="PIY125" s="7"/>
      <c r="PIZ125" s="7"/>
      <c r="PJA125" s="7"/>
      <c r="PJB125" s="7"/>
      <c r="PJC125" s="7"/>
      <c r="PJD125" s="7"/>
      <c r="PJE125" s="7"/>
      <c r="PJF125" s="7"/>
      <c r="PJG125" s="7"/>
      <c r="PJH125" s="7"/>
      <c r="PJI125" s="7"/>
      <c r="PJJ125" s="7"/>
      <c r="PJK125" s="7"/>
      <c r="PJL125" s="7"/>
      <c r="PJM125" s="7"/>
      <c r="PJN125" s="7"/>
      <c r="PJO125" s="7"/>
      <c r="PJP125" s="7"/>
      <c r="PJQ125" s="7"/>
      <c r="PJR125" s="7"/>
      <c r="PJS125" s="7"/>
      <c r="PJT125" s="7"/>
      <c r="PJU125" s="7"/>
      <c r="PJV125" s="7"/>
      <c r="PJW125" s="7"/>
      <c r="PJX125" s="7"/>
      <c r="PJY125" s="7"/>
      <c r="PJZ125" s="7"/>
      <c r="PKA125" s="7"/>
      <c r="PKB125" s="7"/>
      <c r="PKC125" s="7"/>
      <c r="PKD125" s="7"/>
      <c r="PKE125" s="7"/>
      <c r="PKF125" s="7"/>
      <c r="PKG125" s="7"/>
      <c r="PKH125" s="7"/>
      <c r="PKI125" s="7"/>
      <c r="PKJ125" s="7"/>
      <c r="PKK125" s="7"/>
      <c r="PKL125" s="7"/>
      <c r="PKM125" s="7"/>
      <c r="PKN125" s="7"/>
      <c r="PKO125" s="7"/>
      <c r="PKP125" s="7"/>
      <c r="PKQ125" s="7"/>
      <c r="PKR125" s="7"/>
      <c r="PKS125" s="7"/>
      <c r="PKT125" s="7"/>
      <c r="PKU125" s="7"/>
      <c r="PKV125" s="7"/>
      <c r="PKW125" s="7"/>
      <c r="PKX125" s="7"/>
      <c r="PKY125" s="7"/>
      <c r="PKZ125" s="7"/>
      <c r="PLA125" s="7"/>
      <c r="PLB125" s="7"/>
      <c r="PLC125" s="7"/>
      <c r="PLD125" s="7"/>
      <c r="PLE125" s="7"/>
      <c r="PLF125" s="7"/>
      <c r="PLG125" s="7"/>
      <c r="PLH125" s="7"/>
      <c r="PLI125" s="7"/>
      <c r="PLJ125" s="7"/>
      <c r="PLK125" s="7"/>
      <c r="PLL125" s="7"/>
      <c r="PLM125" s="7"/>
      <c r="PLN125" s="7"/>
      <c r="PLO125" s="7"/>
      <c r="PLP125" s="7"/>
      <c r="PLQ125" s="7"/>
      <c r="PLR125" s="7"/>
      <c r="PLS125" s="7"/>
      <c r="PLT125" s="7"/>
      <c r="PLU125" s="7"/>
      <c r="PLV125" s="7"/>
      <c r="PLW125" s="7"/>
      <c r="PLX125" s="7"/>
      <c r="PLY125" s="7"/>
      <c r="PLZ125" s="7"/>
      <c r="PMA125" s="7"/>
      <c r="PMB125" s="7"/>
      <c r="PMC125" s="7"/>
      <c r="PMD125" s="7"/>
      <c r="PME125" s="7"/>
      <c r="PMF125" s="7"/>
      <c r="PMG125" s="7"/>
      <c r="PMH125" s="7"/>
      <c r="PMI125" s="7"/>
      <c r="PMJ125" s="7"/>
      <c r="PMK125" s="7"/>
      <c r="PML125" s="7"/>
      <c r="PMM125" s="7"/>
      <c r="PMN125" s="7"/>
      <c r="PMO125" s="7"/>
      <c r="PMP125" s="7"/>
      <c r="PMQ125" s="7"/>
      <c r="PMR125" s="7"/>
      <c r="PMS125" s="7"/>
      <c r="PMT125" s="7"/>
      <c r="PMU125" s="7"/>
      <c r="PMV125" s="7"/>
      <c r="PMW125" s="7"/>
      <c r="PMX125" s="7"/>
      <c r="PMY125" s="7"/>
      <c r="PMZ125" s="7"/>
      <c r="PNA125" s="7"/>
      <c r="PNB125" s="7"/>
      <c r="PNC125" s="7"/>
      <c r="PND125" s="7"/>
      <c r="PNE125" s="7"/>
      <c r="PNF125" s="7"/>
      <c r="PNG125" s="7"/>
      <c r="PNH125" s="7"/>
      <c r="PNI125" s="7"/>
      <c r="PNJ125" s="7"/>
      <c r="PNK125" s="7"/>
      <c r="PNL125" s="7"/>
      <c r="PNM125" s="7"/>
      <c r="PNN125" s="7"/>
      <c r="PNO125" s="7"/>
      <c r="PNP125" s="7"/>
      <c r="PNQ125" s="7"/>
      <c r="PNR125" s="7"/>
      <c r="PNS125" s="7"/>
      <c r="PNT125" s="7"/>
      <c r="PNU125" s="7"/>
      <c r="PNV125" s="7"/>
      <c r="PNW125" s="7"/>
      <c r="PNX125" s="7"/>
      <c r="PNY125" s="7"/>
      <c r="PNZ125" s="7"/>
      <c r="POA125" s="7"/>
      <c r="POB125" s="7"/>
      <c r="POC125" s="7"/>
      <c r="POD125" s="7"/>
      <c r="POE125" s="7"/>
      <c r="POF125" s="7"/>
      <c r="POG125" s="7"/>
      <c r="POH125" s="7"/>
      <c r="POI125" s="7"/>
      <c r="POJ125" s="7"/>
      <c r="POK125" s="7"/>
      <c r="POL125" s="7"/>
      <c r="POM125" s="7"/>
      <c r="PON125" s="7"/>
      <c r="POO125" s="7"/>
      <c r="POP125" s="7"/>
      <c r="POQ125" s="7"/>
      <c r="POR125" s="7"/>
      <c r="POS125" s="7"/>
      <c r="POT125" s="7"/>
      <c r="POU125" s="7"/>
      <c r="POV125" s="7"/>
      <c r="POW125" s="7"/>
      <c r="POX125" s="7"/>
      <c r="POY125" s="7"/>
      <c r="POZ125" s="7"/>
      <c r="PPA125" s="7"/>
      <c r="PPB125" s="7"/>
      <c r="PPC125" s="7"/>
      <c r="PPD125" s="7"/>
      <c r="PPE125" s="7"/>
      <c r="PPF125" s="7"/>
      <c r="PPG125" s="7"/>
      <c r="PPH125" s="7"/>
      <c r="PPI125" s="7"/>
      <c r="PPJ125" s="7"/>
      <c r="PPK125" s="7"/>
      <c r="PPL125" s="7"/>
      <c r="PPM125" s="7"/>
      <c r="PPN125" s="7"/>
      <c r="PPO125" s="7"/>
      <c r="PPP125" s="7"/>
      <c r="PPQ125" s="7"/>
      <c r="PPR125" s="7"/>
      <c r="PPS125" s="7"/>
      <c r="PPT125" s="7"/>
      <c r="PPU125" s="7"/>
      <c r="PPV125" s="7"/>
      <c r="PPW125" s="7"/>
      <c r="PPX125" s="7"/>
      <c r="PPY125" s="7"/>
      <c r="PPZ125" s="7"/>
      <c r="PQA125" s="7"/>
      <c r="PQB125" s="7"/>
      <c r="PQC125" s="7"/>
      <c r="PQD125" s="7"/>
      <c r="PQE125" s="7"/>
      <c r="PQF125" s="7"/>
      <c r="PQG125" s="7"/>
      <c r="PQH125" s="7"/>
      <c r="PQI125" s="7"/>
      <c r="PQJ125" s="7"/>
      <c r="PQK125" s="7"/>
      <c r="PQL125" s="7"/>
      <c r="PQM125" s="7"/>
      <c r="PQN125" s="7"/>
      <c r="PQO125" s="7"/>
      <c r="PQP125" s="7"/>
      <c r="PQQ125" s="7"/>
      <c r="PQR125" s="7"/>
      <c r="PQS125" s="7"/>
      <c r="PQT125" s="7"/>
      <c r="PQU125" s="7"/>
      <c r="PQV125" s="7"/>
      <c r="PQW125" s="7"/>
      <c r="PQX125" s="7"/>
      <c r="PQY125" s="7"/>
      <c r="PQZ125" s="7"/>
      <c r="PRA125" s="7"/>
      <c r="PRB125" s="7"/>
      <c r="PRC125" s="7"/>
      <c r="PRD125" s="7"/>
      <c r="PRE125" s="7"/>
      <c r="PRF125" s="7"/>
      <c r="PRG125" s="7"/>
      <c r="PRH125" s="7"/>
      <c r="PRI125" s="7"/>
      <c r="PRJ125" s="7"/>
      <c r="PRK125" s="7"/>
      <c r="PRL125" s="7"/>
      <c r="PRM125" s="7"/>
      <c r="PRN125" s="7"/>
      <c r="PRO125" s="7"/>
      <c r="PRP125" s="7"/>
      <c r="PRQ125" s="7"/>
      <c r="PRR125" s="7"/>
      <c r="PRS125" s="7"/>
      <c r="PRT125" s="7"/>
      <c r="PRU125" s="7"/>
      <c r="PRV125" s="7"/>
      <c r="PRW125" s="7"/>
      <c r="PRX125" s="7"/>
      <c r="PRY125" s="7"/>
      <c r="PRZ125" s="7"/>
      <c r="PSA125" s="7"/>
      <c r="PSB125" s="7"/>
      <c r="PSC125" s="7"/>
      <c r="PSD125" s="7"/>
      <c r="PSE125" s="7"/>
      <c r="PSF125" s="7"/>
      <c r="PSG125" s="7"/>
      <c r="PSH125" s="7"/>
      <c r="PSI125" s="7"/>
      <c r="PSJ125" s="7"/>
      <c r="PSK125" s="7"/>
      <c r="PSL125" s="7"/>
      <c r="PSM125" s="7"/>
      <c r="PSN125" s="7"/>
      <c r="PSO125" s="7"/>
      <c r="PSP125" s="7"/>
      <c r="PSQ125" s="7"/>
      <c r="PSR125" s="7"/>
      <c r="PSS125" s="7"/>
      <c r="PST125" s="7"/>
      <c r="PSU125" s="7"/>
      <c r="PSV125" s="7"/>
      <c r="PSW125" s="7"/>
      <c r="PSX125" s="7"/>
      <c r="PSY125" s="7"/>
      <c r="PSZ125" s="7"/>
      <c r="PTA125" s="7"/>
      <c r="PTB125" s="7"/>
      <c r="PTC125" s="7"/>
      <c r="PTD125" s="7"/>
      <c r="PTE125" s="7"/>
      <c r="PTF125" s="7"/>
      <c r="PTG125" s="7"/>
      <c r="PTH125" s="7"/>
      <c r="PTI125" s="7"/>
      <c r="PTJ125" s="7"/>
      <c r="PTK125" s="7"/>
      <c r="PTL125" s="7"/>
      <c r="PTM125" s="7"/>
      <c r="PTN125" s="7"/>
      <c r="PTO125" s="7"/>
      <c r="PTP125" s="7"/>
      <c r="PTQ125" s="7"/>
      <c r="PTR125" s="7"/>
      <c r="PTS125" s="7"/>
      <c r="PTT125" s="7"/>
      <c r="PTU125" s="7"/>
      <c r="PTV125" s="7"/>
      <c r="PTW125" s="7"/>
      <c r="PTX125" s="7"/>
      <c r="PTY125" s="7"/>
      <c r="PTZ125" s="7"/>
      <c r="PUA125" s="7"/>
      <c r="PUB125" s="7"/>
      <c r="PUC125" s="7"/>
      <c r="PUD125" s="7"/>
      <c r="PUE125" s="7"/>
      <c r="PUF125" s="7"/>
      <c r="PUG125" s="7"/>
      <c r="PUH125" s="7"/>
      <c r="PUI125" s="7"/>
      <c r="PUJ125" s="7"/>
      <c r="PUK125" s="7"/>
      <c r="PUL125" s="7"/>
      <c r="PUM125" s="7"/>
      <c r="PUN125" s="7"/>
      <c r="PUO125" s="7"/>
      <c r="PUP125" s="7"/>
      <c r="PUQ125" s="7"/>
      <c r="PUR125" s="7"/>
      <c r="PUS125" s="7"/>
      <c r="PUT125" s="7"/>
      <c r="PUU125" s="7"/>
      <c r="PUV125" s="7"/>
      <c r="PUW125" s="7"/>
      <c r="PUX125" s="7"/>
      <c r="PUY125" s="7"/>
      <c r="PUZ125" s="7"/>
      <c r="PVA125" s="7"/>
      <c r="PVB125" s="7"/>
      <c r="PVC125" s="7"/>
      <c r="PVD125" s="7"/>
      <c r="PVE125" s="7"/>
      <c r="PVF125" s="7"/>
      <c r="PVG125" s="7"/>
      <c r="PVH125" s="7"/>
      <c r="PVI125" s="7"/>
      <c r="PVJ125" s="7"/>
      <c r="PVK125" s="7"/>
      <c r="PVL125" s="7"/>
      <c r="PVM125" s="7"/>
      <c r="PVN125" s="7"/>
      <c r="PVO125" s="7"/>
      <c r="PVP125" s="7"/>
      <c r="PVQ125" s="7"/>
      <c r="PVR125" s="7"/>
      <c r="PVS125" s="7"/>
      <c r="PVT125" s="7"/>
      <c r="PVU125" s="7"/>
      <c r="PVV125" s="7"/>
      <c r="PVW125" s="7"/>
      <c r="PVX125" s="7"/>
      <c r="PVY125" s="7"/>
      <c r="PVZ125" s="7"/>
      <c r="PWA125" s="7"/>
      <c r="PWB125" s="7"/>
      <c r="PWC125" s="7"/>
      <c r="PWD125" s="7"/>
      <c r="PWE125" s="7"/>
      <c r="PWF125" s="7"/>
      <c r="PWG125" s="7"/>
      <c r="PWH125" s="7"/>
      <c r="PWI125" s="7"/>
      <c r="PWJ125" s="7"/>
      <c r="PWK125" s="7"/>
      <c r="PWL125" s="7"/>
      <c r="PWM125" s="7"/>
      <c r="PWN125" s="7"/>
      <c r="PWO125" s="7"/>
      <c r="PWP125" s="7"/>
      <c r="PWQ125" s="7"/>
      <c r="PWR125" s="7"/>
      <c r="PWS125" s="7"/>
      <c r="PWT125" s="7"/>
      <c r="PWU125" s="7"/>
      <c r="PWV125" s="7"/>
      <c r="PWW125" s="7"/>
      <c r="PWX125" s="7"/>
      <c r="PWY125" s="7"/>
      <c r="PWZ125" s="7"/>
      <c r="PXA125" s="7"/>
      <c r="PXB125" s="7"/>
      <c r="PXC125" s="7"/>
      <c r="PXD125" s="7"/>
      <c r="PXE125" s="7"/>
      <c r="PXF125" s="7"/>
      <c r="PXG125" s="7"/>
      <c r="PXH125" s="7"/>
      <c r="PXI125" s="7"/>
      <c r="PXJ125" s="7"/>
      <c r="PXK125" s="7"/>
      <c r="PXL125" s="7"/>
      <c r="PXM125" s="7"/>
      <c r="PXN125" s="7"/>
      <c r="PXO125" s="7"/>
      <c r="PXP125" s="7"/>
      <c r="PXQ125" s="7"/>
      <c r="PXR125" s="7"/>
      <c r="PXS125" s="7"/>
      <c r="PXT125" s="7"/>
      <c r="PXU125" s="7"/>
      <c r="PXV125" s="7"/>
      <c r="PXW125" s="7"/>
      <c r="PXX125" s="7"/>
      <c r="PXY125" s="7"/>
      <c r="PXZ125" s="7"/>
      <c r="PYA125" s="7"/>
      <c r="PYB125" s="7"/>
      <c r="PYC125" s="7"/>
      <c r="PYD125" s="7"/>
      <c r="PYE125" s="7"/>
      <c r="PYF125" s="7"/>
      <c r="PYG125" s="7"/>
      <c r="PYH125" s="7"/>
      <c r="PYI125" s="7"/>
      <c r="PYJ125" s="7"/>
      <c r="PYK125" s="7"/>
      <c r="PYL125" s="7"/>
      <c r="PYM125" s="7"/>
      <c r="PYN125" s="7"/>
      <c r="PYO125" s="7"/>
      <c r="PYP125" s="7"/>
      <c r="PYQ125" s="7"/>
      <c r="PYR125" s="7"/>
      <c r="PYS125" s="7"/>
      <c r="PYT125" s="7"/>
      <c r="PYU125" s="7"/>
      <c r="PYV125" s="7"/>
      <c r="PYW125" s="7"/>
      <c r="PYX125" s="7"/>
      <c r="PYY125" s="7"/>
      <c r="PYZ125" s="7"/>
      <c r="PZA125" s="7"/>
      <c r="PZB125" s="7"/>
      <c r="PZC125" s="7"/>
      <c r="PZD125" s="7"/>
      <c r="PZE125" s="7"/>
      <c r="PZF125" s="7"/>
      <c r="PZG125" s="7"/>
      <c r="PZH125" s="7"/>
      <c r="PZI125" s="7"/>
      <c r="PZJ125" s="7"/>
      <c r="PZK125" s="7"/>
      <c r="PZL125" s="7"/>
      <c r="PZM125" s="7"/>
      <c r="PZN125" s="7"/>
      <c r="PZO125" s="7"/>
      <c r="PZP125" s="7"/>
      <c r="PZQ125" s="7"/>
      <c r="PZR125" s="7"/>
      <c r="PZS125" s="7"/>
      <c r="PZT125" s="7"/>
      <c r="PZU125" s="7"/>
      <c r="PZV125" s="7"/>
      <c r="PZW125" s="7"/>
      <c r="PZX125" s="7"/>
      <c r="PZY125" s="7"/>
      <c r="PZZ125" s="7"/>
      <c r="QAA125" s="7"/>
      <c r="QAB125" s="7"/>
      <c r="QAC125" s="7"/>
      <c r="QAD125" s="7"/>
      <c r="QAE125" s="7"/>
      <c r="QAF125" s="7"/>
      <c r="QAG125" s="7"/>
      <c r="QAH125" s="7"/>
      <c r="QAI125" s="7"/>
      <c r="QAJ125" s="7"/>
      <c r="QAK125" s="7"/>
      <c r="QAL125" s="7"/>
      <c r="QAM125" s="7"/>
      <c r="QAN125" s="7"/>
      <c r="QAO125" s="7"/>
      <c r="QAP125" s="7"/>
      <c r="QAQ125" s="7"/>
      <c r="QAR125" s="7"/>
      <c r="QAS125" s="7"/>
      <c r="QAT125" s="7"/>
      <c r="QAU125" s="7"/>
      <c r="QAV125" s="7"/>
      <c r="QAW125" s="7"/>
      <c r="QAX125" s="7"/>
      <c r="QAY125" s="7"/>
      <c r="QAZ125" s="7"/>
      <c r="QBA125" s="7"/>
      <c r="QBB125" s="7"/>
      <c r="QBC125" s="7"/>
      <c r="QBD125" s="7"/>
      <c r="QBE125" s="7"/>
      <c r="QBF125" s="7"/>
      <c r="QBG125" s="7"/>
      <c r="QBH125" s="7"/>
      <c r="QBI125" s="7"/>
      <c r="QBJ125" s="7"/>
      <c r="QBK125" s="7"/>
      <c r="QBL125" s="7"/>
      <c r="QBM125" s="7"/>
      <c r="QBN125" s="7"/>
      <c r="QBO125" s="7"/>
      <c r="QBP125" s="7"/>
      <c r="QBQ125" s="7"/>
      <c r="QBR125" s="7"/>
      <c r="QBS125" s="7"/>
      <c r="QBT125" s="7"/>
      <c r="QBU125" s="7"/>
      <c r="QBV125" s="7"/>
      <c r="QBW125" s="7"/>
      <c r="QBX125" s="7"/>
      <c r="QBY125" s="7"/>
      <c r="QBZ125" s="7"/>
      <c r="QCA125" s="7"/>
      <c r="QCB125" s="7"/>
      <c r="QCC125" s="7"/>
      <c r="QCD125" s="7"/>
      <c r="QCE125" s="7"/>
      <c r="QCF125" s="7"/>
      <c r="QCG125" s="7"/>
      <c r="QCH125" s="7"/>
      <c r="QCI125" s="7"/>
      <c r="QCJ125" s="7"/>
      <c r="QCK125" s="7"/>
      <c r="QCL125" s="7"/>
      <c r="QCM125" s="7"/>
      <c r="QCN125" s="7"/>
      <c r="QCO125" s="7"/>
      <c r="QCP125" s="7"/>
      <c r="QCQ125" s="7"/>
      <c r="QCR125" s="7"/>
      <c r="QCS125" s="7"/>
      <c r="QCT125" s="7"/>
      <c r="QCU125" s="7"/>
      <c r="QCV125" s="7"/>
      <c r="QCW125" s="7"/>
      <c r="QCX125" s="7"/>
      <c r="QCY125" s="7"/>
      <c r="QCZ125" s="7"/>
      <c r="QDA125" s="7"/>
      <c r="QDB125" s="7"/>
      <c r="QDC125" s="7"/>
      <c r="QDD125" s="7"/>
      <c r="QDE125" s="7"/>
      <c r="QDF125" s="7"/>
      <c r="QDG125" s="7"/>
      <c r="QDH125" s="7"/>
      <c r="QDI125" s="7"/>
      <c r="QDJ125" s="7"/>
      <c r="QDK125" s="7"/>
      <c r="QDL125" s="7"/>
      <c r="QDM125" s="7"/>
      <c r="QDN125" s="7"/>
      <c r="QDO125" s="7"/>
      <c r="QDP125" s="7"/>
      <c r="QDQ125" s="7"/>
      <c r="QDR125" s="7"/>
      <c r="QDS125" s="7"/>
      <c r="QDT125" s="7"/>
      <c r="QDU125" s="7"/>
      <c r="QDV125" s="7"/>
      <c r="QDW125" s="7"/>
      <c r="QDX125" s="7"/>
      <c r="QDY125" s="7"/>
      <c r="QDZ125" s="7"/>
      <c r="QEA125" s="7"/>
      <c r="QEB125" s="7"/>
      <c r="QEC125" s="7"/>
      <c r="QED125" s="7"/>
      <c r="QEE125" s="7"/>
      <c r="QEF125" s="7"/>
      <c r="QEG125" s="7"/>
      <c r="QEH125" s="7"/>
      <c r="QEI125" s="7"/>
      <c r="QEJ125" s="7"/>
      <c r="QEK125" s="7"/>
      <c r="QEL125" s="7"/>
      <c r="QEM125" s="7"/>
      <c r="QEN125" s="7"/>
      <c r="QEO125" s="7"/>
      <c r="QEP125" s="7"/>
      <c r="QEQ125" s="7"/>
      <c r="QER125" s="7"/>
      <c r="QES125" s="7"/>
      <c r="QET125" s="7"/>
      <c r="QEU125" s="7"/>
      <c r="QEV125" s="7"/>
      <c r="QEW125" s="7"/>
      <c r="QEX125" s="7"/>
      <c r="QEY125" s="7"/>
      <c r="QEZ125" s="7"/>
      <c r="QFA125" s="7"/>
      <c r="QFB125" s="7"/>
      <c r="QFC125" s="7"/>
      <c r="QFD125" s="7"/>
      <c r="QFE125" s="7"/>
      <c r="QFF125" s="7"/>
      <c r="QFG125" s="7"/>
      <c r="QFH125" s="7"/>
      <c r="QFI125" s="7"/>
      <c r="QFJ125" s="7"/>
      <c r="QFK125" s="7"/>
      <c r="QFL125" s="7"/>
      <c r="QFM125" s="7"/>
      <c r="QFN125" s="7"/>
      <c r="QFO125" s="7"/>
      <c r="QFP125" s="7"/>
      <c r="QFQ125" s="7"/>
      <c r="QFR125" s="7"/>
      <c r="QFS125" s="7"/>
      <c r="QFT125" s="7"/>
      <c r="QFU125" s="7"/>
      <c r="QFV125" s="7"/>
      <c r="QFW125" s="7"/>
      <c r="QFX125" s="7"/>
      <c r="QFY125" s="7"/>
      <c r="QFZ125" s="7"/>
      <c r="QGA125" s="7"/>
      <c r="QGB125" s="7"/>
      <c r="QGC125" s="7"/>
      <c r="QGD125" s="7"/>
      <c r="QGE125" s="7"/>
      <c r="QGF125" s="7"/>
      <c r="QGG125" s="7"/>
      <c r="QGH125" s="7"/>
      <c r="QGI125" s="7"/>
      <c r="QGJ125" s="7"/>
      <c r="QGK125" s="7"/>
      <c r="QGL125" s="7"/>
      <c r="QGM125" s="7"/>
      <c r="QGN125" s="7"/>
      <c r="QGO125" s="7"/>
      <c r="QGP125" s="7"/>
      <c r="QGQ125" s="7"/>
      <c r="QGR125" s="7"/>
      <c r="QGS125" s="7"/>
      <c r="QGT125" s="7"/>
      <c r="QGU125" s="7"/>
      <c r="QGV125" s="7"/>
      <c r="QGW125" s="7"/>
      <c r="QGX125" s="7"/>
      <c r="QGY125" s="7"/>
      <c r="QGZ125" s="7"/>
      <c r="QHA125" s="7"/>
      <c r="QHB125" s="7"/>
      <c r="QHC125" s="7"/>
      <c r="QHD125" s="7"/>
      <c r="QHE125" s="7"/>
      <c r="QHF125" s="7"/>
      <c r="QHG125" s="7"/>
      <c r="QHH125" s="7"/>
      <c r="QHI125" s="7"/>
      <c r="QHJ125" s="7"/>
      <c r="QHK125" s="7"/>
      <c r="QHL125" s="7"/>
      <c r="QHM125" s="7"/>
      <c r="QHN125" s="7"/>
      <c r="QHO125" s="7"/>
      <c r="QHP125" s="7"/>
      <c r="QHQ125" s="7"/>
      <c r="QHR125" s="7"/>
      <c r="QHS125" s="7"/>
      <c r="QHT125" s="7"/>
      <c r="QHU125" s="7"/>
      <c r="QHV125" s="7"/>
      <c r="QHW125" s="7"/>
      <c r="QHX125" s="7"/>
      <c r="QHY125" s="7"/>
      <c r="QHZ125" s="7"/>
      <c r="QIA125" s="7"/>
      <c r="QIB125" s="7"/>
      <c r="QIC125" s="7"/>
      <c r="QID125" s="7"/>
      <c r="QIE125" s="7"/>
      <c r="QIF125" s="7"/>
      <c r="QIG125" s="7"/>
      <c r="QIH125" s="7"/>
      <c r="QII125" s="7"/>
      <c r="QIJ125" s="7"/>
      <c r="QIK125" s="7"/>
      <c r="QIL125" s="7"/>
      <c r="QIM125" s="7"/>
      <c r="QIN125" s="7"/>
      <c r="QIO125" s="7"/>
      <c r="QIP125" s="7"/>
      <c r="QIQ125" s="7"/>
      <c r="QIR125" s="7"/>
      <c r="QIS125" s="7"/>
      <c r="QIT125" s="7"/>
      <c r="QIU125" s="7"/>
      <c r="QIV125" s="7"/>
      <c r="QIW125" s="7"/>
      <c r="QIX125" s="7"/>
      <c r="QIY125" s="7"/>
      <c r="QIZ125" s="7"/>
      <c r="QJA125" s="7"/>
      <c r="QJB125" s="7"/>
      <c r="QJC125" s="7"/>
      <c r="QJD125" s="7"/>
      <c r="QJE125" s="7"/>
      <c r="QJF125" s="7"/>
      <c r="QJG125" s="7"/>
      <c r="QJH125" s="7"/>
      <c r="QJI125" s="7"/>
      <c r="QJJ125" s="7"/>
      <c r="QJK125" s="7"/>
      <c r="QJL125" s="7"/>
      <c r="QJM125" s="7"/>
      <c r="QJN125" s="7"/>
      <c r="QJO125" s="7"/>
      <c r="QJP125" s="7"/>
      <c r="QJQ125" s="7"/>
      <c r="QJR125" s="7"/>
      <c r="QJS125" s="7"/>
      <c r="QJT125" s="7"/>
      <c r="QJU125" s="7"/>
      <c r="QJV125" s="7"/>
      <c r="QJW125" s="7"/>
      <c r="QJX125" s="7"/>
      <c r="QJY125" s="7"/>
      <c r="QJZ125" s="7"/>
      <c r="QKA125" s="7"/>
      <c r="QKB125" s="7"/>
      <c r="QKC125" s="7"/>
      <c r="QKD125" s="7"/>
      <c r="QKE125" s="7"/>
      <c r="QKF125" s="7"/>
      <c r="QKG125" s="7"/>
      <c r="QKH125" s="7"/>
      <c r="QKI125" s="7"/>
      <c r="QKJ125" s="7"/>
      <c r="QKK125" s="7"/>
      <c r="QKL125" s="7"/>
      <c r="QKM125" s="7"/>
      <c r="QKN125" s="7"/>
      <c r="QKO125" s="7"/>
      <c r="QKP125" s="7"/>
      <c r="QKQ125" s="7"/>
      <c r="QKR125" s="7"/>
      <c r="QKS125" s="7"/>
      <c r="QKT125" s="7"/>
      <c r="QKU125" s="7"/>
      <c r="QKV125" s="7"/>
      <c r="QKW125" s="7"/>
      <c r="QKX125" s="7"/>
      <c r="QKY125" s="7"/>
      <c r="QKZ125" s="7"/>
      <c r="QLA125" s="7"/>
      <c r="QLB125" s="7"/>
      <c r="QLC125" s="7"/>
      <c r="QLD125" s="7"/>
      <c r="QLE125" s="7"/>
      <c r="QLF125" s="7"/>
      <c r="QLG125" s="7"/>
      <c r="QLH125" s="7"/>
      <c r="QLI125" s="7"/>
      <c r="QLJ125" s="7"/>
      <c r="QLK125" s="7"/>
      <c r="QLL125" s="7"/>
      <c r="QLM125" s="7"/>
      <c r="QLN125" s="7"/>
      <c r="QLO125" s="7"/>
      <c r="QLP125" s="7"/>
      <c r="QLQ125" s="7"/>
      <c r="QLR125" s="7"/>
      <c r="QLS125" s="7"/>
      <c r="QLT125" s="7"/>
      <c r="QLU125" s="7"/>
      <c r="QLV125" s="7"/>
      <c r="QLW125" s="7"/>
      <c r="QLX125" s="7"/>
      <c r="QLY125" s="7"/>
      <c r="QLZ125" s="7"/>
      <c r="QMA125" s="7"/>
      <c r="QMB125" s="7"/>
      <c r="QMC125" s="7"/>
      <c r="QMD125" s="7"/>
      <c r="QME125" s="7"/>
      <c r="QMF125" s="7"/>
      <c r="QMG125" s="7"/>
      <c r="QMH125" s="7"/>
      <c r="QMI125" s="7"/>
      <c r="QMJ125" s="7"/>
      <c r="QMK125" s="7"/>
      <c r="QML125" s="7"/>
      <c r="QMM125" s="7"/>
      <c r="QMN125" s="7"/>
      <c r="QMO125" s="7"/>
      <c r="QMP125" s="7"/>
      <c r="QMQ125" s="7"/>
      <c r="QMR125" s="7"/>
      <c r="QMS125" s="7"/>
      <c r="QMT125" s="7"/>
      <c r="QMU125" s="7"/>
      <c r="QMV125" s="7"/>
      <c r="QMW125" s="7"/>
      <c r="QMX125" s="7"/>
      <c r="QMY125" s="7"/>
      <c r="QMZ125" s="7"/>
      <c r="QNA125" s="7"/>
      <c r="QNB125" s="7"/>
      <c r="QNC125" s="7"/>
      <c r="QND125" s="7"/>
      <c r="QNE125" s="7"/>
      <c r="QNF125" s="7"/>
      <c r="QNG125" s="7"/>
      <c r="QNH125" s="7"/>
      <c r="QNI125" s="7"/>
      <c r="QNJ125" s="7"/>
      <c r="QNK125" s="7"/>
      <c r="QNL125" s="7"/>
      <c r="QNM125" s="7"/>
      <c r="QNN125" s="7"/>
      <c r="QNO125" s="7"/>
      <c r="QNP125" s="7"/>
      <c r="QNQ125" s="7"/>
      <c r="QNR125" s="7"/>
      <c r="QNS125" s="7"/>
      <c r="QNT125" s="7"/>
      <c r="QNU125" s="7"/>
      <c r="QNV125" s="7"/>
      <c r="QNW125" s="7"/>
      <c r="QNX125" s="7"/>
      <c r="QNY125" s="7"/>
      <c r="QNZ125" s="7"/>
      <c r="QOA125" s="7"/>
      <c r="QOB125" s="7"/>
      <c r="QOC125" s="7"/>
      <c r="QOD125" s="7"/>
      <c r="QOE125" s="7"/>
      <c r="QOF125" s="7"/>
      <c r="QOG125" s="7"/>
      <c r="QOH125" s="7"/>
      <c r="QOI125" s="7"/>
      <c r="QOJ125" s="7"/>
      <c r="QOK125" s="7"/>
      <c r="QOL125" s="7"/>
      <c r="QOM125" s="7"/>
      <c r="QON125" s="7"/>
      <c r="QOO125" s="7"/>
      <c r="QOP125" s="7"/>
      <c r="QOQ125" s="7"/>
      <c r="QOR125" s="7"/>
      <c r="QOS125" s="7"/>
      <c r="QOT125" s="7"/>
      <c r="QOU125" s="7"/>
      <c r="QOV125" s="7"/>
      <c r="QOW125" s="7"/>
      <c r="QOX125" s="7"/>
      <c r="QOY125" s="7"/>
      <c r="QOZ125" s="7"/>
      <c r="QPA125" s="7"/>
      <c r="QPB125" s="7"/>
      <c r="QPC125" s="7"/>
      <c r="QPD125" s="7"/>
      <c r="QPE125" s="7"/>
      <c r="QPF125" s="7"/>
      <c r="QPG125" s="7"/>
      <c r="QPH125" s="7"/>
      <c r="QPI125" s="7"/>
      <c r="QPJ125" s="7"/>
      <c r="QPK125" s="7"/>
      <c r="QPL125" s="7"/>
      <c r="QPM125" s="7"/>
      <c r="QPN125" s="7"/>
      <c r="QPO125" s="7"/>
      <c r="QPP125" s="7"/>
      <c r="QPQ125" s="7"/>
      <c r="QPR125" s="7"/>
      <c r="QPS125" s="7"/>
      <c r="QPT125" s="7"/>
      <c r="QPU125" s="7"/>
      <c r="QPV125" s="7"/>
      <c r="QPW125" s="7"/>
      <c r="QPX125" s="7"/>
      <c r="QPY125" s="7"/>
      <c r="QPZ125" s="7"/>
      <c r="QQA125" s="7"/>
      <c r="QQB125" s="7"/>
      <c r="QQC125" s="7"/>
      <c r="QQD125" s="7"/>
      <c r="QQE125" s="7"/>
      <c r="QQF125" s="7"/>
      <c r="QQG125" s="7"/>
      <c r="QQH125" s="7"/>
      <c r="QQI125" s="7"/>
      <c r="QQJ125" s="7"/>
      <c r="QQK125" s="7"/>
      <c r="QQL125" s="7"/>
      <c r="QQM125" s="7"/>
      <c r="QQN125" s="7"/>
      <c r="QQO125" s="7"/>
      <c r="QQP125" s="7"/>
      <c r="QQQ125" s="7"/>
      <c r="QQR125" s="7"/>
      <c r="QQS125" s="7"/>
      <c r="QQT125" s="7"/>
      <c r="QQU125" s="7"/>
      <c r="QQV125" s="7"/>
      <c r="QQW125" s="7"/>
      <c r="QQX125" s="7"/>
      <c r="QQY125" s="7"/>
      <c r="QQZ125" s="7"/>
      <c r="QRA125" s="7"/>
      <c r="QRB125" s="7"/>
      <c r="QRC125" s="7"/>
      <c r="QRD125" s="7"/>
      <c r="QRE125" s="7"/>
      <c r="QRF125" s="7"/>
      <c r="QRG125" s="7"/>
      <c r="QRH125" s="7"/>
      <c r="QRI125" s="7"/>
      <c r="QRJ125" s="7"/>
      <c r="QRK125" s="7"/>
      <c r="QRL125" s="7"/>
      <c r="QRM125" s="7"/>
      <c r="QRN125" s="7"/>
      <c r="QRO125" s="7"/>
      <c r="QRP125" s="7"/>
      <c r="QRQ125" s="7"/>
      <c r="QRR125" s="7"/>
      <c r="QRS125" s="7"/>
      <c r="QRT125" s="7"/>
      <c r="QRU125" s="7"/>
      <c r="QRV125" s="7"/>
      <c r="QRW125" s="7"/>
      <c r="QRX125" s="7"/>
      <c r="QRY125" s="7"/>
      <c r="QRZ125" s="7"/>
      <c r="QSA125" s="7"/>
      <c r="QSB125" s="7"/>
      <c r="QSC125" s="7"/>
      <c r="QSD125" s="7"/>
      <c r="QSE125" s="7"/>
      <c r="QSF125" s="7"/>
      <c r="QSG125" s="7"/>
      <c r="QSH125" s="7"/>
      <c r="QSI125" s="7"/>
      <c r="QSJ125" s="7"/>
      <c r="QSK125" s="7"/>
      <c r="QSL125" s="7"/>
      <c r="QSM125" s="7"/>
      <c r="QSN125" s="7"/>
      <c r="QSO125" s="7"/>
      <c r="QSP125" s="7"/>
      <c r="QSQ125" s="7"/>
      <c r="QSR125" s="7"/>
      <c r="QSS125" s="7"/>
      <c r="QST125" s="7"/>
      <c r="QSU125" s="7"/>
      <c r="QSV125" s="7"/>
      <c r="QSW125" s="7"/>
      <c r="QSX125" s="7"/>
      <c r="QSY125" s="7"/>
      <c r="QSZ125" s="7"/>
      <c r="QTA125" s="7"/>
      <c r="QTB125" s="7"/>
      <c r="QTC125" s="7"/>
      <c r="QTD125" s="7"/>
      <c r="QTE125" s="7"/>
      <c r="QTF125" s="7"/>
      <c r="QTG125" s="7"/>
      <c r="QTH125" s="7"/>
      <c r="QTI125" s="7"/>
      <c r="QTJ125" s="7"/>
      <c r="QTK125" s="7"/>
      <c r="QTL125" s="7"/>
      <c r="QTM125" s="7"/>
      <c r="QTN125" s="7"/>
      <c r="QTO125" s="7"/>
      <c r="QTP125" s="7"/>
      <c r="QTQ125" s="7"/>
      <c r="QTR125" s="7"/>
      <c r="QTS125" s="7"/>
      <c r="QTT125" s="7"/>
      <c r="QTU125" s="7"/>
      <c r="QTV125" s="7"/>
      <c r="QTW125" s="7"/>
      <c r="QTX125" s="7"/>
      <c r="QTY125" s="7"/>
      <c r="QTZ125" s="7"/>
      <c r="QUA125" s="7"/>
      <c r="QUB125" s="7"/>
      <c r="QUC125" s="7"/>
      <c r="QUD125" s="7"/>
      <c r="QUE125" s="7"/>
      <c r="QUF125" s="7"/>
      <c r="QUG125" s="7"/>
      <c r="QUH125" s="7"/>
      <c r="QUI125" s="7"/>
      <c r="QUJ125" s="7"/>
      <c r="QUK125" s="7"/>
      <c r="QUL125" s="7"/>
      <c r="QUM125" s="7"/>
      <c r="QUN125" s="7"/>
      <c r="QUO125" s="7"/>
      <c r="QUP125" s="7"/>
      <c r="QUQ125" s="7"/>
      <c r="QUR125" s="7"/>
      <c r="QUS125" s="7"/>
      <c r="QUT125" s="7"/>
      <c r="QUU125" s="7"/>
      <c r="QUV125" s="7"/>
      <c r="QUW125" s="7"/>
      <c r="QUX125" s="7"/>
      <c r="QUY125" s="7"/>
      <c r="QUZ125" s="7"/>
      <c r="QVA125" s="7"/>
      <c r="QVB125" s="7"/>
      <c r="QVC125" s="7"/>
      <c r="QVD125" s="7"/>
      <c r="QVE125" s="7"/>
      <c r="QVF125" s="7"/>
      <c r="QVG125" s="7"/>
      <c r="QVH125" s="7"/>
      <c r="QVI125" s="7"/>
      <c r="QVJ125" s="7"/>
      <c r="QVK125" s="7"/>
      <c r="QVL125" s="7"/>
      <c r="QVM125" s="7"/>
      <c r="QVN125" s="7"/>
      <c r="QVO125" s="7"/>
      <c r="QVP125" s="7"/>
      <c r="QVQ125" s="7"/>
      <c r="QVR125" s="7"/>
      <c r="QVS125" s="7"/>
      <c r="QVT125" s="7"/>
      <c r="QVU125" s="7"/>
      <c r="QVV125" s="7"/>
      <c r="QVW125" s="7"/>
      <c r="QVX125" s="7"/>
      <c r="QVY125" s="7"/>
      <c r="QVZ125" s="7"/>
      <c r="QWA125" s="7"/>
      <c r="QWB125" s="7"/>
      <c r="QWC125" s="7"/>
      <c r="QWD125" s="7"/>
      <c r="QWE125" s="7"/>
      <c r="QWF125" s="7"/>
      <c r="QWG125" s="7"/>
      <c r="QWH125" s="7"/>
      <c r="QWI125" s="7"/>
      <c r="QWJ125" s="7"/>
      <c r="QWK125" s="7"/>
      <c r="QWL125" s="7"/>
      <c r="QWM125" s="7"/>
      <c r="QWN125" s="7"/>
      <c r="QWO125" s="7"/>
      <c r="QWP125" s="7"/>
      <c r="QWQ125" s="7"/>
      <c r="QWR125" s="7"/>
      <c r="QWS125" s="7"/>
      <c r="QWT125" s="7"/>
      <c r="QWU125" s="7"/>
      <c r="QWV125" s="7"/>
      <c r="QWW125" s="7"/>
      <c r="QWX125" s="7"/>
      <c r="QWY125" s="7"/>
      <c r="QWZ125" s="7"/>
      <c r="QXA125" s="7"/>
      <c r="QXB125" s="7"/>
      <c r="QXC125" s="7"/>
      <c r="QXD125" s="7"/>
      <c r="QXE125" s="7"/>
      <c r="QXF125" s="7"/>
      <c r="QXG125" s="7"/>
      <c r="QXH125" s="7"/>
      <c r="QXI125" s="7"/>
      <c r="QXJ125" s="7"/>
      <c r="QXK125" s="7"/>
      <c r="QXL125" s="7"/>
      <c r="QXM125" s="7"/>
      <c r="QXN125" s="7"/>
      <c r="QXO125" s="7"/>
      <c r="QXP125" s="7"/>
      <c r="QXQ125" s="7"/>
      <c r="QXR125" s="7"/>
      <c r="QXS125" s="7"/>
      <c r="QXT125" s="7"/>
      <c r="QXU125" s="7"/>
      <c r="QXV125" s="7"/>
      <c r="QXW125" s="7"/>
      <c r="QXX125" s="7"/>
      <c r="QXY125" s="7"/>
      <c r="QXZ125" s="7"/>
      <c r="QYA125" s="7"/>
      <c r="QYB125" s="7"/>
      <c r="QYC125" s="7"/>
      <c r="QYD125" s="7"/>
      <c r="QYE125" s="7"/>
      <c r="QYF125" s="7"/>
      <c r="QYG125" s="7"/>
      <c r="QYH125" s="7"/>
      <c r="QYI125" s="7"/>
      <c r="QYJ125" s="7"/>
      <c r="QYK125" s="7"/>
      <c r="QYL125" s="7"/>
      <c r="QYM125" s="7"/>
      <c r="QYN125" s="7"/>
      <c r="QYO125" s="7"/>
      <c r="QYP125" s="7"/>
      <c r="QYQ125" s="7"/>
      <c r="QYR125" s="7"/>
      <c r="QYS125" s="7"/>
      <c r="QYT125" s="7"/>
      <c r="QYU125" s="7"/>
      <c r="QYV125" s="7"/>
      <c r="QYW125" s="7"/>
      <c r="QYX125" s="7"/>
      <c r="QYY125" s="7"/>
      <c r="QYZ125" s="7"/>
      <c r="QZA125" s="7"/>
      <c r="QZB125" s="7"/>
      <c r="QZC125" s="7"/>
      <c r="QZD125" s="7"/>
      <c r="QZE125" s="7"/>
      <c r="QZF125" s="7"/>
      <c r="QZG125" s="7"/>
      <c r="QZH125" s="7"/>
      <c r="QZI125" s="7"/>
      <c r="QZJ125" s="7"/>
      <c r="QZK125" s="7"/>
      <c r="QZL125" s="7"/>
      <c r="QZM125" s="7"/>
      <c r="QZN125" s="7"/>
      <c r="QZO125" s="7"/>
      <c r="QZP125" s="7"/>
      <c r="QZQ125" s="7"/>
      <c r="QZR125" s="7"/>
      <c r="QZS125" s="7"/>
      <c r="QZT125" s="7"/>
      <c r="QZU125" s="7"/>
      <c r="QZV125" s="7"/>
      <c r="QZW125" s="7"/>
      <c r="QZX125" s="7"/>
      <c r="QZY125" s="7"/>
      <c r="QZZ125" s="7"/>
      <c r="RAA125" s="7"/>
      <c r="RAB125" s="7"/>
      <c r="RAC125" s="7"/>
      <c r="RAD125" s="7"/>
      <c r="RAE125" s="7"/>
      <c r="RAF125" s="7"/>
      <c r="RAG125" s="7"/>
      <c r="RAH125" s="7"/>
      <c r="RAI125" s="7"/>
      <c r="RAJ125" s="7"/>
      <c r="RAK125" s="7"/>
      <c r="RAL125" s="7"/>
      <c r="RAM125" s="7"/>
      <c r="RAN125" s="7"/>
      <c r="RAO125" s="7"/>
      <c r="RAP125" s="7"/>
      <c r="RAQ125" s="7"/>
      <c r="RAR125" s="7"/>
      <c r="RAS125" s="7"/>
      <c r="RAT125" s="7"/>
      <c r="RAU125" s="7"/>
      <c r="RAV125" s="7"/>
      <c r="RAW125" s="7"/>
      <c r="RAX125" s="7"/>
      <c r="RAY125" s="7"/>
      <c r="RAZ125" s="7"/>
      <c r="RBA125" s="7"/>
      <c r="RBB125" s="7"/>
      <c r="RBC125" s="7"/>
      <c r="RBD125" s="7"/>
      <c r="RBE125" s="7"/>
      <c r="RBF125" s="7"/>
      <c r="RBG125" s="7"/>
      <c r="RBH125" s="7"/>
      <c r="RBI125" s="7"/>
      <c r="RBJ125" s="7"/>
      <c r="RBK125" s="7"/>
      <c r="RBL125" s="7"/>
      <c r="RBM125" s="7"/>
      <c r="RBN125" s="7"/>
      <c r="RBO125" s="7"/>
      <c r="RBP125" s="7"/>
      <c r="RBQ125" s="7"/>
      <c r="RBR125" s="7"/>
      <c r="RBS125" s="7"/>
      <c r="RBT125" s="7"/>
      <c r="RBU125" s="7"/>
      <c r="RBV125" s="7"/>
      <c r="RBW125" s="7"/>
      <c r="RBX125" s="7"/>
      <c r="RBY125" s="7"/>
      <c r="RBZ125" s="7"/>
      <c r="RCA125" s="7"/>
      <c r="RCB125" s="7"/>
      <c r="RCC125" s="7"/>
      <c r="RCD125" s="7"/>
      <c r="RCE125" s="7"/>
      <c r="RCF125" s="7"/>
      <c r="RCG125" s="7"/>
      <c r="RCH125" s="7"/>
      <c r="RCI125" s="7"/>
      <c r="RCJ125" s="7"/>
      <c r="RCK125" s="7"/>
      <c r="RCL125" s="7"/>
      <c r="RCM125" s="7"/>
      <c r="RCN125" s="7"/>
      <c r="RCO125" s="7"/>
      <c r="RCP125" s="7"/>
      <c r="RCQ125" s="7"/>
      <c r="RCR125" s="7"/>
      <c r="RCS125" s="7"/>
      <c r="RCT125" s="7"/>
      <c r="RCU125" s="7"/>
      <c r="RCV125" s="7"/>
      <c r="RCW125" s="7"/>
      <c r="RCX125" s="7"/>
      <c r="RCY125" s="7"/>
      <c r="RCZ125" s="7"/>
      <c r="RDA125" s="7"/>
      <c r="RDB125" s="7"/>
      <c r="RDC125" s="7"/>
      <c r="RDD125" s="7"/>
      <c r="RDE125" s="7"/>
      <c r="RDF125" s="7"/>
      <c r="RDG125" s="7"/>
      <c r="RDH125" s="7"/>
      <c r="RDI125" s="7"/>
      <c r="RDJ125" s="7"/>
      <c r="RDK125" s="7"/>
      <c r="RDL125" s="7"/>
      <c r="RDM125" s="7"/>
      <c r="RDN125" s="7"/>
      <c r="RDO125" s="7"/>
      <c r="RDP125" s="7"/>
      <c r="RDQ125" s="7"/>
      <c r="RDR125" s="7"/>
      <c r="RDS125" s="7"/>
      <c r="RDT125" s="7"/>
      <c r="RDU125" s="7"/>
      <c r="RDV125" s="7"/>
      <c r="RDW125" s="7"/>
      <c r="RDX125" s="7"/>
      <c r="RDY125" s="7"/>
      <c r="RDZ125" s="7"/>
      <c r="REA125" s="7"/>
      <c r="REB125" s="7"/>
      <c r="REC125" s="7"/>
      <c r="RED125" s="7"/>
      <c r="REE125" s="7"/>
      <c r="REF125" s="7"/>
      <c r="REG125" s="7"/>
      <c r="REH125" s="7"/>
      <c r="REI125" s="7"/>
      <c r="REJ125" s="7"/>
      <c r="REK125" s="7"/>
      <c r="REL125" s="7"/>
      <c r="REM125" s="7"/>
      <c r="REN125" s="7"/>
      <c r="REO125" s="7"/>
      <c r="REP125" s="7"/>
      <c r="REQ125" s="7"/>
      <c r="RER125" s="7"/>
      <c r="RES125" s="7"/>
      <c r="RET125" s="7"/>
      <c r="REU125" s="7"/>
      <c r="REV125" s="7"/>
      <c r="REW125" s="7"/>
      <c r="REX125" s="7"/>
      <c r="REY125" s="7"/>
      <c r="REZ125" s="7"/>
      <c r="RFA125" s="7"/>
      <c r="RFB125" s="7"/>
      <c r="RFC125" s="7"/>
      <c r="RFD125" s="7"/>
      <c r="RFE125" s="7"/>
      <c r="RFF125" s="7"/>
      <c r="RFG125" s="7"/>
      <c r="RFH125" s="7"/>
      <c r="RFI125" s="7"/>
      <c r="RFJ125" s="7"/>
      <c r="RFK125" s="7"/>
      <c r="RFL125" s="7"/>
      <c r="RFM125" s="7"/>
      <c r="RFN125" s="7"/>
      <c r="RFO125" s="7"/>
      <c r="RFP125" s="7"/>
      <c r="RFQ125" s="7"/>
      <c r="RFR125" s="7"/>
      <c r="RFS125" s="7"/>
      <c r="RFT125" s="7"/>
      <c r="RFU125" s="7"/>
      <c r="RFV125" s="7"/>
      <c r="RFW125" s="7"/>
      <c r="RFX125" s="7"/>
      <c r="RFY125" s="7"/>
      <c r="RFZ125" s="7"/>
      <c r="RGA125" s="7"/>
      <c r="RGB125" s="7"/>
      <c r="RGC125" s="7"/>
      <c r="RGD125" s="7"/>
      <c r="RGE125" s="7"/>
      <c r="RGF125" s="7"/>
      <c r="RGG125" s="7"/>
      <c r="RGH125" s="7"/>
      <c r="RGI125" s="7"/>
      <c r="RGJ125" s="7"/>
      <c r="RGK125" s="7"/>
      <c r="RGL125" s="7"/>
      <c r="RGM125" s="7"/>
      <c r="RGN125" s="7"/>
      <c r="RGO125" s="7"/>
      <c r="RGP125" s="7"/>
      <c r="RGQ125" s="7"/>
      <c r="RGR125" s="7"/>
      <c r="RGS125" s="7"/>
      <c r="RGT125" s="7"/>
      <c r="RGU125" s="7"/>
      <c r="RGV125" s="7"/>
      <c r="RGW125" s="7"/>
      <c r="RGX125" s="7"/>
      <c r="RGY125" s="7"/>
      <c r="RGZ125" s="7"/>
      <c r="RHA125" s="7"/>
      <c r="RHB125" s="7"/>
      <c r="RHC125" s="7"/>
      <c r="RHD125" s="7"/>
      <c r="RHE125" s="7"/>
      <c r="RHF125" s="7"/>
      <c r="RHG125" s="7"/>
      <c r="RHH125" s="7"/>
      <c r="RHI125" s="7"/>
      <c r="RHJ125" s="7"/>
      <c r="RHK125" s="7"/>
      <c r="RHL125" s="7"/>
      <c r="RHM125" s="7"/>
      <c r="RHN125" s="7"/>
      <c r="RHO125" s="7"/>
      <c r="RHP125" s="7"/>
      <c r="RHQ125" s="7"/>
      <c r="RHR125" s="7"/>
      <c r="RHS125" s="7"/>
      <c r="RHT125" s="7"/>
      <c r="RHU125" s="7"/>
      <c r="RHV125" s="7"/>
      <c r="RHW125" s="7"/>
      <c r="RHX125" s="7"/>
      <c r="RHY125" s="7"/>
      <c r="RHZ125" s="7"/>
      <c r="RIA125" s="7"/>
      <c r="RIB125" s="7"/>
      <c r="RIC125" s="7"/>
      <c r="RID125" s="7"/>
      <c r="RIE125" s="7"/>
      <c r="RIF125" s="7"/>
      <c r="RIG125" s="7"/>
      <c r="RIH125" s="7"/>
      <c r="RII125" s="7"/>
      <c r="RIJ125" s="7"/>
      <c r="RIK125" s="7"/>
      <c r="RIL125" s="7"/>
      <c r="RIM125" s="7"/>
      <c r="RIN125" s="7"/>
      <c r="RIO125" s="7"/>
      <c r="RIP125" s="7"/>
      <c r="RIQ125" s="7"/>
      <c r="RIR125" s="7"/>
      <c r="RIS125" s="7"/>
      <c r="RIT125" s="7"/>
      <c r="RIU125" s="7"/>
      <c r="RIV125" s="7"/>
      <c r="RIW125" s="7"/>
      <c r="RIX125" s="7"/>
      <c r="RIY125" s="7"/>
      <c r="RIZ125" s="7"/>
      <c r="RJA125" s="7"/>
      <c r="RJB125" s="7"/>
      <c r="RJC125" s="7"/>
      <c r="RJD125" s="7"/>
      <c r="RJE125" s="7"/>
      <c r="RJF125" s="7"/>
      <c r="RJG125" s="7"/>
      <c r="RJH125" s="7"/>
      <c r="RJI125" s="7"/>
      <c r="RJJ125" s="7"/>
      <c r="RJK125" s="7"/>
      <c r="RJL125" s="7"/>
      <c r="RJM125" s="7"/>
      <c r="RJN125" s="7"/>
      <c r="RJO125" s="7"/>
      <c r="RJP125" s="7"/>
      <c r="RJQ125" s="7"/>
      <c r="RJR125" s="7"/>
      <c r="RJS125" s="7"/>
      <c r="RJT125" s="7"/>
      <c r="RJU125" s="7"/>
      <c r="RJV125" s="7"/>
      <c r="RJW125" s="7"/>
      <c r="RJX125" s="7"/>
      <c r="RJY125" s="7"/>
      <c r="RJZ125" s="7"/>
      <c r="RKA125" s="7"/>
      <c r="RKB125" s="7"/>
      <c r="RKC125" s="7"/>
      <c r="RKD125" s="7"/>
      <c r="RKE125" s="7"/>
      <c r="RKF125" s="7"/>
      <c r="RKG125" s="7"/>
      <c r="RKH125" s="7"/>
      <c r="RKI125" s="7"/>
      <c r="RKJ125" s="7"/>
      <c r="RKK125" s="7"/>
      <c r="RKL125" s="7"/>
      <c r="RKM125" s="7"/>
      <c r="RKN125" s="7"/>
      <c r="RKO125" s="7"/>
      <c r="RKP125" s="7"/>
      <c r="RKQ125" s="7"/>
      <c r="RKR125" s="7"/>
      <c r="RKS125" s="7"/>
      <c r="RKT125" s="7"/>
      <c r="RKU125" s="7"/>
      <c r="RKV125" s="7"/>
      <c r="RKW125" s="7"/>
      <c r="RKX125" s="7"/>
      <c r="RKY125" s="7"/>
      <c r="RKZ125" s="7"/>
      <c r="RLA125" s="7"/>
      <c r="RLB125" s="7"/>
      <c r="RLC125" s="7"/>
      <c r="RLD125" s="7"/>
      <c r="RLE125" s="7"/>
      <c r="RLF125" s="7"/>
      <c r="RLG125" s="7"/>
      <c r="RLH125" s="7"/>
      <c r="RLI125" s="7"/>
      <c r="RLJ125" s="7"/>
      <c r="RLK125" s="7"/>
      <c r="RLL125" s="7"/>
      <c r="RLM125" s="7"/>
      <c r="RLN125" s="7"/>
      <c r="RLO125" s="7"/>
      <c r="RLP125" s="7"/>
      <c r="RLQ125" s="7"/>
      <c r="RLR125" s="7"/>
      <c r="RLS125" s="7"/>
      <c r="RLT125" s="7"/>
      <c r="RLU125" s="7"/>
      <c r="RLV125" s="7"/>
      <c r="RLW125" s="7"/>
      <c r="RLX125" s="7"/>
      <c r="RLY125" s="7"/>
      <c r="RLZ125" s="7"/>
      <c r="RMA125" s="7"/>
      <c r="RMB125" s="7"/>
      <c r="RMC125" s="7"/>
      <c r="RMD125" s="7"/>
      <c r="RME125" s="7"/>
      <c r="RMF125" s="7"/>
      <c r="RMG125" s="7"/>
      <c r="RMH125" s="7"/>
      <c r="RMI125" s="7"/>
      <c r="RMJ125" s="7"/>
      <c r="RMK125" s="7"/>
      <c r="RML125" s="7"/>
      <c r="RMM125" s="7"/>
      <c r="RMN125" s="7"/>
      <c r="RMO125" s="7"/>
      <c r="RMP125" s="7"/>
      <c r="RMQ125" s="7"/>
      <c r="RMR125" s="7"/>
      <c r="RMS125" s="7"/>
      <c r="RMT125" s="7"/>
      <c r="RMU125" s="7"/>
      <c r="RMV125" s="7"/>
      <c r="RMW125" s="7"/>
      <c r="RMX125" s="7"/>
      <c r="RMY125" s="7"/>
      <c r="RMZ125" s="7"/>
      <c r="RNA125" s="7"/>
      <c r="RNB125" s="7"/>
      <c r="RNC125" s="7"/>
      <c r="RND125" s="7"/>
      <c r="RNE125" s="7"/>
      <c r="RNF125" s="7"/>
      <c r="RNG125" s="7"/>
      <c r="RNH125" s="7"/>
      <c r="RNI125" s="7"/>
      <c r="RNJ125" s="7"/>
      <c r="RNK125" s="7"/>
      <c r="RNL125" s="7"/>
      <c r="RNM125" s="7"/>
      <c r="RNN125" s="7"/>
      <c r="RNO125" s="7"/>
      <c r="RNP125" s="7"/>
      <c r="RNQ125" s="7"/>
      <c r="RNR125" s="7"/>
      <c r="RNS125" s="7"/>
      <c r="RNT125" s="7"/>
      <c r="RNU125" s="7"/>
      <c r="RNV125" s="7"/>
      <c r="RNW125" s="7"/>
      <c r="RNX125" s="7"/>
      <c r="RNY125" s="7"/>
      <c r="RNZ125" s="7"/>
      <c r="ROA125" s="7"/>
      <c r="ROB125" s="7"/>
      <c r="ROC125" s="7"/>
      <c r="ROD125" s="7"/>
      <c r="ROE125" s="7"/>
      <c r="ROF125" s="7"/>
      <c r="ROG125" s="7"/>
      <c r="ROH125" s="7"/>
      <c r="ROI125" s="7"/>
      <c r="ROJ125" s="7"/>
      <c r="ROK125" s="7"/>
      <c r="ROL125" s="7"/>
      <c r="ROM125" s="7"/>
      <c r="RON125" s="7"/>
      <c r="ROO125" s="7"/>
      <c r="ROP125" s="7"/>
      <c r="ROQ125" s="7"/>
      <c r="ROR125" s="7"/>
      <c r="ROS125" s="7"/>
      <c r="ROT125" s="7"/>
      <c r="ROU125" s="7"/>
      <c r="ROV125" s="7"/>
      <c r="ROW125" s="7"/>
      <c r="ROX125" s="7"/>
      <c r="ROY125" s="7"/>
      <c r="ROZ125" s="7"/>
      <c r="RPA125" s="7"/>
      <c r="RPB125" s="7"/>
      <c r="RPC125" s="7"/>
      <c r="RPD125" s="7"/>
      <c r="RPE125" s="7"/>
      <c r="RPF125" s="7"/>
      <c r="RPG125" s="7"/>
      <c r="RPH125" s="7"/>
      <c r="RPI125" s="7"/>
      <c r="RPJ125" s="7"/>
      <c r="RPK125" s="7"/>
      <c r="RPL125" s="7"/>
      <c r="RPM125" s="7"/>
      <c r="RPN125" s="7"/>
      <c r="RPO125" s="7"/>
      <c r="RPP125" s="7"/>
      <c r="RPQ125" s="7"/>
      <c r="RPR125" s="7"/>
      <c r="RPS125" s="7"/>
      <c r="RPT125" s="7"/>
      <c r="RPU125" s="7"/>
      <c r="RPV125" s="7"/>
      <c r="RPW125" s="7"/>
      <c r="RPX125" s="7"/>
      <c r="RPY125" s="7"/>
      <c r="RPZ125" s="7"/>
      <c r="RQA125" s="7"/>
      <c r="RQB125" s="7"/>
      <c r="RQC125" s="7"/>
      <c r="RQD125" s="7"/>
      <c r="RQE125" s="7"/>
      <c r="RQF125" s="7"/>
      <c r="RQG125" s="7"/>
      <c r="RQH125" s="7"/>
      <c r="RQI125" s="7"/>
      <c r="RQJ125" s="7"/>
      <c r="RQK125" s="7"/>
      <c r="RQL125" s="7"/>
      <c r="RQM125" s="7"/>
      <c r="RQN125" s="7"/>
      <c r="RQO125" s="7"/>
      <c r="RQP125" s="7"/>
      <c r="RQQ125" s="7"/>
      <c r="RQR125" s="7"/>
      <c r="RQS125" s="7"/>
      <c r="RQT125" s="7"/>
      <c r="RQU125" s="7"/>
      <c r="RQV125" s="7"/>
      <c r="RQW125" s="7"/>
      <c r="RQX125" s="7"/>
      <c r="RQY125" s="7"/>
      <c r="RQZ125" s="7"/>
      <c r="RRA125" s="7"/>
      <c r="RRB125" s="7"/>
      <c r="RRC125" s="7"/>
      <c r="RRD125" s="7"/>
      <c r="RRE125" s="7"/>
      <c r="RRF125" s="7"/>
      <c r="RRG125" s="7"/>
      <c r="RRH125" s="7"/>
      <c r="RRI125" s="7"/>
      <c r="RRJ125" s="7"/>
      <c r="RRK125" s="7"/>
      <c r="RRL125" s="7"/>
      <c r="RRM125" s="7"/>
      <c r="RRN125" s="7"/>
      <c r="RRO125" s="7"/>
      <c r="RRP125" s="7"/>
      <c r="RRQ125" s="7"/>
      <c r="RRR125" s="7"/>
      <c r="RRS125" s="7"/>
      <c r="RRT125" s="7"/>
      <c r="RRU125" s="7"/>
      <c r="RRV125" s="7"/>
      <c r="RRW125" s="7"/>
      <c r="RRX125" s="7"/>
      <c r="RRY125" s="7"/>
      <c r="RRZ125" s="7"/>
      <c r="RSA125" s="7"/>
      <c r="RSB125" s="7"/>
      <c r="RSC125" s="7"/>
      <c r="RSD125" s="7"/>
      <c r="RSE125" s="7"/>
      <c r="RSF125" s="7"/>
      <c r="RSG125" s="7"/>
      <c r="RSH125" s="7"/>
      <c r="RSI125" s="7"/>
      <c r="RSJ125" s="7"/>
      <c r="RSK125" s="7"/>
      <c r="RSL125" s="7"/>
      <c r="RSM125" s="7"/>
      <c r="RSN125" s="7"/>
      <c r="RSO125" s="7"/>
      <c r="RSP125" s="7"/>
      <c r="RSQ125" s="7"/>
      <c r="RSR125" s="7"/>
      <c r="RSS125" s="7"/>
      <c r="RST125" s="7"/>
      <c r="RSU125" s="7"/>
      <c r="RSV125" s="7"/>
      <c r="RSW125" s="7"/>
      <c r="RSX125" s="7"/>
      <c r="RSY125" s="7"/>
      <c r="RSZ125" s="7"/>
      <c r="RTA125" s="7"/>
      <c r="RTB125" s="7"/>
      <c r="RTC125" s="7"/>
      <c r="RTD125" s="7"/>
      <c r="RTE125" s="7"/>
      <c r="RTF125" s="7"/>
      <c r="RTG125" s="7"/>
      <c r="RTH125" s="7"/>
      <c r="RTI125" s="7"/>
      <c r="RTJ125" s="7"/>
      <c r="RTK125" s="7"/>
      <c r="RTL125" s="7"/>
      <c r="RTM125" s="7"/>
      <c r="RTN125" s="7"/>
      <c r="RTO125" s="7"/>
      <c r="RTP125" s="7"/>
      <c r="RTQ125" s="7"/>
      <c r="RTR125" s="7"/>
      <c r="RTS125" s="7"/>
      <c r="RTT125" s="7"/>
      <c r="RTU125" s="7"/>
      <c r="RTV125" s="7"/>
      <c r="RTW125" s="7"/>
      <c r="RTX125" s="7"/>
      <c r="RTY125" s="7"/>
      <c r="RTZ125" s="7"/>
      <c r="RUA125" s="7"/>
      <c r="RUB125" s="7"/>
      <c r="RUC125" s="7"/>
      <c r="RUD125" s="7"/>
      <c r="RUE125" s="7"/>
      <c r="RUF125" s="7"/>
      <c r="RUG125" s="7"/>
      <c r="RUH125" s="7"/>
      <c r="RUI125" s="7"/>
      <c r="RUJ125" s="7"/>
      <c r="RUK125" s="7"/>
      <c r="RUL125" s="7"/>
      <c r="RUM125" s="7"/>
      <c r="RUN125" s="7"/>
      <c r="RUO125" s="7"/>
      <c r="RUP125" s="7"/>
      <c r="RUQ125" s="7"/>
      <c r="RUR125" s="7"/>
      <c r="RUS125" s="7"/>
      <c r="RUT125" s="7"/>
      <c r="RUU125" s="7"/>
      <c r="RUV125" s="7"/>
      <c r="RUW125" s="7"/>
      <c r="RUX125" s="7"/>
      <c r="RUY125" s="7"/>
      <c r="RUZ125" s="7"/>
      <c r="RVA125" s="7"/>
      <c r="RVB125" s="7"/>
      <c r="RVC125" s="7"/>
      <c r="RVD125" s="7"/>
      <c r="RVE125" s="7"/>
      <c r="RVF125" s="7"/>
      <c r="RVG125" s="7"/>
      <c r="RVH125" s="7"/>
      <c r="RVI125" s="7"/>
      <c r="RVJ125" s="7"/>
      <c r="RVK125" s="7"/>
      <c r="RVL125" s="7"/>
      <c r="RVM125" s="7"/>
      <c r="RVN125" s="7"/>
      <c r="RVO125" s="7"/>
      <c r="RVP125" s="7"/>
      <c r="RVQ125" s="7"/>
      <c r="RVR125" s="7"/>
      <c r="RVS125" s="7"/>
      <c r="RVT125" s="7"/>
      <c r="RVU125" s="7"/>
      <c r="RVV125" s="7"/>
      <c r="RVW125" s="7"/>
      <c r="RVX125" s="7"/>
      <c r="RVY125" s="7"/>
      <c r="RVZ125" s="7"/>
      <c r="RWA125" s="7"/>
      <c r="RWB125" s="7"/>
      <c r="RWC125" s="7"/>
      <c r="RWD125" s="7"/>
      <c r="RWE125" s="7"/>
      <c r="RWF125" s="7"/>
      <c r="RWG125" s="7"/>
      <c r="RWH125" s="7"/>
      <c r="RWI125" s="7"/>
      <c r="RWJ125" s="7"/>
      <c r="RWK125" s="7"/>
      <c r="RWL125" s="7"/>
      <c r="RWM125" s="7"/>
      <c r="RWN125" s="7"/>
      <c r="RWO125" s="7"/>
      <c r="RWP125" s="7"/>
      <c r="RWQ125" s="7"/>
      <c r="RWR125" s="7"/>
      <c r="RWS125" s="7"/>
      <c r="RWT125" s="7"/>
      <c r="RWU125" s="7"/>
      <c r="RWV125" s="7"/>
      <c r="RWW125" s="7"/>
      <c r="RWX125" s="7"/>
      <c r="RWY125" s="7"/>
      <c r="RWZ125" s="7"/>
      <c r="RXA125" s="7"/>
      <c r="RXB125" s="7"/>
      <c r="RXC125" s="7"/>
      <c r="RXD125" s="7"/>
      <c r="RXE125" s="7"/>
      <c r="RXF125" s="7"/>
      <c r="RXG125" s="7"/>
      <c r="RXH125" s="7"/>
      <c r="RXI125" s="7"/>
      <c r="RXJ125" s="7"/>
      <c r="RXK125" s="7"/>
      <c r="RXL125" s="7"/>
      <c r="RXM125" s="7"/>
      <c r="RXN125" s="7"/>
      <c r="RXO125" s="7"/>
      <c r="RXP125" s="7"/>
      <c r="RXQ125" s="7"/>
      <c r="RXR125" s="7"/>
      <c r="RXS125" s="7"/>
      <c r="RXT125" s="7"/>
      <c r="RXU125" s="7"/>
      <c r="RXV125" s="7"/>
      <c r="RXW125" s="7"/>
      <c r="RXX125" s="7"/>
      <c r="RXY125" s="7"/>
      <c r="RXZ125" s="7"/>
      <c r="RYA125" s="7"/>
      <c r="RYB125" s="7"/>
      <c r="RYC125" s="7"/>
      <c r="RYD125" s="7"/>
      <c r="RYE125" s="7"/>
      <c r="RYF125" s="7"/>
      <c r="RYG125" s="7"/>
      <c r="RYH125" s="7"/>
      <c r="RYI125" s="7"/>
      <c r="RYJ125" s="7"/>
      <c r="RYK125" s="7"/>
      <c r="RYL125" s="7"/>
      <c r="RYM125" s="7"/>
      <c r="RYN125" s="7"/>
      <c r="RYO125" s="7"/>
      <c r="RYP125" s="7"/>
      <c r="RYQ125" s="7"/>
      <c r="RYR125" s="7"/>
      <c r="RYS125" s="7"/>
      <c r="RYT125" s="7"/>
      <c r="RYU125" s="7"/>
      <c r="RYV125" s="7"/>
      <c r="RYW125" s="7"/>
      <c r="RYX125" s="7"/>
      <c r="RYY125" s="7"/>
      <c r="RYZ125" s="7"/>
      <c r="RZA125" s="7"/>
      <c r="RZB125" s="7"/>
      <c r="RZC125" s="7"/>
      <c r="RZD125" s="7"/>
      <c r="RZE125" s="7"/>
      <c r="RZF125" s="7"/>
      <c r="RZG125" s="7"/>
      <c r="RZH125" s="7"/>
      <c r="RZI125" s="7"/>
      <c r="RZJ125" s="7"/>
      <c r="RZK125" s="7"/>
      <c r="RZL125" s="7"/>
      <c r="RZM125" s="7"/>
      <c r="RZN125" s="7"/>
      <c r="RZO125" s="7"/>
      <c r="RZP125" s="7"/>
      <c r="RZQ125" s="7"/>
      <c r="RZR125" s="7"/>
      <c r="RZS125" s="7"/>
      <c r="RZT125" s="7"/>
      <c r="RZU125" s="7"/>
      <c r="RZV125" s="7"/>
      <c r="RZW125" s="7"/>
      <c r="RZX125" s="7"/>
      <c r="RZY125" s="7"/>
      <c r="RZZ125" s="7"/>
      <c r="SAA125" s="7"/>
      <c r="SAB125" s="7"/>
      <c r="SAC125" s="7"/>
      <c r="SAD125" s="7"/>
      <c r="SAE125" s="7"/>
      <c r="SAF125" s="7"/>
      <c r="SAG125" s="7"/>
      <c r="SAH125" s="7"/>
      <c r="SAI125" s="7"/>
      <c r="SAJ125" s="7"/>
      <c r="SAK125" s="7"/>
      <c r="SAL125" s="7"/>
      <c r="SAM125" s="7"/>
      <c r="SAN125" s="7"/>
      <c r="SAO125" s="7"/>
      <c r="SAP125" s="7"/>
      <c r="SAQ125" s="7"/>
      <c r="SAR125" s="7"/>
      <c r="SAS125" s="7"/>
      <c r="SAT125" s="7"/>
      <c r="SAU125" s="7"/>
      <c r="SAV125" s="7"/>
      <c r="SAW125" s="7"/>
      <c r="SAX125" s="7"/>
      <c r="SAY125" s="7"/>
      <c r="SAZ125" s="7"/>
      <c r="SBA125" s="7"/>
      <c r="SBB125" s="7"/>
      <c r="SBC125" s="7"/>
      <c r="SBD125" s="7"/>
      <c r="SBE125" s="7"/>
      <c r="SBF125" s="7"/>
      <c r="SBG125" s="7"/>
      <c r="SBH125" s="7"/>
      <c r="SBI125" s="7"/>
      <c r="SBJ125" s="7"/>
      <c r="SBK125" s="7"/>
      <c r="SBL125" s="7"/>
      <c r="SBM125" s="7"/>
      <c r="SBN125" s="7"/>
      <c r="SBO125" s="7"/>
      <c r="SBP125" s="7"/>
      <c r="SBQ125" s="7"/>
      <c r="SBR125" s="7"/>
      <c r="SBS125" s="7"/>
      <c r="SBT125" s="7"/>
      <c r="SBU125" s="7"/>
      <c r="SBV125" s="7"/>
      <c r="SBW125" s="7"/>
      <c r="SBX125" s="7"/>
      <c r="SBY125" s="7"/>
      <c r="SBZ125" s="7"/>
      <c r="SCA125" s="7"/>
      <c r="SCB125" s="7"/>
      <c r="SCC125" s="7"/>
      <c r="SCD125" s="7"/>
      <c r="SCE125" s="7"/>
      <c r="SCF125" s="7"/>
      <c r="SCG125" s="7"/>
      <c r="SCH125" s="7"/>
      <c r="SCI125" s="7"/>
      <c r="SCJ125" s="7"/>
      <c r="SCK125" s="7"/>
      <c r="SCL125" s="7"/>
      <c r="SCM125" s="7"/>
      <c r="SCN125" s="7"/>
      <c r="SCO125" s="7"/>
      <c r="SCP125" s="7"/>
      <c r="SCQ125" s="7"/>
      <c r="SCR125" s="7"/>
      <c r="SCS125" s="7"/>
      <c r="SCT125" s="7"/>
      <c r="SCU125" s="7"/>
      <c r="SCV125" s="7"/>
      <c r="SCW125" s="7"/>
      <c r="SCX125" s="7"/>
      <c r="SCY125" s="7"/>
      <c r="SCZ125" s="7"/>
      <c r="SDA125" s="7"/>
      <c r="SDB125" s="7"/>
      <c r="SDC125" s="7"/>
      <c r="SDD125" s="7"/>
      <c r="SDE125" s="7"/>
      <c r="SDF125" s="7"/>
      <c r="SDG125" s="7"/>
      <c r="SDH125" s="7"/>
      <c r="SDI125" s="7"/>
      <c r="SDJ125" s="7"/>
      <c r="SDK125" s="7"/>
      <c r="SDL125" s="7"/>
      <c r="SDM125" s="7"/>
      <c r="SDN125" s="7"/>
      <c r="SDO125" s="7"/>
      <c r="SDP125" s="7"/>
      <c r="SDQ125" s="7"/>
      <c r="SDR125" s="7"/>
      <c r="SDS125" s="7"/>
      <c r="SDT125" s="7"/>
      <c r="SDU125" s="7"/>
      <c r="SDV125" s="7"/>
      <c r="SDW125" s="7"/>
      <c r="SDX125" s="7"/>
      <c r="SDY125" s="7"/>
      <c r="SDZ125" s="7"/>
      <c r="SEA125" s="7"/>
      <c r="SEB125" s="7"/>
      <c r="SEC125" s="7"/>
      <c r="SED125" s="7"/>
      <c r="SEE125" s="7"/>
      <c r="SEF125" s="7"/>
      <c r="SEG125" s="7"/>
      <c r="SEH125" s="7"/>
      <c r="SEI125" s="7"/>
      <c r="SEJ125" s="7"/>
      <c r="SEK125" s="7"/>
      <c r="SEL125" s="7"/>
      <c r="SEM125" s="7"/>
      <c r="SEN125" s="7"/>
      <c r="SEO125" s="7"/>
      <c r="SEP125" s="7"/>
      <c r="SEQ125" s="7"/>
      <c r="SER125" s="7"/>
      <c r="SES125" s="7"/>
      <c r="SET125" s="7"/>
      <c r="SEU125" s="7"/>
      <c r="SEV125" s="7"/>
      <c r="SEW125" s="7"/>
      <c r="SEX125" s="7"/>
      <c r="SEY125" s="7"/>
      <c r="SEZ125" s="7"/>
      <c r="SFA125" s="7"/>
      <c r="SFB125" s="7"/>
      <c r="SFC125" s="7"/>
      <c r="SFD125" s="7"/>
      <c r="SFE125" s="7"/>
      <c r="SFF125" s="7"/>
      <c r="SFG125" s="7"/>
      <c r="SFH125" s="7"/>
      <c r="SFI125" s="7"/>
      <c r="SFJ125" s="7"/>
      <c r="SFK125" s="7"/>
      <c r="SFL125" s="7"/>
      <c r="SFM125" s="7"/>
      <c r="SFN125" s="7"/>
      <c r="SFO125" s="7"/>
      <c r="SFP125" s="7"/>
      <c r="SFQ125" s="7"/>
      <c r="SFR125" s="7"/>
      <c r="SFS125" s="7"/>
      <c r="SFT125" s="7"/>
      <c r="SFU125" s="7"/>
      <c r="SFV125" s="7"/>
      <c r="SFW125" s="7"/>
      <c r="SFX125" s="7"/>
      <c r="SFY125" s="7"/>
      <c r="SFZ125" s="7"/>
      <c r="SGA125" s="7"/>
      <c r="SGB125" s="7"/>
      <c r="SGC125" s="7"/>
      <c r="SGD125" s="7"/>
      <c r="SGE125" s="7"/>
      <c r="SGF125" s="7"/>
      <c r="SGG125" s="7"/>
      <c r="SGH125" s="7"/>
      <c r="SGI125" s="7"/>
      <c r="SGJ125" s="7"/>
      <c r="SGK125" s="7"/>
      <c r="SGL125" s="7"/>
      <c r="SGM125" s="7"/>
      <c r="SGN125" s="7"/>
      <c r="SGO125" s="7"/>
      <c r="SGP125" s="7"/>
      <c r="SGQ125" s="7"/>
      <c r="SGR125" s="7"/>
      <c r="SGS125" s="7"/>
      <c r="SGT125" s="7"/>
      <c r="SGU125" s="7"/>
      <c r="SGV125" s="7"/>
      <c r="SGW125" s="7"/>
      <c r="SGX125" s="7"/>
      <c r="SGY125" s="7"/>
      <c r="SGZ125" s="7"/>
      <c r="SHA125" s="7"/>
      <c r="SHB125" s="7"/>
      <c r="SHC125" s="7"/>
      <c r="SHD125" s="7"/>
      <c r="SHE125" s="7"/>
      <c r="SHF125" s="7"/>
      <c r="SHG125" s="7"/>
      <c r="SHH125" s="7"/>
      <c r="SHI125" s="7"/>
      <c r="SHJ125" s="7"/>
      <c r="SHK125" s="7"/>
      <c r="SHL125" s="7"/>
      <c r="SHM125" s="7"/>
      <c r="SHN125" s="7"/>
      <c r="SHO125" s="7"/>
      <c r="SHP125" s="7"/>
      <c r="SHQ125" s="7"/>
      <c r="SHR125" s="7"/>
      <c r="SHS125" s="7"/>
      <c r="SHT125" s="7"/>
      <c r="SHU125" s="7"/>
      <c r="SHV125" s="7"/>
      <c r="SHW125" s="7"/>
      <c r="SHX125" s="7"/>
      <c r="SHY125" s="7"/>
      <c r="SHZ125" s="7"/>
      <c r="SIA125" s="7"/>
      <c r="SIB125" s="7"/>
      <c r="SIC125" s="7"/>
      <c r="SID125" s="7"/>
      <c r="SIE125" s="7"/>
      <c r="SIF125" s="7"/>
      <c r="SIG125" s="7"/>
      <c r="SIH125" s="7"/>
      <c r="SII125" s="7"/>
      <c r="SIJ125" s="7"/>
      <c r="SIK125" s="7"/>
      <c r="SIL125" s="7"/>
      <c r="SIM125" s="7"/>
      <c r="SIN125" s="7"/>
      <c r="SIO125" s="7"/>
      <c r="SIP125" s="7"/>
      <c r="SIQ125" s="7"/>
      <c r="SIR125" s="7"/>
      <c r="SIS125" s="7"/>
      <c r="SIT125" s="7"/>
      <c r="SIU125" s="7"/>
      <c r="SIV125" s="7"/>
      <c r="SIW125" s="7"/>
      <c r="SIX125" s="7"/>
      <c r="SIY125" s="7"/>
      <c r="SIZ125" s="7"/>
      <c r="SJA125" s="7"/>
      <c r="SJB125" s="7"/>
      <c r="SJC125" s="7"/>
      <c r="SJD125" s="7"/>
      <c r="SJE125" s="7"/>
      <c r="SJF125" s="7"/>
      <c r="SJG125" s="7"/>
      <c r="SJH125" s="7"/>
      <c r="SJI125" s="7"/>
      <c r="SJJ125" s="7"/>
      <c r="SJK125" s="7"/>
      <c r="SJL125" s="7"/>
      <c r="SJM125" s="7"/>
      <c r="SJN125" s="7"/>
      <c r="SJO125" s="7"/>
      <c r="SJP125" s="7"/>
      <c r="SJQ125" s="7"/>
      <c r="SJR125" s="7"/>
      <c r="SJS125" s="7"/>
      <c r="SJT125" s="7"/>
      <c r="SJU125" s="7"/>
      <c r="SJV125" s="7"/>
      <c r="SJW125" s="7"/>
      <c r="SJX125" s="7"/>
      <c r="SJY125" s="7"/>
      <c r="SJZ125" s="7"/>
      <c r="SKA125" s="7"/>
      <c r="SKB125" s="7"/>
      <c r="SKC125" s="7"/>
      <c r="SKD125" s="7"/>
      <c r="SKE125" s="7"/>
      <c r="SKF125" s="7"/>
      <c r="SKG125" s="7"/>
      <c r="SKH125" s="7"/>
      <c r="SKI125" s="7"/>
      <c r="SKJ125" s="7"/>
      <c r="SKK125" s="7"/>
      <c r="SKL125" s="7"/>
      <c r="SKM125" s="7"/>
      <c r="SKN125" s="7"/>
      <c r="SKO125" s="7"/>
      <c r="SKP125" s="7"/>
      <c r="SKQ125" s="7"/>
      <c r="SKR125" s="7"/>
      <c r="SKS125" s="7"/>
      <c r="SKT125" s="7"/>
      <c r="SKU125" s="7"/>
      <c r="SKV125" s="7"/>
      <c r="SKW125" s="7"/>
      <c r="SKX125" s="7"/>
      <c r="SKY125" s="7"/>
      <c r="SKZ125" s="7"/>
      <c r="SLA125" s="7"/>
      <c r="SLB125" s="7"/>
      <c r="SLC125" s="7"/>
      <c r="SLD125" s="7"/>
      <c r="SLE125" s="7"/>
      <c r="SLF125" s="7"/>
      <c r="SLG125" s="7"/>
      <c r="SLH125" s="7"/>
      <c r="SLI125" s="7"/>
      <c r="SLJ125" s="7"/>
      <c r="SLK125" s="7"/>
      <c r="SLL125" s="7"/>
      <c r="SLM125" s="7"/>
      <c r="SLN125" s="7"/>
      <c r="SLO125" s="7"/>
      <c r="SLP125" s="7"/>
      <c r="SLQ125" s="7"/>
      <c r="SLR125" s="7"/>
      <c r="SLS125" s="7"/>
      <c r="SLT125" s="7"/>
      <c r="SLU125" s="7"/>
      <c r="SLV125" s="7"/>
      <c r="SLW125" s="7"/>
      <c r="SLX125" s="7"/>
      <c r="SLY125" s="7"/>
      <c r="SLZ125" s="7"/>
      <c r="SMA125" s="7"/>
      <c r="SMB125" s="7"/>
      <c r="SMC125" s="7"/>
      <c r="SMD125" s="7"/>
      <c r="SME125" s="7"/>
      <c r="SMF125" s="7"/>
      <c r="SMG125" s="7"/>
      <c r="SMH125" s="7"/>
      <c r="SMI125" s="7"/>
      <c r="SMJ125" s="7"/>
      <c r="SMK125" s="7"/>
      <c r="SML125" s="7"/>
      <c r="SMM125" s="7"/>
      <c r="SMN125" s="7"/>
      <c r="SMO125" s="7"/>
      <c r="SMP125" s="7"/>
      <c r="SMQ125" s="7"/>
      <c r="SMR125" s="7"/>
      <c r="SMS125" s="7"/>
      <c r="SMT125" s="7"/>
      <c r="SMU125" s="7"/>
      <c r="SMV125" s="7"/>
      <c r="SMW125" s="7"/>
      <c r="SMX125" s="7"/>
      <c r="SMY125" s="7"/>
      <c r="SMZ125" s="7"/>
      <c r="SNA125" s="7"/>
      <c r="SNB125" s="7"/>
      <c r="SNC125" s="7"/>
      <c r="SND125" s="7"/>
      <c r="SNE125" s="7"/>
      <c r="SNF125" s="7"/>
      <c r="SNG125" s="7"/>
      <c r="SNH125" s="7"/>
      <c r="SNI125" s="7"/>
      <c r="SNJ125" s="7"/>
      <c r="SNK125" s="7"/>
      <c r="SNL125" s="7"/>
      <c r="SNM125" s="7"/>
      <c r="SNN125" s="7"/>
      <c r="SNO125" s="7"/>
      <c r="SNP125" s="7"/>
      <c r="SNQ125" s="7"/>
      <c r="SNR125" s="7"/>
      <c r="SNS125" s="7"/>
      <c r="SNT125" s="7"/>
      <c r="SNU125" s="7"/>
      <c r="SNV125" s="7"/>
      <c r="SNW125" s="7"/>
      <c r="SNX125" s="7"/>
      <c r="SNY125" s="7"/>
      <c r="SNZ125" s="7"/>
      <c r="SOA125" s="7"/>
      <c r="SOB125" s="7"/>
      <c r="SOC125" s="7"/>
      <c r="SOD125" s="7"/>
      <c r="SOE125" s="7"/>
      <c r="SOF125" s="7"/>
      <c r="SOG125" s="7"/>
      <c r="SOH125" s="7"/>
      <c r="SOI125" s="7"/>
      <c r="SOJ125" s="7"/>
      <c r="SOK125" s="7"/>
      <c r="SOL125" s="7"/>
      <c r="SOM125" s="7"/>
      <c r="SON125" s="7"/>
      <c r="SOO125" s="7"/>
      <c r="SOP125" s="7"/>
      <c r="SOQ125" s="7"/>
      <c r="SOR125" s="7"/>
      <c r="SOS125" s="7"/>
      <c r="SOT125" s="7"/>
      <c r="SOU125" s="7"/>
      <c r="SOV125" s="7"/>
      <c r="SOW125" s="7"/>
      <c r="SOX125" s="7"/>
      <c r="SOY125" s="7"/>
      <c r="SOZ125" s="7"/>
      <c r="SPA125" s="7"/>
      <c r="SPB125" s="7"/>
      <c r="SPC125" s="7"/>
      <c r="SPD125" s="7"/>
      <c r="SPE125" s="7"/>
      <c r="SPF125" s="7"/>
      <c r="SPG125" s="7"/>
      <c r="SPH125" s="7"/>
      <c r="SPI125" s="7"/>
      <c r="SPJ125" s="7"/>
      <c r="SPK125" s="7"/>
      <c r="SPL125" s="7"/>
      <c r="SPM125" s="7"/>
      <c r="SPN125" s="7"/>
      <c r="SPO125" s="7"/>
      <c r="SPP125" s="7"/>
      <c r="SPQ125" s="7"/>
      <c r="SPR125" s="7"/>
      <c r="SPS125" s="7"/>
      <c r="SPT125" s="7"/>
      <c r="SPU125" s="7"/>
      <c r="SPV125" s="7"/>
      <c r="SPW125" s="7"/>
      <c r="SPX125" s="7"/>
      <c r="SPY125" s="7"/>
      <c r="SPZ125" s="7"/>
      <c r="SQA125" s="7"/>
      <c r="SQB125" s="7"/>
      <c r="SQC125" s="7"/>
      <c r="SQD125" s="7"/>
      <c r="SQE125" s="7"/>
      <c r="SQF125" s="7"/>
      <c r="SQG125" s="7"/>
      <c r="SQH125" s="7"/>
      <c r="SQI125" s="7"/>
      <c r="SQJ125" s="7"/>
      <c r="SQK125" s="7"/>
      <c r="SQL125" s="7"/>
      <c r="SQM125" s="7"/>
      <c r="SQN125" s="7"/>
      <c r="SQO125" s="7"/>
      <c r="SQP125" s="7"/>
      <c r="SQQ125" s="7"/>
      <c r="SQR125" s="7"/>
      <c r="SQS125" s="7"/>
      <c r="SQT125" s="7"/>
      <c r="SQU125" s="7"/>
      <c r="SQV125" s="7"/>
      <c r="SQW125" s="7"/>
      <c r="SQX125" s="7"/>
      <c r="SQY125" s="7"/>
      <c r="SQZ125" s="7"/>
      <c r="SRA125" s="7"/>
      <c r="SRB125" s="7"/>
      <c r="SRC125" s="7"/>
      <c r="SRD125" s="7"/>
      <c r="SRE125" s="7"/>
      <c r="SRF125" s="7"/>
      <c r="SRG125" s="7"/>
      <c r="SRH125" s="7"/>
      <c r="SRI125" s="7"/>
      <c r="SRJ125" s="7"/>
      <c r="SRK125" s="7"/>
      <c r="SRL125" s="7"/>
      <c r="SRM125" s="7"/>
      <c r="SRN125" s="7"/>
      <c r="SRO125" s="7"/>
      <c r="SRP125" s="7"/>
      <c r="SRQ125" s="7"/>
      <c r="SRR125" s="7"/>
      <c r="SRS125" s="7"/>
      <c r="SRT125" s="7"/>
      <c r="SRU125" s="7"/>
      <c r="SRV125" s="7"/>
      <c r="SRW125" s="7"/>
      <c r="SRX125" s="7"/>
      <c r="SRY125" s="7"/>
      <c r="SRZ125" s="7"/>
      <c r="SSA125" s="7"/>
      <c r="SSB125" s="7"/>
      <c r="SSC125" s="7"/>
      <c r="SSD125" s="7"/>
      <c r="SSE125" s="7"/>
      <c r="SSF125" s="7"/>
      <c r="SSG125" s="7"/>
      <c r="SSH125" s="7"/>
      <c r="SSI125" s="7"/>
      <c r="SSJ125" s="7"/>
      <c r="SSK125" s="7"/>
      <c r="SSL125" s="7"/>
      <c r="SSM125" s="7"/>
      <c r="SSN125" s="7"/>
      <c r="SSO125" s="7"/>
      <c r="SSP125" s="7"/>
      <c r="SSQ125" s="7"/>
      <c r="SSR125" s="7"/>
      <c r="SSS125" s="7"/>
      <c r="SST125" s="7"/>
      <c r="SSU125" s="7"/>
      <c r="SSV125" s="7"/>
      <c r="SSW125" s="7"/>
      <c r="SSX125" s="7"/>
      <c r="SSY125" s="7"/>
      <c r="SSZ125" s="7"/>
      <c r="STA125" s="7"/>
      <c r="STB125" s="7"/>
      <c r="STC125" s="7"/>
      <c r="STD125" s="7"/>
      <c r="STE125" s="7"/>
      <c r="STF125" s="7"/>
      <c r="STG125" s="7"/>
      <c r="STH125" s="7"/>
      <c r="STI125" s="7"/>
      <c r="STJ125" s="7"/>
      <c r="STK125" s="7"/>
      <c r="STL125" s="7"/>
      <c r="STM125" s="7"/>
      <c r="STN125" s="7"/>
      <c r="STO125" s="7"/>
      <c r="STP125" s="7"/>
      <c r="STQ125" s="7"/>
      <c r="STR125" s="7"/>
      <c r="STS125" s="7"/>
      <c r="STT125" s="7"/>
      <c r="STU125" s="7"/>
      <c r="STV125" s="7"/>
      <c r="STW125" s="7"/>
      <c r="STX125" s="7"/>
      <c r="STY125" s="7"/>
      <c r="STZ125" s="7"/>
      <c r="SUA125" s="7"/>
      <c r="SUB125" s="7"/>
      <c r="SUC125" s="7"/>
      <c r="SUD125" s="7"/>
      <c r="SUE125" s="7"/>
      <c r="SUF125" s="7"/>
      <c r="SUG125" s="7"/>
      <c r="SUH125" s="7"/>
      <c r="SUI125" s="7"/>
      <c r="SUJ125" s="7"/>
      <c r="SUK125" s="7"/>
      <c r="SUL125" s="7"/>
      <c r="SUM125" s="7"/>
      <c r="SUN125" s="7"/>
      <c r="SUO125" s="7"/>
      <c r="SUP125" s="7"/>
      <c r="SUQ125" s="7"/>
      <c r="SUR125" s="7"/>
      <c r="SUS125" s="7"/>
      <c r="SUT125" s="7"/>
      <c r="SUU125" s="7"/>
      <c r="SUV125" s="7"/>
      <c r="SUW125" s="7"/>
      <c r="SUX125" s="7"/>
      <c r="SUY125" s="7"/>
      <c r="SUZ125" s="7"/>
      <c r="SVA125" s="7"/>
      <c r="SVB125" s="7"/>
      <c r="SVC125" s="7"/>
      <c r="SVD125" s="7"/>
      <c r="SVE125" s="7"/>
      <c r="SVF125" s="7"/>
      <c r="SVG125" s="7"/>
      <c r="SVH125" s="7"/>
      <c r="SVI125" s="7"/>
      <c r="SVJ125" s="7"/>
      <c r="SVK125" s="7"/>
      <c r="SVL125" s="7"/>
      <c r="SVM125" s="7"/>
      <c r="SVN125" s="7"/>
      <c r="SVO125" s="7"/>
      <c r="SVP125" s="7"/>
      <c r="SVQ125" s="7"/>
      <c r="SVR125" s="7"/>
      <c r="SVS125" s="7"/>
      <c r="SVT125" s="7"/>
      <c r="SVU125" s="7"/>
      <c r="SVV125" s="7"/>
      <c r="SVW125" s="7"/>
      <c r="SVX125" s="7"/>
      <c r="SVY125" s="7"/>
      <c r="SVZ125" s="7"/>
      <c r="SWA125" s="7"/>
      <c r="SWB125" s="7"/>
      <c r="SWC125" s="7"/>
      <c r="SWD125" s="7"/>
      <c r="SWE125" s="7"/>
      <c r="SWF125" s="7"/>
      <c r="SWG125" s="7"/>
      <c r="SWH125" s="7"/>
      <c r="SWI125" s="7"/>
      <c r="SWJ125" s="7"/>
      <c r="SWK125" s="7"/>
      <c r="SWL125" s="7"/>
      <c r="SWM125" s="7"/>
      <c r="SWN125" s="7"/>
      <c r="SWO125" s="7"/>
      <c r="SWP125" s="7"/>
      <c r="SWQ125" s="7"/>
      <c r="SWR125" s="7"/>
      <c r="SWS125" s="7"/>
      <c r="SWT125" s="7"/>
      <c r="SWU125" s="7"/>
      <c r="SWV125" s="7"/>
      <c r="SWW125" s="7"/>
      <c r="SWX125" s="7"/>
      <c r="SWY125" s="7"/>
      <c r="SWZ125" s="7"/>
      <c r="SXA125" s="7"/>
      <c r="SXB125" s="7"/>
      <c r="SXC125" s="7"/>
      <c r="SXD125" s="7"/>
      <c r="SXE125" s="7"/>
      <c r="SXF125" s="7"/>
      <c r="SXG125" s="7"/>
      <c r="SXH125" s="7"/>
      <c r="SXI125" s="7"/>
      <c r="SXJ125" s="7"/>
      <c r="SXK125" s="7"/>
      <c r="SXL125" s="7"/>
      <c r="SXM125" s="7"/>
      <c r="SXN125" s="7"/>
      <c r="SXO125" s="7"/>
      <c r="SXP125" s="7"/>
      <c r="SXQ125" s="7"/>
      <c r="SXR125" s="7"/>
      <c r="SXS125" s="7"/>
      <c r="SXT125" s="7"/>
      <c r="SXU125" s="7"/>
      <c r="SXV125" s="7"/>
      <c r="SXW125" s="7"/>
      <c r="SXX125" s="7"/>
      <c r="SXY125" s="7"/>
      <c r="SXZ125" s="7"/>
      <c r="SYA125" s="7"/>
      <c r="SYB125" s="7"/>
      <c r="SYC125" s="7"/>
      <c r="SYD125" s="7"/>
      <c r="SYE125" s="7"/>
      <c r="SYF125" s="7"/>
      <c r="SYG125" s="7"/>
      <c r="SYH125" s="7"/>
      <c r="SYI125" s="7"/>
      <c r="SYJ125" s="7"/>
      <c r="SYK125" s="7"/>
      <c r="SYL125" s="7"/>
      <c r="SYM125" s="7"/>
      <c r="SYN125" s="7"/>
      <c r="SYO125" s="7"/>
      <c r="SYP125" s="7"/>
      <c r="SYQ125" s="7"/>
      <c r="SYR125" s="7"/>
      <c r="SYS125" s="7"/>
      <c r="SYT125" s="7"/>
      <c r="SYU125" s="7"/>
      <c r="SYV125" s="7"/>
      <c r="SYW125" s="7"/>
      <c r="SYX125" s="7"/>
      <c r="SYY125" s="7"/>
      <c r="SYZ125" s="7"/>
      <c r="SZA125" s="7"/>
      <c r="SZB125" s="7"/>
      <c r="SZC125" s="7"/>
      <c r="SZD125" s="7"/>
      <c r="SZE125" s="7"/>
      <c r="SZF125" s="7"/>
      <c r="SZG125" s="7"/>
      <c r="SZH125" s="7"/>
      <c r="SZI125" s="7"/>
      <c r="SZJ125" s="7"/>
      <c r="SZK125" s="7"/>
      <c r="SZL125" s="7"/>
      <c r="SZM125" s="7"/>
      <c r="SZN125" s="7"/>
      <c r="SZO125" s="7"/>
      <c r="SZP125" s="7"/>
      <c r="SZQ125" s="7"/>
      <c r="SZR125" s="7"/>
      <c r="SZS125" s="7"/>
      <c r="SZT125" s="7"/>
      <c r="SZU125" s="7"/>
      <c r="SZV125" s="7"/>
      <c r="SZW125" s="7"/>
      <c r="SZX125" s="7"/>
      <c r="SZY125" s="7"/>
      <c r="SZZ125" s="7"/>
      <c r="TAA125" s="7"/>
      <c r="TAB125" s="7"/>
      <c r="TAC125" s="7"/>
      <c r="TAD125" s="7"/>
      <c r="TAE125" s="7"/>
      <c r="TAF125" s="7"/>
      <c r="TAG125" s="7"/>
      <c r="TAH125" s="7"/>
      <c r="TAI125" s="7"/>
      <c r="TAJ125" s="7"/>
      <c r="TAK125" s="7"/>
      <c r="TAL125" s="7"/>
      <c r="TAM125" s="7"/>
      <c r="TAN125" s="7"/>
      <c r="TAO125" s="7"/>
      <c r="TAP125" s="7"/>
      <c r="TAQ125" s="7"/>
      <c r="TAR125" s="7"/>
      <c r="TAS125" s="7"/>
      <c r="TAT125" s="7"/>
      <c r="TAU125" s="7"/>
      <c r="TAV125" s="7"/>
      <c r="TAW125" s="7"/>
      <c r="TAX125" s="7"/>
      <c r="TAY125" s="7"/>
      <c r="TAZ125" s="7"/>
      <c r="TBA125" s="7"/>
      <c r="TBB125" s="7"/>
      <c r="TBC125" s="7"/>
      <c r="TBD125" s="7"/>
      <c r="TBE125" s="7"/>
      <c r="TBF125" s="7"/>
      <c r="TBG125" s="7"/>
      <c r="TBH125" s="7"/>
      <c r="TBI125" s="7"/>
      <c r="TBJ125" s="7"/>
      <c r="TBK125" s="7"/>
      <c r="TBL125" s="7"/>
      <c r="TBM125" s="7"/>
      <c r="TBN125" s="7"/>
      <c r="TBO125" s="7"/>
      <c r="TBP125" s="7"/>
      <c r="TBQ125" s="7"/>
      <c r="TBR125" s="7"/>
      <c r="TBS125" s="7"/>
      <c r="TBT125" s="7"/>
      <c r="TBU125" s="7"/>
      <c r="TBV125" s="7"/>
      <c r="TBW125" s="7"/>
      <c r="TBX125" s="7"/>
      <c r="TBY125" s="7"/>
      <c r="TBZ125" s="7"/>
      <c r="TCA125" s="7"/>
      <c r="TCB125" s="7"/>
      <c r="TCC125" s="7"/>
      <c r="TCD125" s="7"/>
      <c r="TCE125" s="7"/>
      <c r="TCF125" s="7"/>
      <c r="TCG125" s="7"/>
      <c r="TCH125" s="7"/>
      <c r="TCI125" s="7"/>
      <c r="TCJ125" s="7"/>
      <c r="TCK125" s="7"/>
      <c r="TCL125" s="7"/>
      <c r="TCM125" s="7"/>
      <c r="TCN125" s="7"/>
      <c r="TCO125" s="7"/>
      <c r="TCP125" s="7"/>
      <c r="TCQ125" s="7"/>
      <c r="TCR125" s="7"/>
      <c r="TCS125" s="7"/>
      <c r="TCT125" s="7"/>
      <c r="TCU125" s="7"/>
      <c r="TCV125" s="7"/>
      <c r="TCW125" s="7"/>
      <c r="TCX125" s="7"/>
      <c r="TCY125" s="7"/>
      <c r="TCZ125" s="7"/>
      <c r="TDA125" s="7"/>
      <c r="TDB125" s="7"/>
      <c r="TDC125" s="7"/>
      <c r="TDD125" s="7"/>
      <c r="TDE125" s="7"/>
      <c r="TDF125" s="7"/>
      <c r="TDG125" s="7"/>
      <c r="TDH125" s="7"/>
      <c r="TDI125" s="7"/>
      <c r="TDJ125" s="7"/>
      <c r="TDK125" s="7"/>
      <c r="TDL125" s="7"/>
      <c r="TDM125" s="7"/>
      <c r="TDN125" s="7"/>
      <c r="TDO125" s="7"/>
      <c r="TDP125" s="7"/>
      <c r="TDQ125" s="7"/>
      <c r="TDR125" s="7"/>
      <c r="TDS125" s="7"/>
      <c r="TDT125" s="7"/>
      <c r="TDU125" s="7"/>
      <c r="TDV125" s="7"/>
      <c r="TDW125" s="7"/>
      <c r="TDX125" s="7"/>
      <c r="TDY125" s="7"/>
      <c r="TDZ125" s="7"/>
      <c r="TEA125" s="7"/>
      <c r="TEB125" s="7"/>
      <c r="TEC125" s="7"/>
      <c r="TED125" s="7"/>
      <c r="TEE125" s="7"/>
      <c r="TEF125" s="7"/>
      <c r="TEG125" s="7"/>
      <c r="TEH125" s="7"/>
      <c r="TEI125" s="7"/>
      <c r="TEJ125" s="7"/>
      <c r="TEK125" s="7"/>
      <c r="TEL125" s="7"/>
      <c r="TEM125" s="7"/>
      <c r="TEN125" s="7"/>
      <c r="TEO125" s="7"/>
      <c r="TEP125" s="7"/>
      <c r="TEQ125" s="7"/>
      <c r="TER125" s="7"/>
      <c r="TES125" s="7"/>
      <c r="TET125" s="7"/>
      <c r="TEU125" s="7"/>
      <c r="TEV125" s="7"/>
      <c r="TEW125" s="7"/>
      <c r="TEX125" s="7"/>
      <c r="TEY125" s="7"/>
      <c r="TEZ125" s="7"/>
      <c r="TFA125" s="7"/>
      <c r="TFB125" s="7"/>
      <c r="TFC125" s="7"/>
      <c r="TFD125" s="7"/>
      <c r="TFE125" s="7"/>
      <c r="TFF125" s="7"/>
      <c r="TFG125" s="7"/>
      <c r="TFH125" s="7"/>
      <c r="TFI125" s="7"/>
      <c r="TFJ125" s="7"/>
      <c r="TFK125" s="7"/>
      <c r="TFL125" s="7"/>
      <c r="TFM125" s="7"/>
      <c r="TFN125" s="7"/>
      <c r="TFO125" s="7"/>
      <c r="TFP125" s="7"/>
      <c r="TFQ125" s="7"/>
      <c r="TFR125" s="7"/>
      <c r="TFS125" s="7"/>
      <c r="TFT125" s="7"/>
      <c r="TFU125" s="7"/>
      <c r="TFV125" s="7"/>
      <c r="TFW125" s="7"/>
      <c r="TFX125" s="7"/>
      <c r="TFY125" s="7"/>
      <c r="TFZ125" s="7"/>
      <c r="TGA125" s="7"/>
      <c r="TGB125" s="7"/>
      <c r="TGC125" s="7"/>
      <c r="TGD125" s="7"/>
      <c r="TGE125" s="7"/>
      <c r="TGF125" s="7"/>
      <c r="TGG125" s="7"/>
      <c r="TGH125" s="7"/>
      <c r="TGI125" s="7"/>
      <c r="TGJ125" s="7"/>
      <c r="TGK125" s="7"/>
      <c r="TGL125" s="7"/>
      <c r="TGM125" s="7"/>
      <c r="TGN125" s="7"/>
      <c r="TGO125" s="7"/>
      <c r="TGP125" s="7"/>
      <c r="TGQ125" s="7"/>
      <c r="TGR125" s="7"/>
      <c r="TGS125" s="7"/>
      <c r="TGT125" s="7"/>
      <c r="TGU125" s="7"/>
      <c r="TGV125" s="7"/>
      <c r="TGW125" s="7"/>
      <c r="TGX125" s="7"/>
      <c r="TGY125" s="7"/>
      <c r="TGZ125" s="7"/>
      <c r="THA125" s="7"/>
      <c r="THB125" s="7"/>
      <c r="THC125" s="7"/>
      <c r="THD125" s="7"/>
      <c r="THE125" s="7"/>
      <c r="THF125" s="7"/>
      <c r="THG125" s="7"/>
      <c r="THH125" s="7"/>
      <c r="THI125" s="7"/>
      <c r="THJ125" s="7"/>
      <c r="THK125" s="7"/>
      <c r="THL125" s="7"/>
      <c r="THM125" s="7"/>
      <c r="THN125" s="7"/>
      <c r="THO125" s="7"/>
      <c r="THP125" s="7"/>
      <c r="THQ125" s="7"/>
      <c r="THR125" s="7"/>
      <c r="THS125" s="7"/>
      <c r="THT125" s="7"/>
      <c r="THU125" s="7"/>
      <c r="THV125" s="7"/>
      <c r="THW125" s="7"/>
      <c r="THX125" s="7"/>
      <c r="THY125" s="7"/>
      <c r="THZ125" s="7"/>
      <c r="TIA125" s="7"/>
      <c r="TIB125" s="7"/>
      <c r="TIC125" s="7"/>
      <c r="TID125" s="7"/>
      <c r="TIE125" s="7"/>
      <c r="TIF125" s="7"/>
      <c r="TIG125" s="7"/>
      <c r="TIH125" s="7"/>
      <c r="TII125" s="7"/>
      <c r="TIJ125" s="7"/>
      <c r="TIK125" s="7"/>
      <c r="TIL125" s="7"/>
      <c r="TIM125" s="7"/>
      <c r="TIN125" s="7"/>
      <c r="TIO125" s="7"/>
      <c r="TIP125" s="7"/>
      <c r="TIQ125" s="7"/>
      <c r="TIR125" s="7"/>
      <c r="TIS125" s="7"/>
      <c r="TIT125" s="7"/>
      <c r="TIU125" s="7"/>
      <c r="TIV125" s="7"/>
      <c r="TIW125" s="7"/>
      <c r="TIX125" s="7"/>
      <c r="TIY125" s="7"/>
      <c r="TIZ125" s="7"/>
      <c r="TJA125" s="7"/>
      <c r="TJB125" s="7"/>
      <c r="TJC125" s="7"/>
      <c r="TJD125" s="7"/>
      <c r="TJE125" s="7"/>
      <c r="TJF125" s="7"/>
      <c r="TJG125" s="7"/>
      <c r="TJH125" s="7"/>
      <c r="TJI125" s="7"/>
      <c r="TJJ125" s="7"/>
      <c r="TJK125" s="7"/>
      <c r="TJL125" s="7"/>
      <c r="TJM125" s="7"/>
      <c r="TJN125" s="7"/>
      <c r="TJO125" s="7"/>
      <c r="TJP125" s="7"/>
      <c r="TJQ125" s="7"/>
      <c r="TJR125" s="7"/>
      <c r="TJS125" s="7"/>
      <c r="TJT125" s="7"/>
      <c r="TJU125" s="7"/>
      <c r="TJV125" s="7"/>
      <c r="TJW125" s="7"/>
      <c r="TJX125" s="7"/>
      <c r="TJY125" s="7"/>
      <c r="TJZ125" s="7"/>
      <c r="TKA125" s="7"/>
      <c r="TKB125" s="7"/>
      <c r="TKC125" s="7"/>
      <c r="TKD125" s="7"/>
      <c r="TKE125" s="7"/>
      <c r="TKF125" s="7"/>
      <c r="TKG125" s="7"/>
      <c r="TKH125" s="7"/>
      <c r="TKI125" s="7"/>
      <c r="TKJ125" s="7"/>
      <c r="TKK125" s="7"/>
      <c r="TKL125" s="7"/>
      <c r="TKM125" s="7"/>
      <c r="TKN125" s="7"/>
      <c r="TKO125" s="7"/>
      <c r="TKP125" s="7"/>
      <c r="TKQ125" s="7"/>
      <c r="TKR125" s="7"/>
      <c r="TKS125" s="7"/>
      <c r="TKT125" s="7"/>
      <c r="TKU125" s="7"/>
      <c r="TKV125" s="7"/>
      <c r="TKW125" s="7"/>
      <c r="TKX125" s="7"/>
      <c r="TKY125" s="7"/>
      <c r="TKZ125" s="7"/>
      <c r="TLA125" s="7"/>
      <c r="TLB125" s="7"/>
      <c r="TLC125" s="7"/>
      <c r="TLD125" s="7"/>
      <c r="TLE125" s="7"/>
      <c r="TLF125" s="7"/>
      <c r="TLG125" s="7"/>
      <c r="TLH125" s="7"/>
      <c r="TLI125" s="7"/>
      <c r="TLJ125" s="7"/>
      <c r="TLK125" s="7"/>
      <c r="TLL125" s="7"/>
      <c r="TLM125" s="7"/>
      <c r="TLN125" s="7"/>
      <c r="TLO125" s="7"/>
      <c r="TLP125" s="7"/>
      <c r="TLQ125" s="7"/>
      <c r="TLR125" s="7"/>
      <c r="TLS125" s="7"/>
      <c r="TLT125" s="7"/>
      <c r="TLU125" s="7"/>
      <c r="TLV125" s="7"/>
      <c r="TLW125" s="7"/>
      <c r="TLX125" s="7"/>
      <c r="TLY125" s="7"/>
      <c r="TLZ125" s="7"/>
      <c r="TMA125" s="7"/>
      <c r="TMB125" s="7"/>
      <c r="TMC125" s="7"/>
      <c r="TMD125" s="7"/>
      <c r="TME125" s="7"/>
      <c r="TMF125" s="7"/>
      <c r="TMG125" s="7"/>
      <c r="TMH125" s="7"/>
      <c r="TMI125" s="7"/>
      <c r="TMJ125" s="7"/>
      <c r="TMK125" s="7"/>
      <c r="TML125" s="7"/>
      <c r="TMM125" s="7"/>
      <c r="TMN125" s="7"/>
      <c r="TMO125" s="7"/>
      <c r="TMP125" s="7"/>
      <c r="TMQ125" s="7"/>
      <c r="TMR125" s="7"/>
      <c r="TMS125" s="7"/>
      <c r="TMT125" s="7"/>
      <c r="TMU125" s="7"/>
      <c r="TMV125" s="7"/>
      <c r="TMW125" s="7"/>
      <c r="TMX125" s="7"/>
      <c r="TMY125" s="7"/>
      <c r="TMZ125" s="7"/>
      <c r="TNA125" s="7"/>
      <c r="TNB125" s="7"/>
      <c r="TNC125" s="7"/>
      <c r="TND125" s="7"/>
      <c r="TNE125" s="7"/>
      <c r="TNF125" s="7"/>
      <c r="TNG125" s="7"/>
      <c r="TNH125" s="7"/>
      <c r="TNI125" s="7"/>
      <c r="TNJ125" s="7"/>
      <c r="TNK125" s="7"/>
      <c r="TNL125" s="7"/>
      <c r="TNM125" s="7"/>
      <c r="TNN125" s="7"/>
      <c r="TNO125" s="7"/>
      <c r="TNP125" s="7"/>
      <c r="TNQ125" s="7"/>
      <c r="TNR125" s="7"/>
      <c r="TNS125" s="7"/>
      <c r="TNT125" s="7"/>
      <c r="TNU125" s="7"/>
      <c r="TNV125" s="7"/>
      <c r="TNW125" s="7"/>
      <c r="TNX125" s="7"/>
      <c r="TNY125" s="7"/>
      <c r="TNZ125" s="7"/>
      <c r="TOA125" s="7"/>
      <c r="TOB125" s="7"/>
      <c r="TOC125" s="7"/>
      <c r="TOD125" s="7"/>
      <c r="TOE125" s="7"/>
      <c r="TOF125" s="7"/>
      <c r="TOG125" s="7"/>
      <c r="TOH125" s="7"/>
      <c r="TOI125" s="7"/>
      <c r="TOJ125" s="7"/>
      <c r="TOK125" s="7"/>
      <c r="TOL125" s="7"/>
      <c r="TOM125" s="7"/>
      <c r="TON125" s="7"/>
      <c r="TOO125" s="7"/>
      <c r="TOP125" s="7"/>
      <c r="TOQ125" s="7"/>
      <c r="TOR125" s="7"/>
      <c r="TOS125" s="7"/>
      <c r="TOT125" s="7"/>
      <c r="TOU125" s="7"/>
      <c r="TOV125" s="7"/>
      <c r="TOW125" s="7"/>
      <c r="TOX125" s="7"/>
      <c r="TOY125" s="7"/>
      <c r="TOZ125" s="7"/>
      <c r="TPA125" s="7"/>
      <c r="TPB125" s="7"/>
      <c r="TPC125" s="7"/>
      <c r="TPD125" s="7"/>
      <c r="TPE125" s="7"/>
      <c r="TPF125" s="7"/>
      <c r="TPG125" s="7"/>
      <c r="TPH125" s="7"/>
      <c r="TPI125" s="7"/>
      <c r="TPJ125" s="7"/>
      <c r="TPK125" s="7"/>
      <c r="TPL125" s="7"/>
      <c r="TPM125" s="7"/>
      <c r="TPN125" s="7"/>
      <c r="TPO125" s="7"/>
      <c r="TPP125" s="7"/>
      <c r="TPQ125" s="7"/>
      <c r="TPR125" s="7"/>
      <c r="TPS125" s="7"/>
      <c r="TPT125" s="7"/>
      <c r="TPU125" s="7"/>
      <c r="TPV125" s="7"/>
      <c r="TPW125" s="7"/>
      <c r="TPX125" s="7"/>
      <c r="TPY125" s="7"/>
      <c r="TPZ125" s="7"/>
      <c r="TQA125" s="7"/>
      <c r="TQB125" s="7"/>
      <c r="TQC125" s="7"/>
      <c r="TQD125" s="7"/>
      <c r="TQE125" s="7"/>
      <c r="TQF125" s="7"/>
      <c r="TQG125" s="7"/>
      <c r="TQH125" s="7"/>
      <c r="TQI125" s="7"/>
      <c r="TQJ125" s="7"/>
      <c r="TQK125" s="7"/>
      <c r="TQL125" s="7"/>
      <c r="TQM125" s="7"/>
      <c r="TQN125" s="7"/>
      <c r="TQO125" s="7"/>
      <c r="TQP125" s="7"/>
      <c r="TQQ125" s="7"/>
      <c r="TQR125" s="7"/>
      <c r="TQS125" s="7"/>
      <c r="TQT125" s="7"/>
      <c r="TQU125" s="7"/>
      <c r="TQV125" s="7"/>
      <c r="TQW125" s="7"/>
      <c r="TQX125" s="7"/>
      <c r="TQY125" s="7"/>
      <c r="TQZ125" s="7"/>
      <c r="TRA125" s="7"/>
      <c r="TRB125" s="7"/>
      <c r="TRC125" s="7"/>
      <c r="TRD125" s="7"/>
      <c r="TRE125" s="7"/>
      <c r="TRF125" s="7"/>
      <c r="TRG125" s="7"/>
      <c r="TRH125" s="7"/>
      <c r="TRI125" s="7"/>
      <c r="TRJ125" s="7"/>
      <c r="TRK125" s="7"/>
      <c r="TRL125" s="7"/>
      <c r="TRM125" s="7"/>
      <c r="TRN125" s="7"/>
      <c r="TRO125" s="7"/>
      <c r="TRP125" s="7"/>
      <c r="TRQ125" s="7"/>
      <c r="TRR125" s="7"/>
      <c r="TRS125" s="7"/>
      <c r="TRT125" s="7"/>
      <c r="TRU125" s="7"/>
      <c r="TRV125" s="7"/>
      <c r="TRW125" s="7"/>
      <c r="TRX125" s="7"/>
      <c r="TRY125" s="7"/>
      <c r="TRZ125" s="7"/>
      <c r="TSA125" s="7"/>
      <c r="TSB125" s="7"/>
      <c r="TSC125" s="7"/>
      <c r="TSD125" s="7"/>
      <c r="TSE125" s="7"/>
      <c r="TSF125" s="7"/>
      <c r="TSG125" s="7"/>
      <c r="TSH125" s="7"/>
      <c r="TSI125" s="7"/>
      <c r="TSJ125" s="7"/>
      <c r="TSK125" s="7"/>
      <c r="TSL125" s="7"/>
      <c r="TSM125" s="7"/>
      <c r="TSN125" s="7"/>
      <c r="TSO125" s="7"/>
      <c r="TSP125" s="7"/>
      <c r="TSQ125" s="7"/>
      <c r="TSR125" s="7"/>
      <c r="TSS125" s="7"/>
      <c r="TST125" s="7"/>
      <c r="TSU125" s="7"/>
      <c r="TSV125" s="7"/>
      <c r="TSW125" s="7"/>
      <c r="TSX125" s="7"/>
      <c r="TSY125" s="7"/>
      <c r="TSZ125" s="7"/>
      <c r="TTA125" s="7"/>
      <c r="TTB125" s="7"/>
      <c r="TTC125" s="7"/>
      <c r="TTD125" s="7"/>
      <c r="TTE125" s="7"/>
      <c r="TTF125" s="7"/>
      <c r="TTG125" s="7"/>
      <c r="TTH125" s="7"/>
      <c r="TTI125" s="7"/>
      <c r="TTJ125" s="7"/>
      <c r="TTK125" s="7"/>
      <c r="TTL125" s="7"/>
      <c r="TTM125" s="7"/>
      <c r="TTN125" s="7"/>
      <c r="TTO125" s="7"/>
      <c r="TTP125" s="7"/>
      <c r="TTQ125" s="7"/>
      <c r="TTR125" s="7"/>
      <c r="TTS125" s="7"/>
      <c r="TTT125" s="7"/>
      <c r="TTU125" s="7"/>
      <c r="TTV125" s="7"/>
      <c r="TTW125" s="7"/>
      <c r="TTX125" s="7"/>
      <c r="TTY125" s="7"/>
      <c r="TTZ125" s="7"/>
      <c r="TUA125" s="7"/>
      <c r="TUB125" s="7"/>
      <c r="TUC125" s="7"/>
      <c r="TUD125" s="7"/>
      <c r="TUE125" s="7"/>
      <c r="TUF125" s="7"/>
      <c r="TUG125" s="7"/>
      <c r="TUH125" s="7"/>
      <c r="TUI125" s="7"/>
      <c r="TUJ125" s="7"/>
      <c r="TUK125" s="7"/>
      <c r="TUL125" s="7"/>
      <c r="TUM125" s="7"/>
      <c r="TUN125" s="7"/>
      <c r="TUO125" s="7"/>
      <c r="TUP125" s="7"/>
      <c r="TUQ125" s="7"/>
      <c r="TUR125" s="7"/>
      <c r="TUS125" s="7"/>
      <c r="TUT125" s="7"/>
      <c r="TUU125" s="7"/>
      <c r="TUV125" s="7"/>
      <c r="TUW125" s="7"/>
      <c r="TUX125" s="7"/>
      <c r="TUY125" s="7"/>
      <c r="TUZ125" s="7"/>
      <c r="TVA125" s="7"/>
      <c r="TVB125" s="7"/>
      <c r="TVC125" s="7"/>
      <c r="TVD125" s="7"/>
      <c r="TVE125" s="7"/>
      <c r="TVF125" s="7"/>
      <c r="TVG125" s="7"/>
      <c r="TVH125" s="7"/>
      <c r="TVI125" s="7"/>
      <c r="TVJ125" s="7"/>
      <c r="TVK125" s="7"/>
      <c r="TVL125" s="7"/>
      <c r="TVM125" s="7"/>
      <c r="TVN125" s="7"/>
      <c r="TVO125" s="7"/>
      <c r="TVP125" s="7"/>
      <c r="TVQ125" s="7"/>
      <c r="TVR125" s="7"/>
      <c r="TVS125" s="7"/>
      <c r="TVT125" s="7"/>
      <c r="TVU125" s="7"/>
      <c r="TVV125" s="7"/>
      <c r="TVW125" s="7"/>
      <c r="TVX125" s="7"/>
      <c r="TVY125" s="7"/>
      <c r="TVZ125" s="7"/>
      <c r="TWA125" s="7"/>
      <c r="TWB125" s="7"/>
      <c r="TWC125" s="7"/>
      <c r="TWD125" s="7"/>
      <c r="TWE125" s="7"/>
      <c r="TWF125" s="7"/>
      <c r="TWG125" s="7"/>
      <c r="TWH125" s="7"/>
      <c r="TWI125" s="7"/>
      <c r="TWJ125" s="7"/>
      <c r="TWK125" s="7"/>
      <c r="TWL125" s="7"/>
      <c r="TWM125" s="7"/>
      <c r="TWN125" s="7"/>
      <c r="TWO125" s="7"/>
      <c r="TWP125" s="7"/>
      <c r="TWQ125" s="7"/>
      <c r="TWR125" s="7"/>
      <c r="TWS125" s="7"/>
      <c r="TWT125" s="7"/>
      <c r="TWU125" s="7"/>
      <c r="TWV125" s="7"/>
      <c r="TWW125" s="7"/>
      <c r="TWX125" s="7"/>
      <c r="TWY125" s="7"/>
      <c r="TWZ125" s="7"/>
      <c r="TXA125" s="7"/>
      <c r="TXB125" s="7"/>
      <c r="TXC125" s="7"/>
      <c r="TXD125" s="7"/>
      <c r="TXE125" s="7"/>
      <c r="TXF125" s="7"/>
      <c r="TXG125" s="7"/>
      <c r="TXH125" s="7"/>
      <c r="TXI125" s="7"/>
      <c r="TXJ125" s="7"/>
      <c r="TXK125" s="7"/>
      <c r="TXL125" s="7"/>
      <c r="TXM125" s="7"/>
      <c r="TXN125" s="7"/>
      <c r="TXO125" s="7"/>
      <c r="TXP125" s="7"/>
      <c r="TXQ125" s="7"/>
      <c r="TXR125" s="7"/>
      <c r="TXS125" s="7"/>
      <c r="TXT125" s="7"/>
      <c r="TXU125" s="7"/>
      <c r="TXV125" s="7"/>
      <c r="TXW125" s="7"/>
      <c r="TXX125" s="7"/>
      <c r="TXY125" s="7"/>
      <c r="TXZ125" s="7"/>
      <c r="TYA125" s="7"/>
      <c r="TYB125" s="7"/>
      <c r="TYC125" s="7"/>
      <c r="TYD125" s="7"/>
      <c r="TYE125" s="7"/>
      <c r="TYF125" s="7"/>
      <c r="TYG125" s="7"/>
      <c r="TYH125" s="7"/>
      <c r="TYI125" s="7"/>
      <c r="TYJ125" s="7"/>
      <c r="TYK125" s="7"/>
      <c r="TYL125" s="7"/>
      <c r="TYM125" s="7"/>
      <c r="TYN125" s="7"/>
      <c r="TYO125" s="7"/>
      <c r="TYP125" s="7"/>
      <c r="TYQ125" s="7"/>
      <c r="TYR125" s="7"/>
      <c r="TYS125" s="7"/>
      <c r="TYT125" s="7"/>
      <c r="TYU125" s="7"/>
      <c r="TYV125" s="7"/>
      <c r="TYW125" s="7"/>
      <c r="TYX125" s="7"/>
      <c r="TYY125" s="7"/>
      <c r="TYZ125" s="7"/>
      <c r="TZA125" s="7"/>
      <c r="TZB125" s="7"/>
      <c r="TZC125" s="7"/>
      <c r="TZD125" s="7"/>
      <c r="TZE125" s="7"/>
      <c r="TZF125" s="7"/>
      <c r="TZG125" s="7"/>
      <c r="TZH125" s="7"/>
      <c r="TZI125" s="7"/>
      <c r="TZJ125" s="7"/>
      <c r="TZK125" s="7"/>
      <c r="TZL125" s="7"/>
      <c r="TZM125" s="7"/>
      <c r="TZN125" s="7"/>
      <c r="TZO125" s="7"/>
      <c r="TZP125" s="7"/>
      <c r="TZQ125" s="7"/>
      <c r="TZR125" s="7"/>
      <c r="TZS125" s="7"/>
      <c r="TZT125" s="7"/>
      <c r="TZU125" s="7"/>
      <c r="TZV125" s="7"/>
      <c r="TZW125" s="7"/>
      <c r="TZX125" s="7"/>
      <c r="TZY125" s="7"/>
      <c r="TZZ125" s="7"/>
      <c r="UAA125" s="7"/>
      <c r="UAB125" s="7"/>
      <c r="UAC125" s="7"/>
      <c r="UAD125" s="7"/>
      <c r="UAE125" s="7"/>
      <c r="UAF125" s="7"/>
      <c r="UAG125" s="7"/>
      <c r="UAH125" s="7"/>
      <c r="UAI125" s="7"/>
      <c r="UAJ125" s="7"/>
      <c r="UAK125" s="7"/>
      <c r="UAL125" s="7"/>
      <c r="UAM125" s="7"/>
      <c r="UAN125" s="7"/>
      <c r="UAO125" s="7"/>
      <c r="UAP125" s="7"/>
      <c r="UAQ125" s="7"/>
      <c r="UAR125" s="7"/>
      <c r="UAS125" s="7"/>
      <c r="UAT125" s="7"/>
      <c r="UAU125" s="7"/>
      <c r="UAV125" s="7"/>
      <c r="UAW125" s="7"/>
      <c r="UAX125" s="7"/>
      <c r="UAY125" s="7"/>
      <c r="UAZ125" s="7"/>
      <c r="UBA125" s="7"/>
      <c r="UBB125" s="7"/>
      <c r="UBC125" s="7"/>
      <c r="UBD125" s="7"/>
      <c r="UBE125" s="7"/>
      <c r="UBF125" s="7"/>
      <c r="UBG125" s="7"/>
      <c r="UBH125" s="7"/>
      <c r="UBI125" s="7"/>
      <c r="UBJ125" s="7"/>
      <c r="UBK125" s="7"/>
      <c r="UBL125" s="7"/>
      <c r="UBM125" s="7"/>
      <c r="UBN125" s="7"/>
      <c r="UBO125" s="7"/>
      <c r="UBP125" s="7"/>
      <c r="UBQ125" s="7"/>
      <c r="UBR125" s="7"/>
      <c r="UBS125" s="7"/>
      <c r="UBT125" s="7"/>
      <c r="UBU125" s="7"/>
      <c r="UBV125" s="7"/>
      <c r="UBW125" s="7"/>
      <c r="UBX125" s="7"/>
      <c r="UBY125" s="7"/>
      <c r="UBZ125" s="7"/>
      <c r="UCA125" s="7"/>
      <c r="UCB125" s="7"/>
      <c r="UCC125" s="7"/>
      <c r="UCD125" s="7"/>
      <c r="UCE125" s="7"/>
      <c r="UCF125" s="7"/>
      <c r="UCG125" s="7"/>
      <c r="UCH125" s="7"/>
      <c r="UCI125" s="7"/>
      <c r="UCJ125" s="7"/>
      <c r="UCK125" s="7"/>
      <c r="UCL125" s="7"/>
      <c r="UCM125" s="7"/>
      <c r="UCN125" s="7"/>
      <c r="UCO125" s="7"/>
      <c r="UCP125" s="7"/>
      <c r="UCQ125" s="7"/>
      <c r="UCR125" s="7"/>
      <c r="UCS125" s="7"/>
      <c r="UCT125" s="7"/>
      <c r="UCU125" s="7"/>
      <c r="UCV125" s="7"/>
      <c r="UCW125" s="7"/>
      <c r="UCX125" s="7"/>
      <c r="UCY125" s="7"/>
      <c r="UCZ125" s="7"/>
      <c r="UDA125" s="7"/>
      <c r="UDB125" s="7"/>
      <c r="UDC125" s="7"/>
      <c r="UDD125" s="7"/>
      <c r="UDE125" s="7"/>
      <c r="UDF125" s="7"/>
      <c r="UDG125" s="7"/>
      <c r="UDH125" s="7"/>
      <c r="UDI125" s="7"/>
      <c r="UDJ125" s="7"/>
      <c r="UDK125" s="7"/>
      <c r="UDL125" s="7"/>
      <c r="UDM125" s="7"/>
      <c r="UDN125" s="7"/>
      <c r="UDO125" s="7"/>
      <c r="UDP125" s="7"/>
      <c r="UDQ125" s="7"/>
      <c r="UDR125" s="7"/>
      <c r="UDS125" s="7"/>
      <c r="UDT125" s="7"/>
      <c r="UDU125" s="7"/>
      <c r="UDV125" s="7"/>
      <c r="UDW125" s="7"/>
      <c r="UDX125" s="7"/>
      <c r="UDY125" s="7"/>
      <c r="UDZ125" s="7"/>
      <c r="UEA125" s="7"/>
      <c r="UEB125" s="7"/>
      <c r="UEC125" s="7"/>
      <c r="UED125" s="7"/>
      <c r="UEE125" s="7"/>
      <c r="UEF125" s="7"/>
      <c r="UEG125" s="7"/>
      <c r="UEH125" s="7"/>
      <c r="UEI125" s="7"/>
      <c r="UEJ125" s="7"/>
      <c r="UEK125" s="7"/>
      <c r="UEL125" s="7"/>
      <c r="UEM125" s="7"/>
      <c r="UEN125" s="7"/>
      <c r="UEO125" s="7"/>
      <c r="UEP125" s="7"/>
      <c r="UEQ125" s="7"/>
      <c r="UER125" s="7"/>
      <c r="UES125" s="7"/>
      <c r="UET125" s="7"/>
      <c r="UEU125" s="7"/>
      <c r="UEV125" s="7"/>
      <c r="UEW125" s="7"/>
      <c r="UEX125" s="7"/>
      <c r="UEY125" s="7"/>
      <c r="UEZ125" s="7"/>
      <c r="UFA125" s="7"/>
      <c r="UFB125" s="7"/>
      <c r="UFC125" s="7"/>
      <c r="UFD125" s="7"/>
      <c r="UFE125" s="7"/>
      <c r="UFF125" s="7"/>
      <c r="UFG125" s="7"/>
      <c r="UFH125" s="7"/>
      <c r="UFI125" s="7"/>
      <c r="UFJ125" s="7"/>
      <c r="UFK125" s="7"/>
      <c r="UFL125" s="7"/>
      <c r="UFM125" s="7"/>
      <c r="UFN125" s="7"/>
      <c r="UFO125" s="7"/>
      <c r="UFP125" s="7"/>
      <c r="UFQ125" s="7"/>
      <c r="UFR125" s="7"/>
      <c r="UFS125" s="7"/>
      <c r="UFT125" s="7"/>
      <c r="UFU125" s="7"/>
      <c r="UFV125" s="7"/>
      <c r="UFW125" s="7"/>
      <c r="UFX125" s="7"/>
      <c r="UFY125" s="7"/>
      <c r="UFZ125" s="7"/>
      <c r="UGA125" s="7"/>
      <c r="UGB125" s="7"/>
      <c r="UGC125" s="7"/>
      <c r="UGD125" s="7"/>
      <c r="UGE125" s="7"/>
      <c r="UGF125" s="7"/>
      <c r="UGG125" s="7"/>
      <c r="UGH125" s="7"/>
      <c r="UGI125" s="7"/>
      <c r="UGJ125" s="7"/>
      <c r="UGK125" s="7"/>
      <c r="UGL125" s="7"/>
      <c r="UGM125" s="7"/>
      <c r="UGN125" s="7"/>
      <c r="UGO125" s="7"/>
      <c r="UGP125" s="7"/>
      <c r="UGQ125" s="7"/>
      <c r="UGR125" s="7"/>
      <c r="UGS125" s="7"/>
      <c r="UGT125" s="7"/>
      <c r="UGU125" s="7"/>
      <c r="UGV125" s="7"/>
      <c r="UGW125" s="7"/>
      <c r="UGX125" s="7"/>
      <c r="UGY125" s="7"/>
      <c r="UGZ125" s="7"/>
      <c r="UHA125" s="7"/>
      <c r="UHB125" s="7"/>
      <c r="UHC125" s="7"/>
      <c r="UHD125" s="7"/>
      <c r="UHE125" s="7"/>
      <c r="UHF125" s="7"/>
      <c r="UHG125" s="7"/>
      <c r="UHH125" s="7"/>
      <c r="UHI125" s="7"/>
      <c r="UHJ125" s="7"/>
      <c r="UHK125" s="7"/>
      <c r="UHL125" s="7"/>
      <c r="UHM125" s="7"/>
      <c r="UHN125" s="7"/>
      <c r="UHO125" s="7"/>
      <c r="UHP125" s="7"/>
      <c r="UHQ125" s="7"/>
      <c r="UHR125" s="7"/>
      <c r="UHS125" s="7"/>
      <c r="UHT125" s="7"/>
      <c r="UHU125" s="7"/>
      <c r="UHV125" s="7"/>
      <c r="UHW125" s="7"/>
      <c r="UHX125" s="7"/>
      <c r="UHY125" s="7"/>
      <c r="UHZ125" s="7"/>
      <c r="UIA125" s="7"/>
      <c r="UIB125" s="7"/>
      <c r="UIC125" s="7"/>
      <c r="UID125" s="7"/>
      <c r="UIE125" s="7"/>
      <c r="UIF125" s="7"/>
      <c r="UIG125" s="7"/>
      <c r="UIH125" s="7"/>
      <c r="UII125" s="7"/>
      <c r="UIJ125" s="7"/>
      <c r="UIK125" s="7"/>
      <c r="UIL125" s="7"/>
      <c r="UIM125" s="7"/>
      <c r="UIN125" s="7"/>
      <c r="UIO125" s="7"/>
      <c r="UIP125" s="7"/>
      <c r="UIQ125" s="7"/>
      <c r="UIR125" s="7"/>
      <c r="UIS125" s="7"/>
      <c r="UIT125" s="7"/>
      <c r="UIU125" s="7"/>
      <c r="UIV125" s="7"/>
      <c r="UIW125" s="7"/>
      <c r="UIX125" s="7"/>
      <c r="UIY125" s="7"/>
      <c r="UIZ125" s="7"/>
      <c r="UJA125" s="7"/>
      <c r="UJB125" s="7"/>
      <c r="UJC125" s="7"/>
      <c r="UJD125" s="7"/>
      <c r="UJE125" s="7"/>
      <c r="UJF125" s="7"/>
      <c r="UJG125" s="7"/>
      <c r="UJH125" s="7"/>
      <c r="UJI125" s="7"/>
      <c r="UJJ125" s="7"/>
      <c r="UJK125" s="7"/>
      <c r="UJL125" s="7"/>
      <c r="UJM125" s="7"/>
      <c r="UJN125" s="7"/>
      <c r="UJO125" s="7"/>
      <c r="UJP125" s="7"/>
      <c r="UJQ125" s="7"/>
      <c r="UJR125" s="7"/>
      <c r="UJS125" s="7"/>
      <c r="UJT125" s="7"/>
      <c r="UJU125" s="7"/>
      <c r="UJV125" s="7"/>
      <c r="UJW125" s="7"/>
      <c r="UJX125" s="7"/>
      <c r="UJY125" s="7"/>
      <c r="UJZ125" s="7"/>
      <c r="UKA125" s="7"/>
      <c r="UKB125" s="7"/>
      <c r="UKC125" s="7"/>
      <c r="UKD125" s="7"/>
      <c r="UKE125" s="7"/>
      <c r="UKF125" s="7"/>
      <c r="UKG125" s="7"/>
      <c r="UKH125" s="7"/>
      <c r="UKI125" s="7"/>
      <c r="UKJ125" s="7"/>
      <c r="UKK125" s="7"/>
      <c r="UKL125" s="7"/>
      <c r="UKM125" s="7"/>
      <c r="UKN125" s="7"/>
      <c r="UKO125" s="7"/>
      <c r="UKP125" s="7"/>
      <c r="UKQ125" s="7"/>
      <c r="UKR125" s="7"/>
      <c r="UKS125" s="7"/>
      <c r="UKT125" s="7"/>
      <c r="UKU125" s="7"/>
      <c r="UKV125" s="7"/>
      <c r="UKW125" s="7"/>
      <c r="UKX125" s="7"/>
      <c r="UKY125" s="7"/>
      <c r="UKZ125" s="7"/>
      <c r="ULA125" s="7"/>
      <c r="ULB125" s="7"/>
      <c r="ULC125" s="7"/>
      <c r="ULD125" s="7"/>
      <c r="ULE125" s="7"/>
      <c r="ULF125" s="7"/>
      <c r="ULG125" s="7"/>
      <c r="ULH125" s="7"/>
      <c r="ULI125" s="7"/>
      <c r="ULJ125" s="7"/>
      <c r="ULK125" s="7"/>
      <c r="ULL125" s="7"/>
      <c r="ULM125" s="7"/>
      <c r="ULN125" s="7"/>
      <c r="ULO125" s="7"/>
      <c r="ULP125" s="7"/>
      <c r="ULQ125" s="7"/>
      <c r="ULR125" s="7"/>
      <c r="ULS125" s="7"/>
      <c r="ULT125" s="7"/>
      <c r="ULU125" s="7"/>
      <c r="ULV125" s="7"/>
      <c r="ULW125" s="7"/>
      <c r="ULX125" s="7"/>
      <c r="ULY125" s="7"/>
      <c r="ULZ125" s="7"/>
      <c r="UMA125" s="7"/>
      <c r="UMB125" s="7"/>
      <c r="UMC125" s="7"/>
      <c r="UMD125" s="7"/>
      <c r="UME125" s="7"/>
      <c r="UMF125" s="7"/>
      <c r="UMG125" s="7"/>
      <c r="UMH125" s="7"/>
      <c r="UMI125" s="7"/>
      <c r="UMJ125" s="7"/>
      <c r="UMK125" s="7"/>
      <c r="UML125" s="7"/>
      <c r="UMM125" s="7"/>
      <c r="UMN125" s="7"/>
      <c r="UMO125" s="7"/>
      <c r="UMP125" s="7"/>
      <c r="UMQ125" s="7"/>
      <c r="UMR125" s="7"/>
      <c r="UMS125" s="7"/>
      <c r="UMT125" s="7"/>
      <c r="UMU125" s="7"/>
      <c r="UMV125" s="7"/>
      <c r="UMW125" s="7"/>
      <c r="UMX125" s="7"/>
      <c r="UMY125" s="7"/>
      <c r="UMZ125" s="7"/>
      <c r="UNA125" s="7"/>
      <c r="UNB125" s="7"/>
      <c r="UNC125" s="7"/>
      <c r="UND125" s="7"/>
      <c r="UNE125" s="7"/>
      <c r="UNF125" s="7"/>
      <c r="UNG125" s="7"/>
      <c r="UNH125" s="7"/>
      <c r="UNI125" s="7"/>
      <c r="UNJ125" s="7"/>
      <c r="UNK125" s="7"/>
      <c r="UNL125" s="7"/>
      <c r="UNM125" s="7"/>
      <c r="UNN125" s="7"/>
      <c r="UNO125" s="7"/>
      <c r="UNP125" s="7"/>
      <c r="UNQ125" s="7"/>
      <c r="UNR125" s="7"/>
      <c r="UNS125" s="7"/>
      <c r="UNT125" s="7"/>
      <c r="UNU125" s="7"/>
      <c r="UNV125" s="7"/>
      <c r="UNW125" s="7"/>
      <c r="UNX125" s="7"/>
      <c r="UNY125" s="7"/>
      <c r="UNZ125" s="7"/>
      <c r="UOA125" s="7"/>
      <c r="UOB125" s="7"/>
      <c r="UOC125" s="7"/>
      <c r="UOD125" s="7"/>
      <c r="UOE125" s="7"/>
      <c r="UOF125" s="7"/>
      <c r="UOG125" s="7"/>
      <c r="UOH125" s="7"/>
      <c r="UOI125" s="7"/>
      <c r="UOJ125" s="7"/>
      <c r="UOK125" s="7"/>
      <c r="UOL125" s="7"/>
      <c r="UOM125" s="7"/>
      <c r="UON125" s="7"/>
      <c r="UOO125" s="7"/>
      <c r="UOP125" s="7"/>
      <c r="UOQ125" s="7"/>
      <c r="UOR125" s="7"/>
      <c r="UOS125" s="7"/>
      <c r="UOT125" s="7"/>
      <c r="UOU125" s="7"/>
      <c r="UOV125" s="7"/>
      <c r="UOW125" s="7"/>
      <c r="UOX125" s="7"/>
      <c r="UOY125" s="7"/>
      <c r="UOZ125" s="7"/>
      <c r="UPA125" s="7"/>
      <c r="UPB125" s="7"/>
      <c r="UPC125" s="7"/>
      <c r="UPD125" s="7"/>
      <c r="UPE125" s="7"/>
      <c r="UPF125" s="7"/>
      <c r="UPG125" s="7"/>
      <c r="UPH125" s="7"/>
      <c r="UPI125" s="7"/>
      <c r="UPJ125" s="7"/>
      <c r="UPK125" s="7"/>
      <c r="UPL125" s="7"/>
      <c r="UPM125" s="7"/>
      <c r="UPN125" s="7"/>
      <c r="UPO125" s="7"/>
      <c r="UPP125" s="7"/>
      <c r="UPQ125" s="7"/>
      <c r="UPR125" s="7"/>
      <c r="UPS125" s="7"/>
      <c r="UPT125" s="7"/>
      <c r="UPU125" s="7"/>
      <c r="UPV125" s="7"/>
      <c r="UPW125" s="7"/>
      <c r="UPX125" s="7"/>
      <c r="UPY125" s="7"/>
      <c r="UPZ125" s="7"/>
      <c r="UQA125" s="7"/>
      <c r="UQB125" s="7"/>
      <c r="UQC125" s="7"/>
      <c r="UQD125" s="7"/>
      <c r="UQE125" s="7"/>
      <c r="UQF125" s="7"/>
      <c r="UQG125" s="7"/>
      <c r="UQH125" s="7"/>
      <c r="UQI125" s="7"/>
      <c r="UQJ125" s="7"/>
      <c r="UQK125" s="7"/>
      <c r="UQL125" s="7"/>
      <c r="UQM125" s="7"/>
      <c r="UQN125" s="7"/>
      <c r="UQO125" s="7"/>
      <c r="UQP125" s="7"/>
      <c r="UQQ125" s="7"/>
      <c r="UQR125" s="7"/>
      <c r="UQS125" s="7"/>
      <c r="UQT125" s="7"/>
      <c r="UQU125" s="7"/>
      <c r="UQV125" s="7"/>
      <c r="UQW125" s="7"/>
      <c r="UQX125" s="7"/>
      <c r="UQY125" s="7"/>
      <c r="UQZ125" s="7"/>
      <c r="URA125" s="7"/>
      <c r="URB125" s="7"/>
      <c r="URC125" s="7"/>
      <c r="URD125" s="7"/>
      <c r="URE125" s="7"/>
      <c r="URF125" s="7"/>
      <c r="URG125" s="7"/>
      <c r="URH125" s="7"/>
      <c r="URI125" s="7"/>
      <c r="URJ125" s="7"/>
      <c r="URK125" s="7"/>
      <c r="URL125" s="7"/>
      <c r="URM125" s="7"/>
      <c r="URN125" s="7"/>
      <c r="URO125" s="7"/>
      <c r="URP125" s="7"/>
      <c r="URQ125" s="7"/>
      <c r="URR125" s="7"/>
      <c r="URS125" s="7"/>
      <c r="URT125" s="7"/>
      <c r="URU125" s="7"/>
      <c r="URV125" s="7"/>
      <c r="URW125" s="7"/>
      <c r="URX125" s="7"/>
      <c r="URY125" s="7"/>
      <c r="URZ125" s="7"/>
      <c r="USA125" s="7"/>
      <c r="USB125" s="7"/>
      <c r="USC125" s="7"/>
      <c r="USD125" s="7"/>
      <c r="USE125" s="7"/>
      <c r="USF125" s="7"/>
      <c r="USG125" s="7"/>
      <c r="USH125" s="7"/>
      <c r="USI125" s="7"/>
      <c r="USJ125" s="7"/>
      <c r="USK125" s="7"/>
      <c r="USL125" s="7"/>
      <c r="USM125" s="7"/>
      <c r="USN125" s="7"/>
      <c r="USO125" s="7"/>
      <c r="USP125" s="7"/>
      <c r="USQ125" s="7"/>
      <c r="USR125" s="7"/>
      <c r="USS125" s="7"/>
      <c r="UST125" s="7"/>
      <c r="USU125" s="7"/>
      <c r="USV125" s="7"/>
      <c r="USW125" s="7"/>
      <c r="USX125" s="7"/>
      <c r="USY125" s="7"/>
      <c r="USZ125" s="7"/>
      <c r="UTA125" s="7"/>
      <c r="UTB125" s="7"/>
      <c r="UTC125" s="7"/>
      <c r="UTD125" s="7"/>
      <c r="UTE125" s="7"/>
      <c r="UTF125" s="7"/>
      <c r="UTG125" s="7"/>
      <c r="UTH125" s="7"/>
      <c r="UTI125" s="7"/>
      <c r="UTJ125" s="7"/>
      <c r="UTK125" s="7"/>
      <c r="UTL125" s="7"/>
      <c r="UTM125" s="7"/>
      <c r="UTN125" s="7"/>
      <c r="UTO125" s="7"/>
      <c r="UTP125" s="7"/>
      <c r="UTQ125" s="7"/>
      <c r="UTR125" s="7"/>
      <c r="UTS125" s="7"/>
      <c r="UTT125" s="7"/>
      <c r="UTU125" s="7"/>
      <c r="UTV125" s="7"/>
      <c r="UTW125" s="7"/>
      <c r="UTX125" s="7"/>
      <c r="UTY125" s="7"/>
      <c r="UTZ125" s="7"/>
      <c r="UUA125" s="7"/>
      <c r="UUB125" s="7"/>
      <c r="UUC125" s="7"/>
      <c r="UUD125" s="7"/>
      <c r="UUE125" s="7"/>
      <c r="UUF125" s="7"/>
      <c r="UUG125" s="7"/>
      <c r="UUH125" s="7"/>
      <c r="UUI125" s="7"/>
      <c r="UUJ125" s="7"/>
      <c r="UUK125" s="7"/>
      <c r="UUL125" s="7"/>
      <c r="UUM125" s="7"/>
      <c r="UUN125" s="7"/>
      <c r="UUO125" s="7"/>
      <c r="UUP125" s="7"/>
      <c r="UUQ125" s="7"/>
      <c r="UUR125" s="7"/>
      <c r="UUS125" s="7"/>
      <c r="UUT125" s="7"/>
      <c r="UUU125" s="7"/>
      <c r="UUV125" s="7"/>
      <c r="UUW125" s="7"/>
      <c r="UUX125" s="7"/>
      <c r="UUY125" s="7"/>
      <c r="UUZ125" s="7"/>
      <c r="UVA125" s="7"/>
      <c r="UVB125" s="7"/>
      <c r="UVC125" s="7"/>
      <c r="UVD125" s="7"/>
      <c r="UVE125" s="7"/>
      <c r="UVF125" s="7"/>
      <c r="UVG125" s="7"/>
      <c r="UVH125" s="7"/>
      <c r="UVI125" s="7"/>
      <c r="UVJ125" s="7"/>
      <c r="UVK125" s="7"/>
      <c r="UVL125" s="7"/>
      <c r="UVM125" s="7"/>
      <c r="UVN125" s="7"/>
      <c r="UVO125" s="7"/>
      <c r="UVP125" s="7"/>
      <c r="UVQ125" s="7"/>
      <c r="UVR125" s="7"/>
      <c r="UVS125" s="7"/>
      <c r="UVT125" s="7"/>
      <c r="UVU125" s="7"/>
      <c r="UVV125" s="7"/>
      <c r="UVW125" s="7"/>
      <c r="UVX125" s="7"/>
      <c r="UVY125" s="7"/>
      <c r="UVZ125" s="7"/>
      <c r="UWA125" s="7"/>
      <c r="UWB125" s="7"/>
      <c r="UWC125" s="7"/>
      <c r="UWD125" s="7"/>
      <c r="UWE125" s="7"/>
      <c r="UWF125" s="7"/>
      <c r="UWG125" s="7"/>
      <c r="UWH125" s="7"/>
      <c r="UWI125" s="7"/>
      <c r="UWJ125" s="7"/>
      <c r="UWK125" s="7"/>
      <c r="UWL125" s="7"/>
      <c r="UWM125" s="7"/>
      <c r="UWN125" s="7"/>
      <c r="UWO125" s="7"/>
      <c r="UWP125" s="7"/>
      <c r="UWQ125" s="7"/>
      <c r="UWR125" s="7"/>
      <c r="UWS125" s="7"/>
      <c r="UWT125" s="7"/>
      <c r="UWU125" s="7"/>
      <c r="UWV125" s="7"/>
      <c r="UWW125" s="7"/>
      <c r="UWX125" s="7"/>
      <c r="UWY125" s="7"/>
      <c r="UWZ125" s="7"/>
      <c r="UXA125" s="7"/>
      <c r="UXB125" s="7"/>
      <c r="UXC125" s="7"/>
      <c r="UXD125" s="7"/>
      <c r="UXE125" s="7"/>
      <c r="UXF125" s="7"/>
      <c r="UXG125" s="7"/>
      <c r="UXH125" s="7"/>
      <c r="UXI125" s="7"/>
      <c r="UXJ125" s="7"/>
      <c r="UXK125" s="7"/>
      <c r="UXL125" s="7"/>
      <c r="UXM125" s="7"/>
      <c r="UXN125" s="7"/>
      <c r="UXO125" s="7"/>
      <c r="UXP125" s="7"/>
      <c r="UXQ125" s="7"/>
      <c r="UXR125" s="7"/>
      <c r="UXS125" s="7"/>
      <c r="UXT125" s="7"/>
      <c r="UXU125" s="7"/>
      <c r="UXV125" s="7"/>
      <c r="UXW125" s="7"/>
      <c r="UXX125" s="7"/>
      <c r="UXY125" s="7"/>
      <c r="UXZ125" s="7"/>
      <c r="UYA125" s="7"/>
      <c r="UYB125" s="7"/>
      <c r="UYC125" s="7"/>
      <c r="UYD125" s="7"/>
      <c r="UYE125" s="7"/>
      <c r="UYF125" s="7"/>
      <c r="UYG125" s="7"/>
      <c r="UYH125" s="7"/>
      <c r="UYI125" s="7"/>
      <c r="UYJ125" s="7"/>
      <c r="UYK125" s="7"/>
      <c r="UYL125" s="7"/>
      <c r="UYM125" s="7"/>
      <c r="UYN125" s="7"/>
      <c r="UYO125" s="7"/>
      <c r="UYP125" s="7"/>
      <c r="UYQ125" s="7"/>
      <c r="UYR125" s="7"/>
      <c r="UYS125" s="7"/>
      <c r="UYT125" s="7"/>
      <c r="UYU125" s="7"/>
      <c r="UYV125" s="7"/>
      <c r="UYW125" s="7"/>
      <c r="UYX125" s="7"/>
      <c r="UYY125" s="7"/>
      <c r="UYZ125" s="7"/>
      <c r="UZA125" s="7"/>
      <c r="UZB125" s="7"/>
      <c r="UZC125" s="7"/>
      <c r="UZD125" s="7"/>
      <c r="UZE125" s="7"/>
      <c r="UZF125" s="7"/>
      <c r="UZG125" s="7"/>
      <c r="UZH125" s="7"/>
      <c r="UZI125" s="7"/>
      <c r="UZJ125" s="7"/>
      <c r="UZK125" s="7"/>
      <c r="UZL125" s="7"/>
      <c r="UZM125" s="7"/>
      <c r="UZN125" s="7"/>
      <c r="UZO125" s="7"/>
      <c r="UZP125" s="7"/>
      <c r="UZQ125" s="7"/>
      <c r="UZR125" s="7"/>
      <c r="UZS125" s="7"/>
      <c r="UZT125" s="7"/>
      <c r="UZU125" s="7"/>
      <c r="UZV125" s="7"/>
      <c r="UZW125" s="7"/>
      <c r="UZX125" s="7"/>
      <c r="UZY125" s="7"/>
      <c r="UZZ125" s="7"/>
      <c r="VAA125" s="7"/>
      <c r="VAB125" s="7"/>
      <c r="VAC125" s="7"/>
      <c r="VAD125" s="7"/>
      <c r="VAE125" s="7"/>
      <c r="VAF125" s="7"/>
      <c r="VAG125" s="7"/>
      <c r="VAH125" s="7"/>
      <c r="VAI125" s="7"/>
      <c r="VAJ125" s="7"/>
      <c r="VAK125" s="7"/>
      <c r="VAL125" s="7"/>
      <c r="VAM125" s="7"/>
      <c r="VAN125" s="7"/>
      <c r="VAO125" s="7"/>
      <c r="VAP125" s="7"/>
      <c r="VAQ125" s="7"/>
      <c r="VAR125" s="7"/>
      <c r="VAS125" s="7"/>
      <c r="VAT125" s="7"/>
      <c r="VAU125" s="7"/>
      <c r="VAV125" s="7"/>
      <c r="VAW125" s="7"/>
      <c r="VAX125" s="7"/>
      <c r="VAY125" s="7"/>
      <c r="VAZ125" s="7"/>
      <c r="VBA125" s="7"/>
      <c r="VBB125" s="7"/>
      <c r="VBC125" s="7"/>
      <c r="VBD125" s="7"/>
      <c r="VBE125" s="7"/>
      <c r="VBF125" s="7"/>
      <c r="VBG125" s="7"/>
      <c r="VBH125" s="7"/>
      <c r="VBI125" s="7"/>
      <c r="VBJ125" s="7"/>
      <c r="VBK125" s="7"/>
      <c r="VBL125" s="7"/>
      <c r="VBM125" s="7"/>
      <c r="VBN125" s="7"/>
      <c r="VBO125" s="7"/>
      <c r="VBP125" s="7"/>
      <c r="VBQ125" s="7"/>
      <c r="VBR125" s="7"/>
      <c r="VBS125" s="7"/>
      <c r="VBT125" s="7"/>
      <c r="VBU125" s="7"/>
      <c r="VBV125" s="7"/>
      <c r="VBW125" s="7"/>
      <c r="VBX125" s="7"/>
      <c r="VBY125" s="7"/>
      <c r="VBZ125" s="7"/>
      <c r="VCA125" s="7"/>
      <c r="VCB125" s="7"/>
      <c r="VCC125" s="7"/>
      <c r="VCD125" s="7"/>
      <c r="VCE125" s="7"/>
      <c r="VCF125" s="7"/>
      <c r="VCG125" s="7"/>
      <c r="VCH125" s="7"/>
      <c r="VCI125" s="7"/>
      <c r="VCJ125" s="7"/>
      <c r="VCK125" s="7"/>
      <c r="VCL125" s="7"/>
      <c r="VCM125" s="7"/>
      <c r="VCN125" s="7"/>
      <c r="VCO125" s="7"/>
      <c r="VCP125" s="7"/>
      <c r="VCQ125" s="7"/>
      <c r="VCR125" s="7"/>
      <c r="VCS125" s="7"/>
      <c r="VCT125" s="7"/>
      <c r="VCU125" s="7"/>
      <c r="VCV125" s="7"/>
      <c r="VCW125" s="7"/>
      <c r="VCX125" s="7"/>
      <c r="VCY125" s="7"/>
      <c r="VCZ125" s="7"/>
      <c r="VDA125" s="7"/>
      <c r="VDB125" s="7"/>
      <c r="VDC125" s="7"/>
      <c r="VDD125" s="7"/>
      <c r="VDE125" s="7"/>
      <c r="VDF125" s="7"/>
      <c r="VDG125" s="7"/>
      <c r="VDH125" s="7"/>
      <c r="VDI125" s="7"/>
      <c r="VDJ125" s="7"/>
      <c r="VDK125" s="7"/>
      <c r="VDL125" s="7"/>
      <c r="VDM125" s="7"/>
      <c r="VDN125" s="7"/>
      <c r="VDO125" s="7"/>
      <c r="VDP125" s="7"/>
      <c r="VDQ125" s="7"/>
      <c r="VDR125" s="7"/>
      <c r="VDS125" s="7"/>
      <c r="VDT125" s="7"/>
      <c r="VDU125" s="7"/>
      <c r="VDV125" s="7"/>
      <c r="VDW125" s="7"/>
      <c r="VDX125" s="7"/>
      <c r="VDY125" s="7"/>
      <c r="VDZ125" s="7"/>
      <c r="VEA125" s="7"/>
      <c r="VEB125" s="7"/>
      <c r="VEC125" s="7"/>
      <c r="VED125" s="7"/>
      <c r="VEE125" s="7"/>
      <c r="VEF125" s="7"/>
      <c r="VEG125" s="7"/>
      <c r="VEH125" s="7"/>
      <c r="VEI125" s="7"/>
      <c r="VEJ125" s="7"/>
      <c r="VEK125" s="7"/>
      <c r="VEL125" s="7"/>
      <c r="VEM125" s="7"/>
      <c r="VEN125" s="7"/>
      <c r="VEO125" s="7"/>
      <c r="VEP125" s="7"/>
      <c r="VEQ125" s="7"/>
      <c r="VER125" s="7"/>
      <c r="VES125" s="7"/>
      <c r="VET125" s="7"/>
      <c r="VEU125" s="7"/>
      <c r="VEV125" s="7"/>
      <c r="VEW125" s="7"/>
      <c r="VEX125" s="7"/>
      <c r="VEY125" s="7"/>
      <c r="VEZ125" s="7"/>
      <c r="VFA125" s="7"/>
      <c r="VFB125" s="7"/>
      <c r="VFC125" s="7"/>
      <c r="VFD125" s="7"/>
      <c r="VFE125" s="7"/>
      <c r="VFF125" s="7"/>
      <c r="VFG125" s="7"/>
      <c r="VFH125" s="7"/>
      <c r="VFI125" s="7"/>
      <c r="VFJ125" s="7"/>
      <c r="VFK125" s="7"/>
      <c r="VFL125" s="7"/>
      <c r="VFM125" s="7"/>
      <c r="VFN125" s="7"/>
      <c r="VFO125" s="7"/>
      <c r="VFP125" s="7"/>
      <c r="VFQ125" s="7"/>
      <c r="VFR125" s="7"/>
      <c r="VFS125" s="7"/>
      <c r="VFT125" s="7"/>
      <c r="VFU125" s="7"/>
      <c r="VFV125" s="7"/>
      <c r="VFW125" s="7"/>
      <c r="VFX125" s="7"/>
      <c r="VFY125" s="7"/>
      <c r="VFZ125" s="7"/>
      <c r="VGA125" s="7"/>
      <c r="VGB125" s="7"/>
      <c r="VGC125" s="7"/>
      <c r="VGD125" s="7"/>
      <c r="VGE125" s="7"/>
      <c r="VGF125" s="7"/>
      <c r="VGG125" s="7"/>
      <c r="VGH125" s="7"/>
      <c r="VGI125" s="7"/>
      <c r="VGJ125" s="7"/>
      <c r="VGK125" s="7"/>
      <c r="VGL125" s="7"/>
      <c r="VGM125" s="7"/>
      <c r="VGN125" s="7"/>
      <c r="VGO125" s="7"/>
      <c r="VGP125" s="7"/>
      <c r="VGQ125" s="7"/>
      <c r="VGR125" s="7"/>
      <c r="VGS125" s="7"/>
      <c r="VGT125" s="7"/>
      <c r="VGU125" s="7"/>
      <c r="VGV125" s="7"/>
      <c r="VGW125" s="7"/>
      <c r="VGX125" s="7"/>
      <c r="VGY125" s="7"/>
      <c r="VGZ125" s="7"/>
      <c r="VHA125" s="7"/>
      <c r="VHB125" s="7"/>
      <c r="VHC125" s="7"/>
      <c r="VHD125" s="7"/>
      <c r="VHE125" s="7"/>
      <c r="VHF125" s="7"/>
      <c r="VHG125" s="7"/>
      <c r="VHH125" s="7"/>
      <c r="VHI125" s="7"/>
      <c r="VHJ125" s="7"/>
      <c r="VHK125" s="7"/>
      <c r="VHL125" s="7"/>
      <c r="VHM125" s="7"/>
      <c r="VHN125" s="7"/>
      <c r="VHO125" s="7"/>
      <c r="VHP125" s="7"/>
      <c r="VHQ125" s="7"/>
      <c r="VHR125" s="7"/>
      <c r="VHS125" s="7"/>
      <c r="VHT125" s="7"/>
      <c r="VHU125" s="7"/>
      <c r="VHV125" s="7"/>
      <c r="VHW125" s="7"/>
      <c r="VHX125" s="7"/>
      <c r="VHY125" s="7"/>
      <c r="VHZ125" s="7"/>
      <c r="VIA125" s="7"/>
      <c r="VIB125" s="7"/>
      <c r="VIC125" s="7"/>
      <c r="VID125" s="7"/>
      <c r="VIE125" s="7"/>
      <c r="VIF125" s="7"/>
      <c r="VIG125" s="7"/>
      <c r="VIH125" s="7"/>
      <c r="VII125" s="7"/>
      <c r="VIJ125" s="7"/>
      <c r="VIK125" s="7"/>
      <c r="VIL125" s="7"/>
      <c r="VIM125" s="7"/>
      <c r="VIN125" s="7"/>
      <c r="VIO125" s="7"/>
      <c r="VIP125" s="7"/>
      <c r="VIQ125" s="7"/>
      <c r="VIR125" s="7"/>
      <c r="VIS125" s="7"/>
      <c r="VIT125" s="7"/>
      <c r="VIU125" s="7"/>
      <c r="VIV125" s="7"/>
      <c r="VIW125" s="7"/>
      <c r="VIX125" s="7"/>
      <c r="VIY125" s="7"/>
      <c r="VIZ125" s="7"/>
      <c r="VJA125" s="7"/>
      <c r="VJB125" s="7"/>
      <c r="VJC125" s="7"/>
      <c r="VJD125" s="7"/>
      <c r="VJE125" s="7"/>
      <c r="VJF125" s="7"/>
      <c r="VJG125" s="7"/>
      <c r="VJH125" s="7"/>
      <c r="VJI125" s="7"/>
      <c r="VJJ125" s="7"/>
      <c r="VJK125" s="7"/>
      <c r="VJL125" s="7"/>
      <c r="VJM125" s="7"/>
      <c r="VJN125" s="7"/>
      <c r="VJO125" s="7"/>
      <c r="VJP125" s="7"/>
      <c r="VJQ125" s="7"/>
      <c r="VJR125" s="7"/>
      <c r="VJS125" s="7"/>
      <c r="VJT125" s="7"/>
      <c r="VJU125" s="7"/>
      <c r="VJV125" s="7"/>
      <c r="VJW125" s="7"/>
      <c r="VJX125" s="7"/>
      <c r="VJY125" s="7"/>
      <c r="VJZ125" s="7"/>
      <c r="VKA125" s="7"/>
      <c r="VKB125" s="7"/>
      <c r="VKC125" s="7"/>
      <c r="VKD125" s="7"/>
      <c r="VKE125" s="7"/>
      <c r="VKF125" s="7"/>
      <c r="VKG125" s="7"/>
      <c r="VKH125" s="7"/>
      <c r="VKI125" s="7"/>
      <c r="VKJ125" s="7"/>
      <c r="VKK125" s="7"/>
      <c r="VKL125" s="7"/>
      <c r="VKM125" s="7"/>
      <c r="VKN125" s="7"/>
      <c r="VKO125" s="7"/>
      <c r="VKP125" s="7"/>
      <c r="VKQ125" s="7"/>
      <c r="VKR125" s="7"/>
      <c r="VKS125" s="7"/>
      <c r="VKT125" s="7"/>
      <c r="VKU125" s="7"/>
      <c r="VKV125" s="7"/>
      <c r="VKW125" s="7"/>
      <c r="VKX125" s="7"/>
      <c r="VKY125" s="7"/>
      <c r="VKZ125" s="7"/>
      <c r="VLA125" s="7"/>
      <c r="VLB125" s="7"/>
      <c r="VLC125" s="7"/>
      <c r="VLD125" s="7"/>
      <c r="VLE125" s="7"/>
      <c r="VLF125" s="7"/>
      <c r="VLG125" s="7"/>
      <c r="VLH125" s="7"/>
      <c r="VLI125" s="7"/>
      <c r="VLJ125" s="7"/>
      <c r="VLK125" s="7"/>
      <c r="VLL125" s="7"/>
      <c r="VLM125" s="7"/>
      <c r="VLN125" s="7"/>
      <c r="VLO125" s="7"/>
      <c r="VLP125" s="7"/>
      <c r="VLQ125" s="7"/>
      <c r="VLR125" s="7"/>
      <c r="VLS125" s="7"/>
      <c r="VLT125" s="7"/>
      <c r="VLU125" s="7"/>
      <c r="VLV125" s="7"/>
      <c r="VLW125" s="7"/>
      <c r="VLX125" s="7"/>
      <c r="VLY125" s="7"/>
      <c r="VLZ125" s="7"/>
      <c r="VMA125" s="7"/>
      <c r="VMB125" s="7"/>
      <c r="VMC125" s="7"/>
      <c r="VMD125" s="7"/>
      <c r="VME125" s="7"/>
      <c r="VMF125" s="7"/>
      <c r="VMG125" s="7"/>
      <c r="VMH125" s="7"/>
      <c r="VMI125" s="7"/>
      <c r="VMJ125" s="7"/>
      <c r="VMK125" s="7"/>
      <c r="VML125" s="7"/>
      <c r="VMM125" s="7"/>
      <c r="VMN125" s="7"/>
      <c r="VMO125" s="7"/>
      <c r="VMP125" s="7"/>
      <c r="VMQ125" s="7"/>
      <c r="VMR125" s="7"/>
      <c r="VMS125" s="7"/>
      <c r="VMT125" s="7"/>
      <c r="VMU125" s="7"/>
      <c r="VMV125" s="7"/>
      <c r="VMW125" s="7"/>
      <c r="VMX125" s="7"/>
      <c r="VMY125" s="7"/>
      <c r="VMZ125" s="7"/>
      <c r="VNA125" s="7"/>
      <c r="VNB125" s="7"/>
      <c r="VNC125" s="7"/>
      <c r="VND125" s="7"/>
      <c r="VNE125" s="7"/>
      <c r="VNF125" s="7"/>
      <c r="VNG125" s="7"/>
      <c r="VNH125" s="7"/>
      <c r="VNI125" s="7"/>
      <c r="VNJ125" s="7"/>
      <c r="VNK125" s="7"/>
      <c r="VNL125" s="7"/>
      <c r="VNM125" s="7"/>
      <c r="VNN125" s="7"/>
      <c r="VNO125" s="7"/>
      <c r="VNP125" s="7"/>
      <c r="VNQ125" s="7"/>
      <c r="VNR125" s="7"/>
      <c r="VNS125" s="7"/>
      <c r="VNT125" s="7"/>
      <c r="VNU125" s="7"/>
      <c r="VNV125" s="7"/>
      <c r="VNW125" s="7"/>
      <c r="VNX125" s="7"/>
      <c r="VNY125" s="7"/>
      <c r="VNZ125" s="7"/>
      <c r="VOA125" s="7"/>
      <c r="VOB125" s="7"/>
      <c r="VOC125" s="7"/>
      <c r="VOD125" s="7"/>
      <c r="VOE125" s="7"/>
      <c r="VOF125" s="7"/>
      <c r="VOG125" s="7"/>
      <c r="VOH125" s="7"/>
      <c r="VOI125" s="7"/>
      <c r="VOJ125" s="7"/>
      <c r="VOK125" s="7"/>
      <c r="VOL125" s="7"/>
      <c r="VOM125" s="7"/>
      <c r="VON125" s="7"/>
      <c r="VOO125" s="7"/>
      <c r="VOP125" s="7"/>
      <c r="VOQ125" s="7"/>
      <c r="VOR125" s="7"/>
      <c r="VOS125" s="7"/>
      <c r="VOT125" s="7"/>
      <c r="VOU125" s="7"/>
      <c r="VOV125" s="7"/>
      <c r="VOW125" s="7"/>
      <c r="VOX125" s="7"/>
      <c r="VOY125" s="7"/>
      <c r="VOZ125" s="7"/>
      <c r="VPA125" s="7"/>
      <c r="VPB125" s="7"/>
      <c r="VPC125" s="7"/>
      <c r="VPD125" s="7"/>
      <c r="VPE125" s="7"/>
      <c r="VPF125" s="7"/>
      <c r="VPG125" s="7"/>
      <c r="VPH125" s="7"/>
      <c r="VPI125" s="7"/>
      <c r="VPJ125" s="7"/>
      <c r="VPK125" s="7"/>
      <c r="VPL125" s="7"/>
      <c r="VPM125" s="7"/>
      <c r="VPN125" s="7"/>
      <c r="VPO125" s="7"/>
      <c r="VPP125" s="7"/>
      <c r="VPQ125" s="7"/>
      <c r="VPR125" s="7"/>
      <c r="VPS125" s="7"/>
      <c r="VPT125" s="7"/>
      <c r="VPU125" s="7"/>
      <c r="VPV125" s="7"/>
      <c r="VPW125" s="7"/>
      <c r="VPX125" s="7"/>
      <c r="VPY125" s="7"/>
      <c r="VPZ125" s="7"/>
      <c r="VQA125" s="7"/>
      <c r="VQB125" s="7"/>
      <c r="VQC125" s="7"/>
      <c r="VQD125" s="7"/>
      <c r="VQE125" s="7"/>
      <c r="VQF125" s="7"/>
      <c r="VQG125" s="7"/>
      <c r="VQH125" s="7"/>
      <c r="VQI125" s="7"/>
      <c r="VQJ125" s="7"/>
      <c r="VQK125" s="7"/>
      <c r="VQL125" s="7"/>
      <c r="VQM125" s="7"/>
      <c r="VQN125" s="7"/>
      <c r="VQO125" s="7"/>
      <c r="VQP125" s="7"/>
      <c r="VQQ125" s="7"/>
      <c r="VQR125" s="7"/>
      <c r="VQS125" s="7"/>
      <c r="VQT125" s="7"/>
      <c r="VQU125" s="7"/>
      <c r="VQV125" s="7"/>
      <c r="VQW125" s="7"/>
      <c r="VQX125" s="7"/>
      <c r="VQY125" s="7"/>
      <c r="VQZ125" s="7"/>
      <c r="VRA125" s="7"/>
      <c r="VRB125" s="7"/>
      <c r="VRC125" s="7"/>
      <c r="VRD125" s="7"/>
      <c r="VRE125" s="7"/>
      <c r="VRF125" s="7"/>
      <c r="VRG125" s="7"/>
      <c r="VRH125" s="7"/>
      <c r="VRI125" s="7"/>
      <c r="VRJ125" s="7"/>
      <c r="VRK125" s="7"/>
      <c r="VRL125" s="7"/>
      <c r="VRM125" s="7"/>
      <c r="VRN125" s="7"/>
      <c r="VRO125" s="7"/>
      <c r="VRP125" s="7"/>
      <c r="VRQ125" s="7"/>
      <c r="VRR125" s="7"/>
      <c r="VRS125" s="7"/>
      <c r="VRT125" s="7"/>
      <c r="VRU125" s="7"/>
      <c r="VRV125" s="7"/>
      <c r="VRW125" s="7"/>
      <c r="VRX125" s="7"/>
      <c r="VRY125" s="7"/>
      <c r="VRZ125" s="7"/>
      <c r="VSA125" s="7"/>
      <c r="VSB125" s="7"/>
      <c r="VSC125" s="7"/>
      <c r="VSD125" s="7"/>
      <c r="VSE125" s="7"/>
      <c r="VSF125" s="7"/>
      <c r="VSG125" s="7"/>
      <c r="VSH125" s="7"/>
      <c r="VSI125" s="7"/>
      <c r="VSJ125" s="7"/>
      <c r="VSK125" s="7"/>
      <c r="VSL125" s="7"/>
      <c r="VSM125" s="7"/>
      <c r="VSN125" s="7"/>
      <c r="VSO125" s="7"/>
      <c r="VSP125" s="7"/>
      <c r="VSQ125" s="7"/>
      <c r="VSR125" s="7"/>
      <c r="VSS125" s="7"/>
      <c r="VST125" s="7"/>
      <c r="VSU125" s="7"/>
      <c r="VSV125" s="7"/>
      <c r="VSW125" s="7"/>
      <c r="VSX125" s="7"/>
      <c r="VSY125" s="7"/>
      <c r="VSZ125" s="7"/>
      <c r="VTA125" s="7"/>
      <c r="VTB125" s="7"/>
      <c r="VTC125" s="7"/>
      <c r="VTD125" s="7"/>
      <c r="VTE125" s="7"/>
      <c r="VTF125" s="7"/>
      <c r="VTG125" s="7"/>
      <c r="VTH125" s="7"/>
      <c r="VTI125" s="7"/>
      <c r="VTJ125" s="7"/>
      <c r="VTK125" s="7"/>
      <c r="VTL125" s="7"/>
      <c r="VTM125" s="7"/>
      <c r="VTN125" s="7"/>
      <c r="VTO125" s="7"/>
      <c r="VTP125" s="7"/>
      <c r="VTQ125" s="7"/>
      <c r="VTR125" s="7"/>
      <c r="VTS125" s="7"/>
      <c r="VTT125" s="7"/>
      <c r="VTU125" s="7"/>
      <c r="VTV125" s="7"/>
      <c r="VTW125" s="7"/>
      <c r="VTX125" s="7"/>
      <c r="VTY125" s="7"/>
      <c r="VTZ125" s="7"/>
      <c r="VUA125" s="7"/>
      <c r="VUB125" s="7"/>
      <c r="VUC125" s="7"/>
      <c r="VUD125" s="7"/>
      <c r="VUE125" s="7"/>
      <c r="VUF125" s="7"/>
      <c r="VUG125" s="7"/>
      <c r="VUH125" s="7"/>
      <c r="VUI125" s="7"/>
      <c r="VUJ125" s="7"/>
      <c r="VUK125" s="7"/>
      <c r="VUL125" s="7"/>
      <c r="VUM125" s="7"/>
      <c r="VUN125" s="7"/>
      <c r="VUO125" s="7"/>
      <c r="VUP125" s="7"/>
      <c r="VUQ125" s="7"/>
      <c r="VUR125" s="7"/>
      <c r="VUS125" s="7"/>
      <c r="VUT125" s="7"/>
      <c r="VUU125" s="7"/>
      <c r="VUV125" s="7"/>
      <c r="VUW125" s="7"/>
      <c r="VUX125" s="7"/>
      <c r="VUY125" s="7"/>
      <c r="VUZ125" s="7"/>
      <c r="VVA125" s="7"/>
      <c r="VVB125" s="7"/>
      <c r="VVC125" s="7"/>
      <c r="VVD125" s="7"/>
      <c r="VVE125" s="7"/>
      <c r="VVF125" s="7"/>
      <c r="VVG125" s="7"/>
      <c r="VVH125" s="7"/>
      <c r="VVI125" s="7"/>
      <c r="VVJ125" s="7"/>
      <c r="VVK125" s="7"/>
      <c r="VVL125" s="7"/>
      <c r="VVM125" s="7"/>
      <c r="VVN125" s="7"/>
      <c r="VVO125" s="7"/>
      <c r="VVP125" s="7"/>
      <c r="VVQ125" s="7"/>
      <c r="VVR125" s="7"/>
      <c r="VVS125" s="7"/>
      <c r="VVT125" s="7"/>
      <c r="VVU125" s="7"/>
      <c r="VVV125" s="7"/>
      <c r="VVW125" s="7"/>
      <c r="VVX125" s="7"/>
      <c r="VVY125" s="7"/>
      <c r="VVZ125" s="7"/>
      <c r="VWA125" s="7"/>
      <c r="VWB125" s="7"/>
      <c r="VWC125" s="7"/>
      <c r="VWD125" s="7"/>
      <c r="VWE125" s="7"/>
      <c r="VWF125" s="7"/>
      <c r="VWG125" s="7"/>
      <c r="VWH125" s="7"/>
      <c r="VWI125" s="7"/>
      <c r="VWJ125" s="7"/>
      <c r="VWK125" s="7"/>
      <c r="VWL125" s="7"/>
      <c r="VWM125" s="7"/>
      <c r="VWN125" s="7"/>
      <c r="VWO125" s="7"/>
      <c r="VWP125" s="7"/>
      <c r="VWQ125" s="7"/>
      <c r="VWR125" s="7"/>
      <c r="VWS125" s="7"/>
      <c r="VWT125" s="7"/>
      <c r="VWU125" s="7"/>
      <c r="VWV125" s="7"/>
      <c r="VWW125" s="7"/>
      <c r="VWX125" s="7"/>
      <c r="VWY125" s="7"/>
      <c r="VWZ125" s="7"/>
      <c r="VXA125" s="7"/>
      <c r="VXB125" s="7"/>
      <c r="VXC125" s="7"/>
      <c r="VXD125" s="7"/>
      <c r="VXE125" s="7"/>
      <c r="VXF125" s="7"/>
      <c r="VXG125" s="7"/>
      <c r="VXH125" s="7"/>
      <c r="VXI125" s="7"/>
      <c r="VXJ125" s="7"/>
      <c r="VXK125" s="7"/>
      <c r="VXL125" s="7"/>
      <c r="VXM125" s="7"/>
      <c r="VXN125" s="7"/>
      <c r="VXO125" s="7"/>
      <c r="VXP125" s="7"/>
      <c r="VXQ125" s="7"/>
      <c r="VXR125" s="7"/>
      <c r="VXS125" s="7"/>
      <c r="VXT125" s="7"/>
      <c r="VXU125" s="7"/>
      <c r="VXV125" s="7"/>
      <c r="VXW125" s="7"/>
      <c r="VXX125" s="7"/>
      <c r="VXY125" s="7"/>
      <c r="VXZ125" s="7"/>
      <c r="VYA125" s="7"/>
      <c r="VYB125" s="7"/>
      <c r="VYC125" s="7"/>
      <c r="VYD125" s="7"/>
      <c r="VYE125" s="7"/>
      <c r="VYF125" s="7"/>
      <c r="VYG125" s="7"/>
      <c r="VYH125" s="7"/>
      <c r="VYI125" s="7"/>
      <c r="VYJ125" s="7"/>
      <c r="VYK125" s="7"/>
      <c r="VYL125" s="7"/>
      <c r="VYM125" s="7"/>
      <c r="VYN125" s="7"/>
      <c r="VYO125" s="7"/>
      <c r="VYP125" s="7"/>
      <c r="VYQ125" s="7"/>
      <c r="VYR125" s="7"/>
      <c r="VYS125" s="7"/>
      <c r="VYT125" s="7"/>
      <c r="VYU125" s="7"/>
      <c r="VYV125" s="7"/>
      <c r="VYW125" s="7"/>
      <c r="VYX125" s="7"/>
      <c r="VYY125" s="7"/>
      <c r="VYZ125" s="7"/>
      <c r="VZA125" s="7"/>
      <c r="VZB125" s="7"/>
      <c r="VZC125" s="7"/>
      <c r="VZD125" s="7"/>
      <c r="VZE125" s="7"/>
      <c r="VZF125" s="7"/>
      <c r="VZG125" s="7"/>
      <c r="VZH125" s="7"/>
      <c r="VZI125" s="7"/>
      <c r="VZJ125" s="7"/>
      <c r="VZK125" s="7"/>
      <c r="VZL125" s="7"/>
      <c r="VZM125" s="7"/>
      <c r="VZN125" s="7"/>
      <c r="VZO125" s="7"/>
      <c r="VZP125" s="7"/>
      <c r="VZQ125" s="7"/>
      <c r="VZR125" s="7"/>
      <c r="VZS125" s="7"/>
      <c r="VZT125" s="7"/>
      <c r="VZU125" s="7"/>
      <c r="VZV125" s="7"/>
      <c r="VZW125" s="7"/>
      <c r="VZX125" s="7"/>
      <c r="VZY125" s="7"/>
      <c r="VZZ125" s="7"/>
      <c r="WAA125" s="7"/>
      <c r="WAB125" s="7"/>
      <c r="WAC125" s="7"/>
      <c r="WAD125" s="7"/>
      <c r="WAE125" s="7"/>
      <c r="WAF125" s="7"/>
      <c r="WAG125" s="7"/>
      <c r="WAH125" s="7"/>
      <c r="WAI125" s="7"/>
      <c r="WAJ125" s="7"/>
      <c r="WAK125" s="7"/>
      <c r="WAL125" s="7"/>
      <c r="WAM125" s="7"/>
      <c r="WAN125" s="7"/>
      <c r="WAO125" s="7"/>
      <c r="WAP125" s="7"/>
      <c r="WAQ125" s="7"/>
      <c r="WAR125" s="7"/>
      <c r="WAS125" s="7"/>
      <c r="WAT125" s="7"/>
      <c r="WAU125" s="7"/>
      <c r="WAV125" s="7"/>
      <c r="WAW125" s="7"/>
      <c r="WAX125" s="7"/>
      <c r="WAY125" s="7"/>
      <c r="WAZ125" s="7"/>
      <c r="WBA125" s="7"/>
      <c r="WBB125" s="7"/>
      <c r="WBC125" s="7"/>
      <c r="WBD125" s="7"/>
      <c r="WBE125" s="7"/>
      <c r="WBF125" s="7"/>
      <c r="WBG125" s="7"/>
      <c r="WBH125" s="7"/>
      <c r="WBI125" s="7"/>
      <c r="WBJ125" s="7"/>
      <c r="WBK125" s="7"/>
      <c r="WBL125" s="7"/>
      <c r="WBM125" s="7"/>
      <c r="WBN125" s="7"/>
      <c r="WBO125" s="7"/>
      <c r="WBP125" s="7"/>
      <c r="WBQ125" s="7"/>
      <c r="WBR125" s="7"/>
      <c r="WBS125" s="7"/>
      <c r="WBT125" s="7"/>
      <c r="WBU125" s="7"/>
      <c r="WBV125" s="7"/>
      <c r="WBW125" s="7"/>
      <c r="WBX125" s="7"/>
      <c r="WBY125" s="7"/>
      <c r="WBZ125" s="7"/>
      <c r="WCA125" s="7"/>
      <c r="WCB125" s="7"/>
      <c r="WCC125" s="7"/>
      <c r="WCD125" s="7"/>
      <c r="WCE125" s="7"/>
      <c r="WCF125" s="7"/>
      <c r="WCG125" s="7"/>
      <c r="WCH125" s="7"/>
      <c r="WCI125" s="7"/>
      <c r="WCJ125" s="7"/>
      <c r="WCK125" s="7"/>
      <c r="WCL125" s="7"/>
      <c r="WCM125" s="7"/>
      <c r="WCN125" s="7"/>
      <c r="WCO125" s="7"/>
      <c r="WCP125" s="7"/>
      <c r="WCQ125" s="7"/>
      <c r="WCR125" s="7"/>
      <c r="WCS125" s="7"/>
      <c r="WCT125" s="7"/>
      <c r="WCU125" s="7"/>
      <c r="WCV125" s="7"/>
      <c r="WCW125" s="7"/>
      <c r="WCX125" s="7"/>
      <c r="WCY125" s="7"/>
      <c r="WCZ125" s="7"/>
      <c r="WDA125" s="7"/>
      <c r="WDB125" s="7"/>
      <c r="WDC125" s="7"/>
      <c r="WDD125" s="7"/>
      <c r="WDE125" s="7"/>
      <c r="WDF125" s="7"/>
      <c r="WDG125" s="7"/>
      <c r="WDH125" s="7"/>
      <c r="WDI125" s="7"/>
      <c r="WDJ125" s="7"/>
      <c r="WDK125" s="7"/>
      <c r="WDL125" s="7"/>
      <c r="WDM125" s="7"/>
      <c r="WDN125" s="7"/>
      <c r="WDO125" s="7"/>
      <c r="WDP125" s="7"/>
      <c r="WDQ125" s="7"/>
      <c r="WDR125" s="7"/>
      <c r="WDS125" s="7"/>
      <c r="WDT125" s="7"/>
      <c r="WDU125" s="7"/>
      <c r="WDV125" s="7"/>
      <c r="WDW125" s="7"/>
      <c r="WDX125" s="7"/>
      <c r="WDY125" s="7"/>
      <c r="WDZ125" s="7"/>
      <c r="WEA125" s="7"/>
      <c r="WEB125" s="7"/>
      <c r="WEC125" s="7"/>
      <c r="WED125" s="7"/>
      <c r="WEE125" s="7"/>
      <c r="WEF125" s="7"/>
      <c r="WEG125" s="7"/>
      <c r="WEH125" s="7"/>
      <c r="WEI125" s="7"/>
      <c r="WEJ125" s="7"/>
      <c r="WEK125" s="7"/>
      <c r="WEL125" s="7"/>
      <c r="WEM125" s="7"/>
      <c r="WEN125" s="7"/>
      <c r="WEO125" s="7"/>
      <c r="WEP125" s="7"/>
      <c r="WEQ125" s="7"/>
      <c r="WER125" s="7"/>
      <c r="WES125" s="7"/>
      <c r="WET125" s="7"/>
      <c r="WEU125" s="7"/>
      <c r="WEV125" s="7"/>
      <c r="WEW125" s="7"/>
      <c r="WEX125" s="7"/>
      <c r="WEY125" s="7"/>
      <c r="WEZ125" s="7"/>
      <c r="WFA125" s="7"/>
      <c r="WFB125" s="7"/>
      <c r="WFC125" s="7"/>
      <c r="WFD125" s="7"/>
      <c r="WFE125" s="7"/>
      <c r="WFF125" s="7"/>
      <c r="WFG125" s="7"/>
      <c r="WFH125" s="7"/>
      <c r="WFI125" s="7"/>
      <c r="WFJ125" s="7"/>
      <c r="WFK125" s="7"/>
      <c r="WFL125" s="7"/>
      <c r="WFM125" s="7"/>
      <c r="WFN125" s="7"/>
      <c r="WFO125" s="7"/>
      <c r="WFP125" s="7"/>
      <c r="WFQ125" s="7"/>
      <c r="WFR125" s="7"/>
      <c r="WFS125" s="7"/>
      <c r="WFT125" s="7"/>
      <c r="WFU125" s="7"/>
      <c r="WFV125" s="7"/>
      <c r="WFW125" s="7"/>
      <c r="WFX125" s="7"/>
      <c r="WFY125" s="7"/>
      <c r="WFZ125" s="7"/>
      <c r="WGA125" s="7"/>
      <c r="WGB125" s="7"/>
      <c r="WGC125" s="7"/>
      <c r="WGD125" s="7"/>
      <c r="WGE125" s="7"/>
      <c r="WGF125" s="7"/>
      <c r="WGG125" s="7"/>
      <c r="WGH125" s="7"/>
      <c r="WGI125" s="7"/>
      <c r="WGJ125" s="7"/>
      <c r="WGK125" s="7"/>
      <c r="WGL125" s="7"/>
      <c r="WGM125" s="7"/>
      <c r="WGN125" s="7"/>
      <c r="WGO125" s="7"/>
      <c r="WGP125" s="7"/>
      <c r="WGQ125" s="7"/>
      <c r="WGR125" s="7"/>
      <c r="WGS125" s="7"/>
      <c r="WGT125" s="7"/>
      <c r="WGU125" s="7"/>
      <c r="WGV125" s="7"/>
      <c r="WGW125" s="7"/>
      <c r="WGX125" s="7"/>
      <c r="WGY125" s="7"/>
      <c r="WGZ125" s="7"/>
      <c r="WHA125" s="7"/>
      <c r="WHB125" s="7"/>
      <c r="WHC125" s="7"/>
      <c r="WHD125" s="7"/>
      <c r="WHE125" s="7"/>
      <c r="WHF125" s="7"/>
      <c r="WHG125" s="7"/>
      <c r="WHH125" s="7"/>
      <c r="WHI125" s="7"/>
      <c r="WHJ125" s="7"/>
      <c r="WHK125" s="7"/>
      <c r="WHL125" s="7"/>
      <c r="WHM125" s="7"/>
      <c r="WHN125" s="7"/>
      <c r="WHO125" s="7"/>
      <c r="WHP125" s="7"/>
      <c r="WHQ125" s="7"/>
      <c r="WHR125" s="7"/>
      <c r="WHS125" s="7"/>
      <c r="WHT125" s="7"/>
      <c r="WHU125" s="7"/>
      <c r="WHV125" s="7"/>
      <c r="WHW125" s="7"/>
      <c r="WHX125" s="7"/>
      <c r="WHY125" s="7"/>
      <c r="WHZ125" s="7"/>
      <c r="WIA125" s="7"/>
      <c r="WIB125" s="7"/>
      <c r="WIC125" s="7"/>
      <c r="WID125" s="7"/>
      <c r="WIE125" s="7"/>
      <c r="WIF125" s="7"/>
      <c r="WIG125" s="7"/>
      <c r="WIH125" s="7"/>
      <c r="WII125" s="7"/>
      <c r="WIJ125" s="7"/>
      <c r="WIK125" s="7"/>
      <c r="WIL125" s="7"/>
      <c r="WIM125" s="7"/>
      <c r="WIN125" s="7"/>
      <c r="WIO125" s="7"/>
      <c r="WIP125" s="7"/>
      <c r="WIQ125" s="7"/>
      <c r="WIR125" s="7"/>
      <c r="WIS125" s="7"/>
      <c r="WIT125" s="7"/>
      <c r="WIU125" s="7"/>
      <c r="WIV125" s="7"/>
      <c r="WIW125" s="7"/>
      <c r="WIX125" s="7"/>
      <c r="WIY125" s="7"/>
      <c r="WIZ125" s="7"/>
      <c r="WJA125" s="7"/>
      <c r="WJB125" s="7"/>
      <c r="WJC125" s="7"/>
      <c r="WJD125" s="7"/>
      <c r="WJE125" s="7"/>
      <c r="WJF125" s="7"/>
      <c r="WJG125" s="7"/>
      <c r="WJH125" s="7"/>
      <c r="WJI125" s="7"/>
      <c r="WJJ125" s="7"/>
      <c r="WJK125" s="7"/>
      <c r="WJL125" s="7"/>
      <c r="WJM125" s="7"/>
      <c r="WJN125" s="7"/>
      <c r="WJO125" s="7"/>
      <c r="WJP125" s="7"/>
      <c r="WJQ125" s="7"/>
      <c r="WJR125" s="7"/>
      <c r="WJS125" s="7"/>
      <c r="WJT125" s="7"/>
      <c r="WJU125" s="7"/>
      <c r="WJV125" s="7"/>
      <c r="WJW125" s="7"/>
      <c r="WJX125" s="7"/>
      <c r="WJY125" s="7"/>
      <c r="WJZ125" s="7"/>
      <c r="WKA125" s="7"/>
      <c r="WKB125" s="7"/>
      <c r="WKC125" s="7"/>
      <c r="WKD125" s="7"/>
      <c r="WKE125" s="7"/>
      <c r="WKF125" s="7"/>
      <c r="WKG125" s="7"/>
      <c r="WKH125" s="7"/>
      <c r="WKI125" s="7"/>
      <c r="WKJ125" s="7"/>
      <c r="WKK125" s="7"/>
      <c r="WKL125" s="7"/>
      <c r="WKM125" s="7"/>
      <c r="WKN125" s="7"/>
      <c r="WKO125" s="7"/>
      <c r="WKP125" s="7"/>
      <c r="WKQ125" s="7"/>
      <c r="WKR125" s="7"/>
      <c r="WKS125" s="7"/>
      <c r="WKT125" s="7"/>
      <c r="WKU125" s="7"/>
      <c r="WKV125" s="7"/>
      <c r="WKW125" s="7"/>
      <c r="WKX125" s="7"/>
      <c r="WKY125" s="7"/>
      <c r="WKZ125" s="7"/>
      <c r="WLA125" s="7"/>
      <c r="WLB125" s="7"/>
      <c r="WLC125" s="7"/>
      <c r="WLD125" s="7"/>
      <c r="WLE125" s="7"/>
      <c r="WLF125" s="7"/>
      <c r="WLG125" s="7"/>
      <c r="WLH125" s="7"/>
      <c r="WLI125" s="7"/>
      <c r="WLJ125" s="7"/>
      <c r="WLK125" s="7"/>
      <c r="WLL125" s="7"/>
      <c r="WLM125" s="7"/>
      <c r="WLN125" s="7"/>
      <c r="WLO125" s="7"/>
      <c r="WLP125" s="7"/>
      <c r="WLQ125" s="7"/>
      <c r="WLR125" s="7"/>
      <c r="WLS125" s="7"/>
      <c r="WLT125" s="7"/>
      <c r="WLU125" s="7"/>
      <c r="WLV125" s="7"/>
      <c r="WLW125" s="7"/>
      <c r="WLX125" s="7"/>
      <c r="WLY125" s="7"/>
      <c r="WLZ125" s="7"/>
      <c r="WMA125" s="7"/>
      <c r="WMB125" s="7"/>
      <c r="WMC125" s="7"/>
      <c r="WMD125" s="7"/>
      <c r="WME125" s="7"/>
      <c r="WMF125" s="7"/>
      <c r="WMG125" s="7"/>
      <c r="WMH125" s="7"/>
      <c r="WMI125" s="7"/>
      <c r="WMJ125" s="7"/>
      <c r="WMK125" s="7"/>
      <c r="WML125" s="7"/>
      <c r="WMM125" s="7"/>
      <c r="WMN125" s="7"/>
      <c r="WMO125" s="7"/>
      <c r="WMP125" s="7"/>
      <c r="WMQ125" s="7"/>
      <c r="WMR125" s="7"/>
      <c r="WMS125" s="7"/>
      <c r="WMT125" s="7"/>
      <c r="WMU125" s="7"/>
      <c r="WMV125" s="7"/>
      <c r="WMW125" s="7"/>
      <c r="WMX125" s="7"/>
      <c r="WMY125" s="7"/>
      <c r="WMZ125" s="7"/>
      <c r="WNA125" s="7"/>
      <c r="WNB125" s="7"/>
      <c r="WNC125" s="7"/>
      <c r="WND125" s="7"/>
      <c r="WNE125" s="7"/>
      <c r="WNF125" s="7"/>
      <c r="WNG125" s="7"/>
      <c r="WNH125" s="7"/>
      <c r="WNI125" s="7"/>
      <c r="WNJ125" s="7"/>
      <c r="WNK125" s="7"/>
      <c r="WNL125" s="7"/>
      <c r="WNM125" s="7"/>
      <c r="WNN125" s="7"/>
      <c r="WNO125" s="7"/>
      <c r="WNP125" s="7"/>
      <c r="WNQ125" s="7"/>
      <c r="WNR125" s="7"/>
      <c r="WNS125" s="7"/>
      <c r="WNT125" s="7"/>
      <c r="WNU125" s="7"/>
      <c r="WNV125" s="7"/>
      <c r="WNW125" s="7"/>
      <c r="WNX125" s="7"/>
      <c r="WNY125" s="7"/>
      <c r="WNZ125" s="7"/>
      <c r="WOA125" s="7"/>
      <c r="WOB125" s="7"/>
      <c r="WOC125" s="7"/>
      <c r="WOD125" s="7"/>
      <c r="WOE125" s="7"/>
      <c r="WOF125" s="7"/>
      <c r="WOG125" s="7"/>
      <c r="WOH125" s="7"/>
      <c r="WOI125" s="7"/>
      <c r="WOJ125" s="7"/>
      <c r="WOK125" s="7"/>
      <c r="WOL125" s="7"/>
      <c r="WOM125" s="7"/>
      <c r="WON125" s="7"/>
      <c r="WOO125" s="7"/>
      <c r="WOP125" s="7"/>
      <c r="WOQ125" s="7"/>
      <c r="WOR125" s="7"/>
      <c r="WOS125" s="7"/>
      <c r="WOT125" s="7"/>
      <c r="WOU125" s="7"/>
      <c r="WOV125" s="7"/>
      <c r="WOW125" s="7"/>
      <c r="WOX125" s="7"/>
      <c r="WOY125" s="7"/>
      <c r="WOZ125" s="7"/>
      <c r="WPA125" s="7"/>
      <c r="WPB125" s="7"/>
      <c r="WPC125" s="7"/>
      <c r="WPD125" s="7"/>
      <c r="WPE125" s="7"/>
      <c r="WPF125" s="7"/>
      <c r="WPG125" s="7"/>
      <c r="WPH125" s="7"/>
      <c r="WPI125" s="7"/>
      <c r="WPJ125" s="7"/>
      <c r="WPK125" s="7"/>
      <c r="WPL125" s="7"/>
      <c r="WPM125" s="7"/>
      <c r="WPN125" s="7"/>
      <c r="WPO125" s="7"/>
      <c r="WPP125" s="7"/>
      <c r="WPQ125" s="7"/>
      <c r="WPR125" s="7"/>
      <c r="WPS125" s="7"/>
      <c r="WPT125" s="7"/>
      <c r="WPU125" s="7"/>
      <c r="WPV125" s="7"/>
      <c r="WPW125" s="7"/>
      <c r="WPX125" s="7"/>
      <c r="WPY125" s="7"/>
      <c r="WPZ125" s="7"/>
      <c r="WQA125" s="7"/>
      <c r="WQB125" s="7"/>
      <c r="WQC125" s="7"/>
      <c r="WQD125" s="7"/>
      <c r="WQE125" s="7"/>
      <c r="WQF125" s="7"/>
      <c r="WQG125" s="7"/>
      <c r="WQH125" s="7"/>
      <c r="WQI125" s="7"/>
      <c r="WQJ125" s="7"/>
      <c r="WQK125" s="7"/>
      <c r="WQL125" s="7"/>
      <c r="WQM125" s="7"/>
      <c r="WQN125" s="7"/>
      <c r="WQO125" s="7"/>
      <c r="WQP125" s="7"/>
      <c r="WQQ125" s="7"/>
      <c r="WQR125" s="7"/>
      <c r="WQS125" s="7"/>
      <c r="WQT125" s="7"/>
      <c r="WQU125" s="7"/>
      <c r="WQV125" s="7"/>
      <c r="WQW125" s="7"/>
      <c r="WQX125" s="7"/>
      <c r="WQY125" s="7"/>
      <c r="WQZ125" s="7"/>
      <c r="WRA125" s="7"/>
      <c r="WRB125" s="7"/>
      <c r="WRC125" s="7"/>
      <c r="WRD125" s="7"/>
      <c r="WRE125" s="7"/>
      <c r="WRF125" s="7"/>
      <c r="WRG125" s="7"/>
      <c r="WRH125" s="7"/>
      <c r="WRI125" s="7"/>
      <c r="WRJ125" s="7"/>
      <c r="WRK125" s="7"/>
      <c r="WRL125" s="7"/>
      <c r="WRM125" s="7"/>
      <c r="WRN125" s="7"/>
      <c r="WRO125" s="7"/>
      <c r="WRP125" s="7"/>
      <c r="WRQ125" s="7"/>
      <c r="WRR125" s="7"/>
      <c r="WRS125" s="7"/>
      <c r="WRT125" s="7"/>
      <c r="WRU125" s="7"/>
      <c r="WRV125" s="7"/>
      <c r="WRW125" s="7"/>
      <c r="WRX125" s="7"/>
      <c r="WRY125" s="7"/>
      <c r="WRZ125" s="7"/>
      <c r="WSA125" s="7"/>
      <c r="WSB125" s="7"/>
      <c r="WSC125" s="7"/>
      <c r="WSD125" s="7"/>
      <c r="WSE125" s="7"/>
      <c r="WSF125" s="7"/>
      <c r="WSG125" s="7"/>
      <c r="WSH125" s="7"/>
      <c r="WSI125" s="7"/>
      <c r="WSJ125" s="7"/>
      <c r="WSK125" s="7"/>
      <c r="WSL125" s="7"/>
      <c r="WSM125" s="7"/>
      <c r="WSN125" s="7"/>
      <c r="WSO125" s="7"/>
      <c r="WSP125" s="7"/>
      <c r="WSQ125" s="7"/>
      <c r="WSR125" s="7"/>
      <c r="WSS125" s="7"/>
      <c r="WST125" s="7"/>
      <c r="WSU125" s="7"/>
      <c r="WSV125" s="7"/>
      <c r="WSW125" s="7"/>
      <c r="WSX125" s="7"/>
      <c r="WSY125" s="7"/>
      <c r="WSZ125" s="7"/>
      <c r="WTA125" s="7"/>
      <c r="WTB125" s="7"/>
      <c r="WTC125" s="7"/>
      <c r="WTD125" s="7"/>
      <c r="WTE125" s="7"/>
      <c r="WTF125" s="7"/>
      <c r="WTG125" s="7"/>
      <c r="WTH125" s="7"/>
      <c r="WTI125" s="7"/>
      <c r="WTJ125" s="7"/>
      <c r="WTK125" s="7"/>
      <c r="WTL125" s="7"/>
      <c r="WTM125" s="7"/>
      <c r="WTN125" s="7"/>
      <c r="WTO125" s="7"/>
      <c r="WTP125" s="7"/>
      <c r="WTQ125" s="7"/>
      <c r="WTR125" s="7"/>
      <c r="WTS125" s="7"/>
      <c r="WTT125" s="7"/>
      <c r="WTU125" s="7"/>
      <c r="WTV125" s="7"/>
      <c r="WTW125" s="7"/>
      <c r="WTX125" s="7"/>
      <c r="WTY125" s="7"/>
      <c r="WTZ125" s="7"/>
      <c r="WUA125" s="7"/>
      <c r="WUB125" s="7"/>
      <c r="WUC125" s="7"/>
      <c r="WUD125" s="7"/>
      <c r="WUE125" s="7"/>
      <c r="WUF125" s="7"/>
      <c r="WUG125" s="7"/>
      <c r="WUH125" s="7"/>
      <c r="WUI125" s="7"/>
      <c r="WUJ125" s="7"/>
      <c r="WUK125" s="7"/>
      <c r="WUL125" s="7"/>
      <c r="WUM125" s="7"/>
      <c r="WUN125" s="7"/>
      <c r="WUO125" s="7"/>
      <c r="WUP125" s="7"/>
      <c r="WUQ125" s="7"/>
      <c r="WUR125" s="7"/>
      <c r="WUS125" s="7"/>
      <c r="WUT125" s="7"/>
      <c r="WUU125" s="7"/>
      <c r="WUV125" s="7"/>
      <c r="WUW125" s="7"/>
      <c r="WUX125" s="7"/>
      <c r="WUY125" s="7"/>
      <c r="WUZ125" s="7"/>
      <c r="WVA125" s="7"/>
      <c r="WVB125" s="7"/>
      <c r="WVC125" s="7"/>
      <c r="WVD125" s="7"/>
      <c r="WVE125" s="7"/>
      <c r="WVF125" s="7"/>
      <c r="WVG125" s="7"/>
      <c r="WVH125" s="7"/>
      <c r="WVI125" s="7"/>
      <c r="WVJ125" s="7"/>
      <c r="WVK125" s="7"/>
      <c r="WVL125" s="7"/>
      <c r="WVM125" s="7"/>
      <c r="WVN125" s="7"/>
      <c r="WVO125" s="7"/>
      <c r="WVP125" s="7"/>
      <c r="WVQ125" s="7"/>
      <c r="WVR125" s="7"/>
      <c r="WVS125" s="7"/>
      <c r="WVT125" s="7"/>
      <c r="WVU125" s="7"/>
      <c r="WVV125" s="7"/>
      <c r="WVW125" s="7"/>
      <c r="WVX125" s="7"/>
      <c r="WVY125" s="7"/>
      <c r="WVZ125" s="7"/>
      <c r="WWA125" s="7"/>
      <c r="WWB125" s="7"/>
      <c r="WWC125" s="7"/>
      <c r="WWD125" s="7"/>
      <c r="WWE125" s="7"/>
      <c r="WWF125" s="7"/>
      <c r="WWG125" s="7"/>
      <c r="WWH125" s="7"/>
      <c r="WWI125" s="7"/>
      <c r="WWJ125" s="7"/>
      <c r="WWK125" s="7"/>
      <c r="WWL125" s="7"/>
      <c r="WWM125" s="7"/>
      <c r="WWN125" s="7"/>
      <c r="WWO125" s="7"/>
      <c r="WWP125" s="7"/>
      <c r="WWQ125" s="7"/>
      <c r="WWR125" s="7"/>
      <c r="WWS125" s="7"/>
      <c r="WWT125" s="7"/>
      <c r="WWU125" s="7"/>
      <c r="WWV125" s="7"/>
      <c r="WWW125" s="7"/>
      <c r="WWX125" s="7"/>
      <c r="WWY125" s="7"/>
      <c r="WWZ125" s="7"/>
      <c r="WXA125" s="7"/>
      <c r="WXB125" s="7"/>
      <c r="WXC125" s="7"/>
      <c r="WXD125" s="7"/>
      <c r="WXE125" s="7"/>
      <c r="WXF125" s="7"/>
      <c r="WXG125" s="7"/>
      <c r="WXH125" s="7"/>
      <c r="WXI125" s="7"/>
      <c r="WXJ125" s="7"/>
      <c r="WXK125" s="7"/>
      <c r="WXL125" s="7"/>
      <c r="WXM125" s="7"/>
      <c r="WXN125" s="7"/>
      <c r="WXO125" s="7"/>
      <c r="WXP125" s="7"/>
      <c r="WXQ125" s="7"/>
      <c r="WXR125" s="7"/>
      <c r="WXS125" s="7"/>
      <c r="WXT125" s="7"/>
      <c r="WXU125" s="7"/>
      <c r="WXV125" s="7"/>
      <c r="WXW125" s="7"/>
      <c r="WXX125" s="7"/>
      <c r="WXY125" s="7"/>
      <c r="WXZ125" s="7"/>
      <c r="WYA125" s="7"/>
      <c r="WYB125" s="7"/>
      <c r="WYC125" s="7"/>
      <c r="WYD125" s="7"/>
      <c r="WYE125" s="7"/>
      <c r="WYF125" s="7"/>
      <c r="WYG125" s="7"/>
      <c r="WYH125" s="7"/>
      <c r="WYI125" s="7"/>
      <c r="WYJ125" s="7"/>
      <c r="WYK125" s="7"/>
      <c r="WYL125" s="7"/>
      <c r="WYM125" s="7"/>
      <c r="WYN125" s="7"/>
      <c r="WYO125" s="7"/>
      <c r="WYP125" s="7"/>
      <c r="WYQ125" s="7"/>
      <c r="WYR125" s="7"/>
      <c r="WYS125" s="7"/>
      <c r="WYT125" s="7"/>
      <c r="WYU125" s="7"/>
      <c r="WYV125" s="7"/>
      <c r="WYW125" s="7"/>
      <c r="WYX125" s="7"/>
      <c r="WYY125" s="7"/>
      <c r="WYZ125" s="7"/>
      <c r="WZA125" s="7"/>
      <c r="WZB125" s="7"/>
      <c r="WZC125" s="7"/>
      <c r="WZD125" s="7"/>
      <c r="WZE125" s="7"/>
      <c r="WZF125" s="7"/>
      <c r="WZG125" s="7"/>
      <c r="WZH125" s="7"/>
      <c r="WZI125" s="7"/>
      <c r="WZJ125" s="7"/>
      <c r="WZK125" s="7"/>
      <c r="WZL125" s="7"/>
      <c r="WZM125" s="7"/>
      <c r="WZN125" s="7"/>
      <c r="WZO125" s="7"/>
      <c r="WZP125" s="7"/>
      <c r="WZQ125" s="7"/>
      <c r="WZR125" s="7"/>
      <c r="WZS125" s="7"/>
      <c r="WZT125" s="7"/>
      <c r="WZU125" s="7"/>
      <c r="WZV125" s="7"/>
      <c r="WZW125" s="7"/>
      <c r="WZX125" s="7"/>
      <c r="WZY125" s="7"/>
      <c r="WZZ125" s="7"/>
      <c r="XAA125" s="7"/>
      <c r="XAB125" s="7"/>
      <c r="XAC125" s="7"/>
      <c r="XAD125" s="7"/>
      <c r="XAE125" s="7"/>
      <c r="XAF125" s="7"/>
      <c r="XAG125" s="7"/>
      <c r="XAH125" s="7"/>
      <c r="XAI125" s="7"/>
      <c r="XAJ125" s="7"/>
      <c r="XAK125" s="7"/>
      <c r="XAL125" s="7"/>
      <c r="XAM125" s="7"/>
      <c r="XAN125" s="7"/>
      <c r="XAO125" s="7"/>
      <c r="XAP125" s="7"/>
      <c r="XAQ125" s="7"/>
      <c r="XAR125" s="7"/>
      <c r="XAS125" s="7"/>
      <c r="XAT125" s="7"/>
      <c r="XAU125" s="7"/>
      <c r="XAV125" s="7"/>
      <c r="XAW125" s="7"/>
      <c r="XAX125" s="7"/>
      <c r="XAY125" s="7"/>
      <c r="XAZ125" s="7"/>
      <c r="XBA125" s="7"/>
      <c r="XBB125" s="7"/>
      <c r="XBC125" s="7"/>
      <c r="XBD125" s="7"/>
      <c r="XBE125" s="7"/>
      <c r="XBF125" s="7"/>
      <c r="XBG125" s="7"/>
      <c r="XBH125" s="7"/>
      <c r="XBI125" s="7"/>
      <c r="XBJ125" s="7"/>
      <c r="XBK125" s="7"/>
      <c r="XBL125" s="7"/>
      <c r="XBM125" s="7"/>
      <c r="XBN125" s="7"/>
      <c r="XBO125" s="7"/>
      <c r="XBP125" s="7"/>
      <c r="XBQ125" s="7"/>
      <c r="XBR125" s="7"/>
      <c r="XBS125" s="7"/>
      <c r="XBT125" s="7"/>
      <c r="XBU125" s="7"/>
      <c r="XBV125" s="7"/>
      <c r="XBW125" s="7"/>
      <c r="XBX125" s="7"/>
      <c r="XBY125" s="7"/>
      <c r="XBZ125" s="7"/>
      <c r="XCA125" s="7"/>
      <c r="XCB125" s="7"/>
      <c r="XCC125" s="7"/>
      <c r="XCD125" s="7"/>
      <c r="XCE125" s="7"/>
      <c r="XCF125" s="7"/>
      <c r="XCG125" s="7"/>
      <c r="XCH125" s="7"/>
      <c r="XCI125" s="7"/>
      <c r="XCJ125" s="7"/>
      <c r="XCK125" s="7"/>
      <c r="XCL125" s="7"/>
      <c r="XCM125" s="7"/>
      <c r="XCN125" s="7"/>
      <c r="XCO125" s="7"/>
      <c r="XCP125" s="7"/>
      <c r="XCQ125" s="7"/>
      <c r="XCR125" s="7"/>
      <c r="XCS125" s="7"/>
      <c r="XCT125" s="7"/>
      <c r="XCU125" s="7"/>
      <c r="XCV125" s="7"/>
      <c r="XCW125" s="7"/>
      <c r="XCX125" s="7"/>
      <c r="XCY125" s="7"/>
      <c r="XCZ125" s="7"/>
      <c r="XDA125" s="7"/>
      <c r="XDB125" s="7"/>
      <c r="XDC125" s="7"/>
      <c r="XDD125" s="7"/>
      <c r="XDE125" s="7"/>
      <c r="XDF125" s="7"/>
      <c r="XDG125" s="7"/>
      <c r="XDH125" s="7"/>
      <c r="XDI125" s="7"/>
      <c r="XDJ125" s="7"/>
      <c r="XDK125" s="7"/>
      <c r="XDL125" s="7"/>
      <c r="XDM125" s="7"/>
      <c r="XDN125" s="7"/>
      <c r="XDO125" s="7"/>
      <c r="XDP125" s="7"/>
      <c r="XDQ125" s="7"/>
      <c r="XDR125" s="7"/>
      <c r="XDS125" s="7"/>
      <c r="XDT125" s="7"/>
      <c r="XDU125" s="7"/>
      <c r="XDV125" s="7"/>
      <c r="XDW125" s="7"/>
      <c r="XDX125" s="7"/>
      <c r="XDY125" s="7"/>
      <c r="XDZ125" s="7"/>
      <c r="XEA125" s="7"/>
      <c r="XEB125" s="7"/>
      <c r="XEC125" s="7"/>
      <c r="XED125" s="7"/>
      <c r="XEE125" s="7"/>
      <c r="XEF125" s="7"/>
      <c r="XEG125" s="7"/>
      <c r="XEH125" s="7"/>
      <c r="XEI125" s="7"/>
      <c r="XEJ125" s="7"/>
      <c r="XEK125" s="7"/>
      <c r="XEL125" s="7"/>
      <c r="XEM125" s="7"/>
      <c r="XEN125" s="7"/>
      <c r="XEO125" s="7"/>
      <c r="XEP125" s="7"/>
      <c r="XEQ125" s="7"/>
      <c r="XER125" s="7"/>
      <c r="XES125" s="7"/>
      <c r="XET125" s="7"/>
      <c r="XEU125" s="7"/>
      <c r="XEV125" s="7"/>
      <c r="XEW125" s="7"/>
      <c r="XEX125" s="7"/>
      <c r="XEY125" s="7"/>
      <c r="XEZ125" s="7"/>
      <c r="XFA125" s="7"/>
      <c r="XFB125" s="7"/>
      <c r="XFC125" s="7"/>
    </row>
    <row r="132" ht="16.5" customHeight="1"/>
    <row r="139" hidden="1"/>
    <row r="140" hidden="1"/>
    <row r="141" hidden="1"/>
    <row r="142" hidden="1"/>
    <row r="160" ht="16.5" customHeight="1"/>
    <row r="162" ht="11.25" customHeight="1"/>
    <row r="163" hidden="1"/>
    <row r="164" hidden="1"/>
    <row r="165" hidden="1"/>
    <row r="166" hidden="1"/>
    <row r="167" ht="1.5" customHeight="1"/>
    <row r="168" ht="16.5" customHeight="1"/>
    <row r="169" ht="16.5" customHeight="1"/>
    <row r="172" hidden="1"/>
    <row r="173" hidden="1"/>
    <row r="174" hidden="1"/>
    <row r="175" ht="16.5" customHeight="1"/>
    <row r="183" hidden="1"/>
    <row r="195" hidden="1"/>
    <row r="196" hidden="1"/>
    <row r="204" ht="16.5" customHeight="1"/>
    <row r="212" ht="16.5" customHeight="1"/>
    <row r="233" ht="18" customHeight="1"/>
    <row r="235" ht="16.5" hidden="1" customHeight="1"/>
    <row r="236" hidden="1"/>
    <row r="238" ht="16.5" hidden="1" customHeight="1"/>
    <row r="239" ht="16.5" customHeight="1"/>
    <row r="242" ht="18" customHeight="1"/>
    <row r="244" ht="2.25" hidden="1" customHeight="1"/>
    <row r="245" hidden="1"/>
    <row r="246" hidden="1"/>
    <row r="247" hidden="1"/>
    <row r="248" ht="18" customHeight="1"/>
    <row r="258" ht="13.5" customHeight="1"/>
    <row r="259" hidden="1"/>
    <row r="260" hidden="1"/>
    <row r="261" hidden="1"/>
    <row r="265" ht="16.5" customHeight="1"/>
    <row r="266" ht="16.5" customHeight="1"/>
    <row r="267" ht="16.5" customHeight="1"/>
    <row r="274" ht="14.25" customHeight="1"/>
    <row r="275" hidden="1"/>
    <row r="276" hidden="1"/>
    <row r="286" ht="13.5" customHeight="1"/>
    <row r="287" hidden="1"/>
    <row r="288" hidden="1"/>
    <row r="301" hidden="1"/>
    <row r="302" hidden="1"/>
    <row r="310" hidden="1"/>
    <row r="311" ht="16.5" hidden="1" customHeight="1"/>
    <row r="312" ht="16.5" customHeight="1"/>
    <row r="313" ht="16.5" customHeight="1"/>
    <row r="314" ht="16.5" customHeight="1"/>
    <row r="340" ht="16.5" customHeight="1"/>
    <row r="341" ht="16.5" customHeight="1"/>
    <row r="342" ht="16.5" customHeight="1"/>
  </sheetData>
  <printOptions gridLines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klakpetch</dc:creator>
  <cp:lastModifiedBy>Natthawat Klakpetch</cp:lastModifiedBy>
  <cp:lastPrinted>2017-07-08T09:34:44Z</cp:lastPrinted>
  <dcterms:created xsi:type="dcterms:W3CDTF">2017-07-05T04:37:42Z</dcterms:created>
  <dcterms:modified xsi:type="dcterms:W3CDTF">2017-12-01T09:50:31Z</dcterms:modified>
</cp:coreProperties>
</file>