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28" i="1"/>
  <c r="U28"/>
  <c r="V28"/>
  <c r="T29"/>
  <c r="U29"/>
  <c r="V29"/>
  <c r="T30"/>
  <c r="U30"/>
  <c r="V30"/>
  <c r="T31"/>
  <c r="U31"/>
  <c r="V31"/>
  <c r="T32"/>
  <c r="U32"/>
  <c r="V32"/>
  <c r="T33"/>
  <c r="U33"/>
  <c r="V33"/>
  <c r="U27"/>
  <c r="V27"/>
  <c r="T27"/>
  <c r="X16"/>
  <c r="Y16"/>
  <c r="X17"/>
  <c r="Y17"/>
  <c r="X18"/>
  <c r="Y18"/>
  <c r="X19"/>
  <c r="Y19"/>
  <c r="X20"/>
  <c r="Y20"/>
  <c r="X21"/>
  <c r="Y21"/>
  <c r="X22"/>
  <c r="Y22"/>
  <c r="W17"/>
  <c r="W18"/>
  <c r="W19"/>
  <c r="W20"/>
  <c r="W21"/>
  <c r="W22"/>
  <c r="W16"/>
  <c r="S17"/>
  <c r="T17"/>
  <c r="U17"/>
  <c r="S18"/>
  <c r="T18"/>
  <c r="U18"/>
  <c r="S19"/>
  <c r="T19"/>
  <c r="U19"/>
  <c r="S20"/>
  <c r="T20"/>
  <c r="U20"/>
  <c r="S21"/>
  <c r="T21"/>
  <c r="U21"/>
  <c r="S22"/>
  <c r="T22"/>
  <c r="U22"/>
  <c r="T16"/>
  <c r="U16"/>
  <c r="S16"/>
  <c r="O28"/>
  <c r="P28"/>
  <c r="Q28"/>
  <c r="O29"/>
  <c r="P29"/>
  <c r="Q29"/>
  <c r="O30"/>
  <c r="P30"/>
  <c r="Q30"/>
  <c r="O31"/>
  <c r="P31"/>
  <c r="Q31"/>
  <c r="O32"/>
  <c r="P32"/>
  <c r="Q32"/>
  <c r="O33"/>
  <c r="P33"/>
  <c r="Q33"/>
  <c r="P27"/>
  <c r="Q27"/>
  <c r="O27"/>
  <c r="O17"/>
  <c r="P17"/>
  <c r="Q17"/>
  <c r="O18"/>
  <c r="P18"/>
  <c r="Q18"/>
  <c r="O19"/>
  <c r="P19"/>
  <c r="Q19"/>
  <c r="O20"/>
  <c r="P20"/>
  <c r="Q20"/>
  <c r="O21"/>
  <c r="P21"/>
  <c r="Q21"/>
  <c r="O22"/>
  <c r="P22"/>
  <c r="Q22"/>
  <c r="P16"/>
  <c r="Q16"/>
  <c r="O16"/>
  <c r="O6"/>
  <c r="P6"/>
  <c r="Q6"/>
  <c r="O7"/>
  <c r="P7"/>
  <c r="Q7"/>
  <c r="O8"/>
  <c r="P8"/>
  <c r="Q8"/>
  <c r="O9"/>
  <c r="P9"/>
  <c r="Q9"/>
  <c r="O10"/>
  <c r="P10"/>
  <c r="Q10"/>
  <c r="O11"/>
  <c r="P11"/>
  <c r="Q11"/>
  <c r="P5"/>
  <c r="Q5"/>
  <c r="O5"/>
  <c r="L33"/>
  <c r="M33"/>
  <c r="N33"/>
  <c r="L28"/>
  <c r="M28"/>
  <c r="N28"/>
  <c r="L29"/>
  <c r="M29"/>
  <c r="N29"/>
  <c r="L30"/>
  <c r="M30"/>
  <c r="N30"/>
  <c r="L31"/>
  <c r="M31"/>
  <c r="N31"/>
  <c r="L32"/>
  <c r="M32"/>
  <c r="N32"/>
  <c r="M27"/>
  <c r="N27"/>
  <c r="L27"/>
  <c r="L17"/>
  <c r="M17"/>
  <c r="N17"/>
  <c r="L18"/>
  <c r="M18"/>
  <c r="N18"/>
  <c r="L19"/>
  <c r="M19"/>
  <c r="N19"/>
  <c r="L20"/>
  <c r="M20"/>
  <c r="N20"/>
  <c r="L21"/>
  <c r="M21"/>
  <c r="N21"/>
  <c r="L22"/>
  <c r="M22"/>
  <c r="N22"/>
  <c r="M16"/>
  <c r="N16"/>
  <c r="L16"/>
  <c r="L6"/>
  <c r="M6"/>
  <c r="N6"/>
  <c r="L7"/>
  <c r="M7"/>
  <c r="N7"/>
  <c r="L8"/>
  <c r="M8"/>
  <c r="N8"/>
  <c r="L9"/>
  <c r="M9"/>
  <c r="N9"/>
  <c r="L10"/>
  <c r="M10"/>
  <c r="N10"/>
  <c r="L11"/>
  <c r="M11"/>
  <c r="N11"/>
  <c r="M5"/>
  <c r="N5"/>
  <c r="L5"/>
  <c r="J33"/>
  <c r="G33"/>
  <c r="D33"/>
  <c r="J32"/>
  <c r="G32"/>
  <c r="D32"/>
  <c r="J31"/>
  <c r="G31"/>
  <c r="D31"/>
  <c r="J30"/>
  <c r="G30"/>
  <c r="D30"/>
  <c r="J29"/>
  <c r="G29"/>
  <c r="D29"/>
  <c r="J28"/>
  <c r="G28"/>
  <c r="D28"/>
  <c r="J27"/>
  <c r="G27"/>
  <c r="D27"/>
  <c r="J22"/>
  <c r="G22"/>
  <c r="D22"/>
  <c r="J21"/>
  <c r="G21"/>
  <c r="D21"/>
  <c r="J20"/>
  <c r="G20"/>
  <c r="D20"/>
  <c r="J19"/>
  <c r="G19"/>
  <c r="D19"/>
  <c r="J18"/>
  <c r="G18"/>
  <c r="D18"/>
  <c r="J17"/>
  <c r="G17"/>
  <c r="D17"/>
  <c r="J16"/>
  <c r="G16"/>
  <c r="D16"/>
  <c r="J11"/>
  <c r="G11"/>
  <c r="D11"/>
  <c r="J10"/>
  <c r="G10"/>
  <c r="D10"/>
  <c r="J9"/>
  <c r="G9"/>
  <c r="D9"/>
  <c r="J8"/>
  <c r="G8"/>
  <c r="D8"/>
  <c r="J7"/>
  <c r="G7"/>
  <c r="D7"/>
  <c r="J6"/>
  <c r="G6"/>
  <c r="D6"/>
  <c r="J5"/>
  <c r="G5"/>
  <c r="D5"/>
</calcChain>
</file>

<file path=xl/sharedStrings.xml><?xml version="1.0" encoding="utf-8"?>
<sst xmlns="http://schemas.openxmlformats.org/spreadsheetml/2006/main" count="64" uniqueCount="19">
  <si>
    <t>Pi Peak positions and separations</t>
  </si>
  <si>
    <t>Raidus</t>
  </si>
  <si>
    <t>1st order</t>
  </si>
  <si>
    <t>2nd order</t>
  </si>
  <si>
    <t>3rd order</t>
  </si>
  <si>
    <t>Field/mT</t>
  </si>
  <si>
    <t>Peak 1</t>
  </si>
  <si>
    <t>Peak 2</t>
  </si>
  <si>
    <t>Separation</t>
  </si>
  <si>
    <t>(m)</t>
  </si>
  <si>
    <t>Sigma minus peak separations</t>
  </si>
  <si>
    <t>Sigma plus peak separations</t>
  </si>
  <si>
    <t>focal legngth</t>
  </si>
  <si>
    <t>α</t>
  </si>
  <si>
    <t>2α</t>
  </si>
  <si>
    <t>3α</t>
  </si>
  <si>
    <t>2Δα</t>
  </si>
  <si>
    <t>Δα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</si>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</sst>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11" fontId="0" fillId="0" borderId="1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topLeftCell="H1" workbookViewId="0">
      <selection activeCell="W37" sqref="W37"/>
    </sheetView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3">
        <v>1.4E-5</v>
      </c>
      <c r="P1" t="s">
        <v>12</v>
      </c>
      <c r="Q1">
        <v>0.15</v>
      </c>
    </row>
    <row r="2" spans="1:25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/>
      <c r="L2" s="1">
        <v>1</v>
      </c>
      <c r="M2" s="1">
        <v>2</v>
      </c>
      <c r="N2" s="1">
        <v>3</v>
      </c>
      <c r="O2" s="4" t="s">
        <v>13</v>
      </c>
      <c r="P2" s="4" t="s">
        <v>14</v>
      </c>
      <c r="Q2" s="4" t="s">
        <v>15</v>
      </c>
    </row>
    <row r="3" spans="1:25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/>
      <c r="L3" s="1" t="s">
        <v>9</v>
      </c>
      <c r="M3" s="1" t="s">
        <v>9</v>
      </c>
      <c r="N3" s="1" t="s">
        <v>9</v>
      </c>
      <c r="O3" s="1"/>
      <c r="P3" s="1"/>
      <c r="Q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5">
      <c r="A5" s="1">
        <v>950</v>
      </c>
      <c r="B5" s="1">
        <v>908</v>
      </c>
      <c r="C5" s="1">
        <v>1202</v>
      </c>
      <c r="D5" s="1">
        <f t="shared" ref="D5:D11" si="0">C5-B5</f>
        <v>294</v>
      </c>
      <c r="E5" s="1">
        <v>835</v>
      </c>
      <c r="F5" s="1">
        <v>1277</v>
      </c>
      <c r="G5" s="1">
        <f t="shared" ref="G5:G11" si="1">F5-E5</f>
        <v>442</v>
      </c>
      <c r="H5" s="1">
        <v>775</v>
      </c>
      <c r="I5" s="1">
        <v>1332</v>
      </c>
      <c r="J5" s="1">
        <f t="shared" ref="J5:J11" si="2">I5-H5</f>
        <v>557</v>
      </c>
      <c r="K5" s="1"/>
      <c r="L5" s="2">
        <f>(D5/2)*$O$1</f>
        <v>2.0579999999999999E-3</v>
      </c>
      <c r="M5" s="2">
        <f t="shared" ref="M5:N5" si="3">(E5/2)*$O$1</f>
        <v>5.8449999999999995E-3</v>
      </c>
      <c r="N5" s="2">
        <f t="shared" si="3"/>
        <v>8.938999999999999E-3</v>
      </c>
      <c r="O5" s="1">
        <f>ATAN(L5/$Q$1)</f>
        <v>1.3719139220267655E-2</v>
      </c>
      <c r="P5" s="1">
        <f t="shared" ref="P5:Q5" si="4">ATAN(M5/$Q$1)</f>
        <v>3.894696227173803E-2</v>
      </c>
      <c r="Q5" s="1">
        <f t="shared" si="4"/>
        <v>5.952293737337877E-2</v>
      </c>
    </row>
    <row r="6" spans="1:25">
      <c r="A6" s="1">
        <v>900</v>
      </c>
      <c r="B6" s="1">
        <v>908</v>
      </c>
      <c r="C6" s="1">
        <v>1202</v>
      </c>
      <c r="D6" s="1">
        <f t="shared" si="0"/>
        <v>294</v>
      </c>
      <c r="E6" s="1">
        <v>836</v>
      </c>
      <c r="F6" s="1">
        <v>1277</v>
      </c>
      <c r="G6" s="1">
        <f t="shared" si="1"/>
        <v>441</v>
      </c>
      <c r="H6" s="1">
        <v>776</v>
      </c>
      <c r="I6" s="1">
        <v>1333</v>
      </c>
      <c r="J6" s="1">
        <f t="shared" si="2"/>
        <v>557</v>
      </c>
      <c r="K6" s="1"/>
      <c r="L6" s="2">
        <f t="shared" ref="L6:L11" si="5">(D6/2)*$O$1</f>
        <v>2.0579999999999999E-3</v>
      </c>
      <c r="M6" s="2">
        <f t="shared" ref="M6:M11" si="6">(E6/2)*$O$1</f>
        <v>5.8519999999999996E-3</v>
      </c>
      <c r="N6" s="2">
        <f t="shared" ref="N6:N11" si="7">(F6/2)*$O$1</f>
        <v>8.938999999999999E-3</v>
      </c>
      <c r="O6" s="1">
        <f t="shared" ref="O6:O11" si="8">ATAN(L6/$Q$1)</f>
        <v>1.3719139220267655E-2</v>
      </c>
      <c r="P6" s="1">
        <f t="shared" ref="P6:P11" si="9">ATAN(M6/$Q$1)</f>
        <v>3.8993558102477822E-2</v>
      </c>
      <c r="Q6" s="1">
        <f t="shared" ref="Q6:Q11" si="10">ATAN(N6/$Q$1)</f>
        <v>5.952293737337877E-2</v>
      </c>
    </row>
    <row r="7" spans="1:25">
      <c r="A7" s="1">
        <v>850</v>
      </c>
      <c r="B7" s="1">
        <v>908</v>
      </c>
      <c r="C7" s="1">
        <v>1202</v>
      </c>
      <c r="D7" s="1">
        <f t="shared" si="0"/>
        <v>294</v>
      </c>
      <c r="E7" s="1">
        <v>834</v>
      </c>
      <c r="F7" s="1">
        <v>1277</v>
      </c>
      <c r="G7" s="1">
        <f t="shared" si="1"/>
        <v>443</v>
      </c>
      <c r="H7" s="1">
        <v>775</v>
      </c>
      <c r="I7" s="1">
        <v>1333</v>
      </c>
      <c r="J7" s="1">
        <f t="shared" si="2"/>
        <v>558</v>
      </c>
      <c r="K7" s="1"/>
      <c r="L7" s="2">
        <f t="shared" si="5"/>
        <v>2.0579999999999999E-3</v>
      </c>
      <c r="M7" s="2">
        <f t="shared" si="6"/>
        <v>5.8380000000000003E-3</v>
      </c>
      <c r="N7" s="2">
        <f t="shared" si="7"/>
        <v>8.938999999999999E-3</v>
      </c>
      <c r="O7" s="1">
        <f t="shared" si="8"/>
        <v>1.3719139220267655E-2</v>
      </c>
      <c r="P7" s="1">
        <f t="shared" si="9"/>
        <v>3.8900366271790998E-2</v>
      </c>
      <c r="Q7" s="1">
        <f t="shared" si="10"/>
        <v>5.952293737337877E-2</v>
      </c>
    </row>
    <row r="8" spans="1:25">
      <c r="A8" s="1">
        <v>800</v>
      </c>
      <c r="B8" s="1">
        <v>907</v>
      </c>
      <c r="C8" s="1">
        <v>1203</v>
      </c>
      <c r="D8" s="1">
        <f t="shared" si="0"/>
        <v>296</v>
      </c>
      <c r="E8" s="1">
        <v>834</v>
      </c>
      <c r="F8" s="1">
        <v>1277</v>
      </c>
      <c r="G8" s="1">
        <f t="shared" si="1"/>
        <v>443</v>
      </c>
      <c r="H8" s="1">
        <v>776</v>
      </c>
      <c r="I8" s="1">
        <v>1334</v>
      </c>
      <c r="J8" s="1">
        <f t="shared" si="2"/>
        <v>558</v>
      </c>
      <c r="K8" s="1"/>
      <c r="L8" s="2">
        <f t="shared" si="5"/>
        <v>2.0720000000000001E-3</v>
      </c>
      <c r="M8" s="2">
        <f t="shared" si="6"/>
        <v>5.8380000000000003E-3</v>
      </c>
      <c r="N8" s="2">
        <f t="shared" si="7"/>
        <v>8.938999999999999E-3</v>
      </c>
      <c r="O8" s="1">
        <f t="shared" si="8"/>
        <v>1.381245486824801E-2</v>
      </c>
      <c r="P8" s="1">
        <f t="shared" si="9"/>
        <v>3.8900366271790998E-2</v>
      </c>
      <c r="Q8" s="1">
        <f t="shared" si="10"/>
        <v>5.952293737337877E-2</v>
      </c>
    </row>
    <row r="9" spans="1:25">
      <c r="A9" s="1">
        <v>749</v>
      </c>
      <c r="B9" s="1">
        <v>908</v>
      </c>
      <c r="C9" s="1">
        <v>1204</v>
      </c>
      <c r="D9" s="1">
        <f t="shared" si="0"/>
        <v>296</v>
      </c>
      <c r="E9" s="1">
        <v>834</v>
      </c>
      <c r="F9" s="1">
        <v>1279</v>
      </c>
      <c r="G9" s="1">
        <f t="shared" si="1"/>
        <v>445</v>
      </c>
      <c r="H9" s="1">
        <v>776</v>
      </c>
      <c r="I9" s="1">
        <v>1335</v>
      </c>
      <c r="J9" s="1">
        <f t="shared" si="2"/>
        <v>559</v>
      </c>
      <c r="K9" s="1"/>
      <c r="L9" s="2">
        <f t="shared" si="5"/>
        <v>2.0720000000000001E-3</v>
      </c>
      <c r="M9" s="2">
        <f t="shared" si="6"/>
        <v>5.8380000000000003E-3</v>
      </c>
      <c r="N9" s="2">
        <f t="shared" si="7"/>
        <v>8.9529999999999992E-3</v>
      </c>
      <c r="O9" s="1">
        <f t="shared" si="8"/>
        <v>1.381245486824801E-2</v>
      </c>
      <c r="P9" s="1">
        <f t="shared" si="9"/>
        <v>3.8900366271790998E-2</v>
      </c>
      <c r="Q9" s="1">
        <f t="shared" si="10"/>
        <v>5.9615939903194373E-2</v>
      </c>
    </row>
    <row r="10" spans="1:25">
      <c r="A10" s="1">
        <v>700</v>
      </c>
      <c r="B10" s="1">
        <v>910</v>
      </c>
      <c r="C10" s="1">
        <v>1206</v>
      </c>
      <c r="D10" s="1">
        <f t="shared" si="0"/>
        <v>296</v>
      </c>
      <c r="E10" s="1">
        <v>835</v>
      </c>
      <c r="F10" s="1">
        <v>1202</v>
      </c>
      <c r="G10" s="1">
        <f t="shared" si="1"/>
        <v>367</v>
      </c>
      <c r="H10" s="1">
        <v>778</v>
      </c>
      <c r="I10" s="1">
        <v>1336</v>
      </c>
      <c r="J10" s="1">
        <f t="shared" si="2"/>
        <v>558</v>
      </c>
      <c r="K10" s="1"/>
      <c r="L10" s="2">
        <f t="shared" si="5"/>
        <v>2.0720000000000001E-3</v>
      </c>
      <c r="M10" s="2">
        <f t="shared" si="6"/>
        <v>5.8449999999999995E-3</v>
      </c>
      <c r="N10" s="2">
        <f t="shared" si="7"/>
        <v>8.4139999999999996E-3</v>
      </c>
      <c r="O10" s="1">
        <f t="shared" si="8"/>
        <v>1.381245486824801E-2</v>
      </c>
      <c r="P10" s="1">
        <f t="shared" si="9"/>
        <v>3.894696227173803E-2</v>
      </c>
      <c r="Q10" s="1">
        <f t="shared" si="10"/>
        <v>5.6034612303534875E-2</v>
      </c>
    </row>
    <row r="11" spans="1:25">
      <c r="A11" s="1">
        <v>650</v>
      </c>
      <c r="B11" s="1">
        <v>908</v>
      </c>
      <c r="C11" s="1">
        <v>1204</v>
      </c>
      <c r="D11" s="1">
        <f t="shared" si="0"/>
        <v>296</v>
      </c>
      <c r="E11" s="1">
        <v>834</v>
      </c>
      <c r="F11" s="1">
        <v>1280</v>
      </c>
      <c r="G11" s="1">
        <f t="shared" si="1"/>
        <v>446</v>
      </c>
      <c r="H11" s="1">
        <v>777</v>
      </c>
      <c r="I11" s="1">
        <v>1335</v>
      </c>
      <c r="J11" s="1">
        <f t="shared" si="2"/>
        <v>558</v>
      </c>
      <c r="K11" s="1"/>
      <c r="L11" s="2">
        <f t="shared" si="5"/>
        <v>2.0720000000000001E-3</v>
      </c>
      <c r="M11" s="2">
        <f t="shared" si="6"/>
        <v>5.8380000000000003E-3</v>
      </c>
      <c r="N11" s="2">
        <f t="shared" si="7"/>
        <v>8.9599999999999992E-3</v>
      </c>
      <c r="O11" s="1">
        <f t="shared" si="8"/>
        <v>1.381245486824801E-2</v>
      </c>
      <c r="P11" s="1">
        <f t="shared" si="9"/>
        <v>3.8900366271790998E-2</v>
      </c>
      <c r="Q11" s="1">
        <f t="shared" si="10"/>
        <v>5.9662440781012398E-2</v>
      </c>
    </row>
    <row r="12" spans="1:25">
      <c r="A12" s="1"/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5">
      <c r="A13" s="1"/>
      <c r="B13" s="1" t="s">
        <v>2</v>
      </c>
      <c r="C13" s="1"/>
      <c r="D13" s="1"/>
      <c r="E13" s="1" t="s">
        <v>3</v>
      </c>
      <c r="F13" s="1"/>
      <c r="G13" s="1"/>
      <c r="H13" s="1" t="s">
        <v>4</v>
      </c>
      <c r="I13" s="1"/>
      <c r="J13" s="1"/>
      <c r="K13" s="1"/>
      <c r="L13" s="1">
        <v>1</v>
      </c>
      <c r="M13" s="1">
        <v>2</v>
      </c>
      <c r="N13" s="1">
        <v>3</v>
      </c>
      <c r="O13" s="1"/>
      <c r="P13" s="1"/>
      <c r="Q13" s="1"/>
    </row>
    <row r="14" spans="1:25">
      <c r="A14" s="1" t="s">
        <v>5</v>
      </c>
      <c r="B14" s="1" t="s">
        <v>6</v>
      </c>
      <c r="C14" s="1" t="s">
        <v>7</v>
      </c>
      <c r="D14" s="1" t="s">
        <v>8</v>
      </c>
      <c r="E14" s="1" t="s">
        <v>6</v>
      </c>
      <c r="F14" s="1" t="s">
        <v>7</v>
      </c>
      <c r="G14" s="1" t="s">
        <v>8</v>
      </c>
      <c r="H14" s="1" t="s">
        <v>6</v>
      </c>
      <c r="I14" s="1" t="s">
        <v>7</v>
      </c>
      <c r="J14" s="1" t="s">
        <v>8</v>
      </c>
      <c r="K14" s="1"/>
      <c r="L14" s="1" t="s">
        <v>9</v>
      </c>
      <c r="M14" s="1" t="s">
        <v>9</v>
      </c>
      <c r="N14" s="1" t="s">
        <v>9</v>
      </c>
      <c r="O14" s="1"/>
      <c r="P14" s="1"/>
      <c r="Q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4" t="s">
        <v>16</v>
      </c>
      <c r="T15" s="1" t="s">
        <v>16</v>
      </c>
      <c r="U15" s="1" t="s">
        <v>16</v>
      </c>
      <c r="W15" s="1" t="s">
        <v>14</v>
      </c>
      <c r="X15" s="1"/>
      <c r="Y15" s="1"/>
    </row>
    <row r="16" spans="1:25">
      <c r="A16" s="1">
        <v>950</v>
      </c>
      <c r="B16" s="1">
        <v>893</v>
      </c>
      <c r="C16" s="1">
        <v>1178</v>
      </c>
      <c r="D16" s="1">
        <f t="shared" ref="D16:D22" si="11">C16-B16</f>
        <v>285</v>
      </c>
      <c r="E16" s="1">
        <v>815</v>
      </c>
      <c r="F16" s="1">
        <v>1256</v>
      </c>
      <c r="G16" s="1">
        <f t="shared" ref="G16:G22" si="12">F16-E16</f>
        <v>441</v>
      </c>
      <c r="H16" s="1">
        <v>758</v>
      </c>
      <c r="I16" s="1">
        <v>1312</v>
      </c>
      <c r="J16" s="1">
        <f t="shared" ref="J16:J22" si="13">I16-H16</f>
        <v>554</v>
      </c>
      <c r="K16" s="1"/>
      <c r="L16" s="2">
        <f>(D16/2)*$O$1</f>
        <v>1.9949999999999998E-3</v>
      </c>
      <c r="M16" s="2">
        <f t="shared" ref="M16:N16" si="14">(E16/2)*$O$1</f>
        <v>5.705E-3</v>
      </c>
      <c r="N16" s="2">
        <f t="shared" si="14"/>
        <v>8.7919999999999995E-3</v>
      </c>
      <c r="O16" s="1">
        <f>ATAN(L16/$Q$1)</f>
        <v>1.3299215870887744E-2</v>
      </c>
      <c r="P16" s="1">
        <f t="shared" ref="P16:Q16" si="15">ATAN(M16/$Q$1)</f>
        <v>3.8015010391331712E-2</v>
      </c>
      <c r="Q16" s="1">
        <f t="shared" si="15"/>
        <v>5.8546348873315709E-2</v>
      </c>
      <c r="S16" s="1">
        <f>O27-O16</f>
        <v>2.379499277834235E-3</v>
      </c>
      <c r="T16" s="1">
        <f t="shared" ref="T16:U16" si="16">P27-P16</f>
        <v>-7.9221111018409895E-4</v>
      </c>
      <c r="U16" s="1">
        <f t="shared" si="16"/>
        <v>7.4407766876179865E-4</v>
      </c>
      <c r="W16" s="1">
        <f>O16+O27</f>
        <v>2.8977931019609722E-2</v>
      </c>
      <c r="X16" s="1">
        <f t="shared" ref="X16:Y22" si="17">P16+P27</f>
        <v>7.5237809672479325E-2</v>
      </c>
      <c r="Y16" s="1">
        <f t="shared" si="17"/>
        <v>0.11783677541539322</v>
      </c>
    </row>
    <row r="17" spans="1:25">
      <c r="A17" s="1">
        <v>900</v>
      </c>
      <c r="B17" s="1">
        <v>891</v>
      </c>
      <c r="C17" s="1">
        <v>1177</v>
      </c>
      <c r="D17" s="1">
        <f t="shared" si="11"/>
        <v>286</v>
      </c>
      <c r="E17" s="1">
        <v>814</v>
      </c>
      <c r="F17" s="1">
        <v>1255</v>
      </c>
      <c r="G17" s="1">
        <f t="shared" si="12"/>
        <v>441</v>
      </c>
      <c r="H17" s="1">
        <v>758</v>
      </c>
      <c r="I17" s="1">
        <v>1312</v>
      </c>
      <c r="J17" s="1">
        <f t="shared" si="13"/>
        <v>554</v>
      </c>
      <c r="K17" s="1"/>
      <c r="L17" s="2">
        <f t="shared" ref="L17:L22" si="18">(D17/2)*$O$1</f>
        <v>2.0019999999999999E-3</v>
      </c>
      <c r="M17" s="2">
        <f t="shared" ref="M17:M22" si="19">(E17/2)*$O$1</f>
        <v>5.6979999999999999E-3</v>
      </c>
      <c r="N17" s="2">
        <f t="shared" ref="N17:N22" si="20">(F17/2)*$O$1</f>
        <v>8.7849999999999994E-3</v>
      </c>
      <c r="O17" s="1">
        <f t="shared" ref="O17:O22" si="21">ATAN(L17/$Q$1)</f>
        <v>1.3345874255159648E-2</v>
      </c>
      <c r="P17" s="1">
        <f t="shared" ref="P17:P22" si="22">ATAN(M17/$Q$1)</f>
        <v>3.7968411049543155E-2</v>
      </c>
      <c r="Q17" s="1">
        <f t="shared" ref="Q17:Q22" si="23">ATAN(N17/$Q$1)</f>
        <v>5.8499841855395057E-2</v>
      </c>
      <c r="S17" s="1">
        <f t="shared" ref="S17:S22" si="24">O28-O17</f>
        <v>2.2861856635571602E-3</v>
      </c>
      <c r="T17" s="1">
        <f t="shared" ref="T17:T22" si="25">P28-P17</f>
        <v>-7.4561176839554183E-4</v>
      </c>
      <c r="U17" s="1">
        <f t="shared" ref="U17:U22" si="26">Q28-Q17</f>
        <v>7.4408174942623001E-4</v>
      </c>
      <c r="W17" s="1">
        <f t="shared" ref="W17:W22" si="27">O17+O28</f>
        <v>2.8977934173876455E-2</v>
      </c>
      <c r="X17" s="1">
        <f t="shared" si="17"/>
        <v>7.5191210330690761E-2</v>
      </c>
      <c r="Y17" s="1">
        <f t="shared" si="17"/>
        <v>0.11774376546021634</v>
      </c>
    </row>
    <row r="18" spans="1:25">
      <c r="A18" s="1">
        <v>850</v>
      </c>
      <c r="B18" s="1">
        <v>891</v>
      </c>
      <c r="C18" s="1">
        <v>1179</v>
      </c>
      <c r="D18" s="1">
        <f t="shared" si="11"/>
        <v>288</v>
      </c>
      <c r="E18" s="1">
        <v>814</v>
      </c>
      <c r="F18" s="1">
        <v>1256</v>
      </c>
      <c r="G18" s="1">
        <f t="shared" si="12"/>
        <v>442</v>
      </c>
      <c r="H18" s="1">
        <v>758</v>
      </c>
      <c r="I18" s="1">
        <v>1312</v>
      </c>
      <c r="J18" s="1">
        <f t="shared" si="13"/>
        <v>554</v>
      </c>
      <c r="K18" s="1"/>
      <c r="L18" s="2">
        <f t="shared" si="18"/>
        <v>2.016E-3</v>
      </c>
      <c r="M18" s="2">
        <f t="shared" si="19"/>
        <v>5.6979999999999999E-3</v>
      </c>
      <c r="N18" s="2">
        <f t="shared" si="20"/>
        <v>8.7919999999999995E-3</v>
      </c>
      <c r="O18" s="1">
        <f t="shared" si="21"/>
        <v>1.3439190849166087E-2</v>
      </c>
      <c r="P18" s="1">
        <f t="shared" si="22"/>
        <v>3.7968411049543155E-2</v>
      </c>
      <c r="Q18" s="1">
        <f t="shared" si="23"/>
        <v>5.8546348873315709E-2</v>
      </c>
      <c r="S18" s="1">
        <f t="shared" si="24"/>
        <v>2.0529029719955749E-3</v>
      </c>
      <c r="T18" s="1">
        <f t="shared" si="25"/>
        <v>-6.9900981116512856E-4</v>
      </c>
      <c r="U18" s="1">
        <f t="shared" si="26"/>
        <v>6.9757473150557775E-4</v>
      </c>
      <c r="W18" s="1">
        <f t="shared" si="27"/>
        <v>2.8931284670327746E-2</v>
      </c>
      <c r="X18" s="1">
        <f t="shared" si="17"/>
        <v>7.5237812287921174E-2</v>
      </c>
      <c r="Y18" s="1">
        <f t="shared" si="17"/>
        <v>0.117790272478137</v>
      </c>
    </row>
    <row r="19" spans="1:25">
      <c r="A19" s="1">
        <v>800</v>
      </c>
      <c r="B19" s="1">
        <v>890</v>
      </c>
      <c r="C19" s="1">
        <v>1180</v>
      </c>
      <c r="D19" s="1">
        <f t="shared" si="11"/>
        <v>290</v>
      </c>
      <c r="E19" s="1">
        <v>813</v>
      </c>
      <c r="F19" s="1">
        <v>1256</v>
      </c>
      <c r="G19" s="1">
        <f t="shared" si="12"/>
        <v>443</v>
      </c>
      <c r="H19" s="1">
        <v>757</v>
      </c>
      <c r="I19" s="1">
        <v>1314</v>
      </c>
      <c r="J19" s="1">
        <f t="shared" si="13"/>
        <v>557</v>
      </c>
      <c r="K19" s="1"/>
      <c r="L19" s="2">
        <f t="shared" si="18"/>
        <v>2.0300000000000001E-3</v>
      </c>
      <c r="M19" s="2">
        <f t="shared" si="19"/>
        <v>5.6909999999999999E-3</v>
      </c>
      <c r="N19" s="2">
        <f t="shared" si="20"/>
        <v>8.7919999999999995E-3</v>
      </c>
      <c r="O19" s="1">
        <f t="shared" si="21"/>
        <v>1.3532507209102431E-2</v>
      </c>
      <c r="P19" s="1">
        <f t="shared" si="22"/>
        <v>3.7921811542778024E-2</v>
      </c>
      <c r="Q19" s="1">
        <f t="shared" si="23"/>
        <v>5.8546348873315709E-2</v>
      </c>
      <c r="S19" s="1">
        <f t="shared" si="24"/>
        <v>1.9129311110375156E-3</v>
      </c>
      <c r="T19" s="1">
        <f t="shared" si="25"/>
        <v>-6.5241030439999737E-4</v>
      </c>
      <c r="U19" s="1">
        <f t="shared" si="26"/>
        <v>6.9757473150557775E-4</v>
      </c>
      <c r="W19" s="1">
        <f t="shared" si="27"/>
        <v>2.8977945529242377E-2</v>
      </c>
      <c r="X19" s="1">
        <f t="shared" si="17"/>
        <v>7.519121278115605E-2</v>
      </c>
      <c r="Y19" s="1">
        <f t="shared" si="17"/>
        <v>0.117790272478137</v>
      </c>
    </row>
    <row r="20" spans="1:25">
      <c r="A20" s="1">
        <v>749</v>
      </c>
      <c r="B20" s="1">
        <v>913</v>
      </c>
      <c r="C20" s="1">
        <v>1203</v>
      </c>
      <c r="D20" s="1">
        <f t="shared" si="11"/>
        <v>290</v>
      </c>
      <c r="E20" s="1">
        <v>837</v>
      </c>
      <c r="F20" s="1">
        <v>1280</v>
      </c>
      <c r="G20" s="1">
        <f t="shared" si="12"/>
        <v>443</v>
      </c>
      <c r="H20" s="1">
        <v>759</v>
      </c>
      <c r="I20" s="1">
        <v>1316</v>
      </c>
      <c r="J20" s="1">
        <f t="shared" si="13"/>
        <v>557</v>
      </c>
      <c r="K20" s="1"/>
      <c r="L20" s="2">
        <f t="shared" si="18"/>
        <v>2.0300000000000001E-3</v>
      </c>
      <c r="M20" s="2">
        <f t="shared" si="19"/>
        <v>5.8589999999999996E-3</v>
      </c>
      <c r="N20" s="2">
        <f t="shared" si="20"/>
        <v>8.9599999999999992E-3</v>
      </c>
      <c r="O20" s="1">
        <f t="shared" si="21"/>
        <v>1.3532507209102431E-2</v>
      </c>
      <c r="P20" s="1">
        <f t="shared" si="22"/>
        <v>3.9040153763808969E-2</v>
      </c>
      <c r="Q20" s="1">
        <f t="shared" si="23"/>
        <v>5.9662440781012398E-2</v>
      </c>
      <c r="S20" s="1">
        <f t="shared" si="24"/>
        <v>1.8196199074568958E-3</v>
      </c>
      <c r="T20" s="1">
        <f t="shared" si="25"/>
        <v>-1.5843463180600231E-3</v>
      </c>
      <c r="U20" s="1">
        <f t="shared" si="26"/>
        <v>-3.7201423893488961E-4</v>
      </c>
      <c r="W20" s="1">
        <f t="shared" si="27"/>
        <v>2.8884634325661757E-2</v>
      </c>
      <c r="X20" s="1">
        <f t="shared" si="17"/>
        <v>7.6495961209557914E-2</v>
      </c>
      <c r="Y20" s="1">
        <f t="shared" si="17"/>
        <v>0.11895286732308991</v>
      </c>
    </row>
    <row r="21" spans="1:25">
      <c r="A21" s="1">
        <v>700</v>
      </c>
      <c r="B21" s="1">
        <v>914</v>
      </c>
      <c r="C21" s="1">
        <v>1205</v>
      </c>
      <c r="D21" s="1">
        <f t="shared" si="11"/>
        <v>291</v>
      </c>
      <c r="E21" s="1">
        <v>812</v>
      </c>
      <c r="F21" s="1">
        <v>1260</v>
      </c>
      <c r="G21" s="1">
        <f t="shared" si="12"/>
        <v>448</v>
      </c>
      <c r="H21" s="1">
        <v>781</v>
      </c>
      <c r="I21" s="1">
        <v>1337</v>
      </c>
      <c r="J21" s="1">
        <f t="shared" si="13"/>
        <v>556</v>
      </c>
      <c r="K21" s="1"/>
      <c r="L21" s="2">
        <f t="shared" si="18"/>
        <v>2.0370000000000002E-3</v>
      </c>
      <c r="M21" s="2">
        <f t="shared" si="19"/>
        <v>5.6839999999999998E-3</v>
      </c>
      <c r="N21" s="2">
        <f t="shared" si="20"/>
        <v>8.8199999999999997E-3</v>
      </c>
      <c r="O21" s="1">
        <f t="shared" si="21"/>
        <v>1.3579165300786723E-2</v>
      </c>
      <c r="P21" s="1">
        <f t="shared" si="22"/>
        <v>3.7875211871237831E-2</v>
      </c>
      <c r="Q21" s="1">
        <f t="shared" si="23"/>
        <v>5.8732374407522422E-2</v>
      </c>
      <c r="S21" s="1">
        <f t="shared" si="24"/>
        <v>1.6329945096032611E-3</v>
      </c>
      <c r="T21" s="1">
        <f t="shared" si="25"/>
        <v>-6.0581063285980452E-4</v>
      </c>
      <c r="U21" s="1">
        <f t="shared" si="26"/>
        <v>5.1154919729886478E-4</v>
      </c>
      <c r="W21" s="1">
        <f t="shared" si="27"/>
        <v>2.8791325111176706E-2</v>
      </c>
      <c r="X21" s="1">
        <f t="shared" si="17"/>
        <v>7.5144613109615857E-2</v>
      </c>
      <c r="Y21" s="1">
        <f t="shared" si="17"/>
        <v>0.11797629801234372</v>
      </c>
    </row>
    <row r="22" spans="1:25">
      <c r="A22" s="1">
        <v>650</v>
      </c>
      <c r="B22" s="1">
        <v>912</v>
      </c>
      <c r="C22" s="1">
        <v>1204</v>
      </c>
      <c r="D22" s="1">
        <f t="shared" si="11"/>
        <v>292</v>
      </c>
      <c r="E22" s="1">
        <v>837</v>
      </c>
      <c r="F22" s="1">
        <v>1281</v>
      </c>
      <c r="G22" s="1">
        <f t="shared" si="12"/>
        <v>444</v>
      </c>
      <c r="H22" s="1">
        <v>781</v>
      </c>
      <c r="I22" s="1">
        <v>1337</v>
      </c>
      <c r="J22" s="1">
        <f t="shared" si="13"/>
        <v>556</v>
      </c>
      <c r="K22" s="1"/>
      <c r="L22" s="2">
        <f t="shared" si="18"/>
        <v>2.0439999999999998E-3</v>
      </c>
      <c r="M22" s="2">
        <f t="shared" si="19"/>
        <v>5.8589999999999996E-3</v>
      </c>
      <c r="N22" s="2">
        <f t="shared" si="20"/>
        <v>8.9669999999999993E-3</v>
      </c>
      <c r="O22" s="1">
        <f t="shared" si="21"/>
        <v>1.3625823333344377E-2</v>
      </c>
      <c r="P22" s="1">
        <f t="shared" si="22"/>
        <v>3.9040153763808969E-2</v>
      </c>
      <c r="Q22" s="1">
        <f t="shared" si="23"/>
        <v>5.9708941400505311E-2</v>
      </c>
      <c r="S22" s="1">
        <f t="shared" si="24"/>
        <v>1.539680575588143E-3</v>
      </c>
      <c r="T22" s="1">
        <f t="shared" si="25"/>
        <v>-5.5915907263199421E-4</v>
      </c>
      <c r="U22" s="1">
        <f t="shared" si="26"/>
        <v>5.5798721214717073E-4</v>
      </c>
      <c r="W22" s="1">
        <f t="shared" si="27"/>
        <v>2.8791327242276898E-2</v>
      </c>
      <c r="X22" s="1">
        <f t="shared" si="17"/>
        <v>7.752114845498595E-2</v>
      </c>
      <c r="Y22" s="1">
        <f t="shared" si="17"/>
        <v>0.11997587001315779</v>
      </c>
    </row>
    <row r="23" spans="1:25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5">
      <c r="A24" s="1"/>
      <c r="B24" s="1" t="s">
        <v>2</v>
      </c>
      <c r="C24" s="1"/>
      <c r="D24" s="1"/>
      <c r="E24" s="1" t="s">
        <v>3</v>
      </c>
      <c r="F24" s="1"/>
      <c r="G24" s="1"/>
      <c r="H24" s="1" t="s">
        <v>4</v>
      </c>
      <c r="I24" s="1"/>
      <c r="J24" s="1"/>
      <c r="K24" s="1"/>
      <c r="L24" s="1">
        <v>1</v>
      </c>
      <c r="M24" s="1">
        <v>2</v>
      </c>
      <c r="N24" s="1">
        <v>3</v>
      </c>
      <c r="O24" s="1"/>
      <c r="P24" s="1"/>
      <c r="Q24" s="1"/>
    </row>
    <row r="25" spans="1:25">
      <c r="A25" s="1" t="s">
        <v>5</v>
      </c>
      <c r="B25" s="1" t="s">
        <v>6</v>
      </c>
      <c r="C25" s="1" t="s">
        <v>7</v>
      </c>
      <c r="D25" s="1" t="s">
        <v>8</v>
      </c>
      <c r="E25" s="1" t="s">
        <v>6</v>
      </c>
      <c r="F25" s="1" t="s">
        <v>7</v>
      </c>
      <c r="G25" s="1" t="s">
        <v>8</v>
      </c>
      <c r="H25" s="1" t="s">
        <v>6</v>
      </c>
      <c r="I25" s="1" t="s">
        <v>7</v>
      </c>
      <c r="J25" s="1" t="s">
        <v>8</v>
      </c>
      <c r="K25" s="1"/>
      <c r="L25" s="1" t="s">
        <v>9</v>
      </c>
      <c r="M25" s="1" t="s">
        <v>9</v>
      </c>
      <c r="N25" s="1" t="s">
        <v>9</v>
      </c>
      <c r="O25" s="1"/>
      <c r="P25" s="1"/>
      <c r="Q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5" t="s">
        <v>18</v>
      </c>
      <c r="T26" s="4" t="s">
        <v>17</v>
      </c>
      <c r="U26" s="1" t="s">
        <v>17</v>
      </c>
      <c r="V26" s="1" t="s">
        <v>17</v>
      </c>
      <c r="W26" s="7"/>
    </row>
    <row r="27" spans="1:25">
      <c r="A27" s="1">
        <v>950</v>
      </c>
      <c r="B27" s="1">
        <v>867</v>
      </c>
      <c r="C27" s="1">
        <v>1203</v>
      </c>
      <c r="D27" s="1">
        <f t="shared" ref="D27:D33" si="28">C27-B27</f>
        <v>336</v>
      </c>
      <c r="E27" s="1">
        <v>798</v>
      </c>
      <c r="F27" s="1">
        <v>1272</v>
      </c>
      <c r="G27" s="1">
        <f t="shared" ref="G27:G33" si="29">F27-E27</f>
        <v>474</v>
      </c>
      <c r="H27" s="1">
        <v>745</v>
      </c>
      <c r="I27" s="1">
        <v>1326</v>
      </c>
      <c r="J27" s="1">
        <f t="shared" ref="J27:J33" si="30">I27-H27</f>
        <v>581</v>
      </c>
      <c r="K27" s="1"/>
      <c r="L27" s="2">
        <f>(D27/2)*$O$1</f>
        <v>2.3519999999999999E-3</v>
      </c>
      <c r="M27" s="2">
        <f t="shared" ref="M27:N27" si="31">(E27/2)*$O$1</f>
        <v>5.5859999999999998E-3</v>
      </c>
      <c r="N27" s="2">
        <f t="shared" si="31"/>
        <v>8.9040000000000005E-3</v>
      </c>
      <c r="O27" s="1">
        <f>ATAN(L27/$Q$1)</f>
        <v>1.5678715148721978E-2</v>
      </c>
      <c r="P27" s="1">
        <f t="shared" ref="P27:Q27" si="32">ATAN(M27/$Q$1)</f>
        <v>3.7222799281147613E-2</v>
      </c>
      <c r="Q27" s="1">
        <f t="shared" si="32"/>
        <v>5.9290426542077508E-2</v>
      </c>
      <c r="S27" s="6">
        <v>0.23499999999999999</v>
      </c>
      <c r="T27" s="1">
        <f>S16/2</f>
        <v>1.1897496389171175E-3</v>
      </c>
      <c r="U27" s="1">
        <f>T16/2</f>
        <v>-3.9610555509204948E-4</v>
      </c>
      <c r="V27" s="1">
        <f>U16/2</f>
        <v>3.7203883438089932E-4</v>
      </c>
      <c r="W27" s="7"/>
    </row>
    <row r="28" spans="1:25">
      <c r="A28" s="1">
        <v>900</v>
      </c>
      <c r="B28" s="1">
        <v>867</v>
      </c>
      <c r="C28" s="1">
        <v>1202</v>
      </c>
      <c r="D28" s="1">
        <f t="shared" si="28"/>
        <v>335</v>
      </c>
      <c r="E28" s="1">
        <v>798</v>
      </c>
      <c r="F28" s="1">
        <v>1271</v>
      </c>
      <c r="G28" s="1">
        <f t="shared" si="29"/>
        <v>473</v>
      </c>
      <c r="H28" s="1">
        <v>744</v>
      </c>
      <c r="I28" s="1">
        <v>1325</v>
      </c>
      <c r="J28" s="1">
        <f t="shared" si="30"/>
        <v>581</v>
      </c>
      <c r="K28" s="1"/>
      <c r="L28" s="2">
        <f t="shared" ref="L28:L32" si="33">(D28/2)*$O$1</f>
        <v>2.3449999999999999E-3</v>
      </c>
      <c r="M28" s="2">
        <f t="shared" ref="M28:M33" si="34">(E28/2)*$O$1</f>
        <v>5.5859999999999998E-3</v>
      </c>
      <c r="N28" s="2">
        <f t="shared" ref="N28:N33" si="35">(F28/2)*$O$1</f>
        <v>8.8970000000000004E-3</v>
      </c>
      <c r="O28" s="1">
        <f t="shared" ref="O28:O33" si="36">ATAN(L28/$Q$1)</f>
        <v>1.5632059918716808E-2</v>
      </c>
      <c r="P28" s="1">
        <f t="shared" ref="P28:P33" si="37">ATAN(M28/$Q$1)</f>
        <v>3.7222799281147613E-2</v>
      </c>
      <c r="Q28" s="1">
        <f t="shared" ref="Q28:Q33" si="38">ATAN(N28/$Q$1)</f>
        <v>5.9243923604821287E-2</v>
      </c>
      <c r="S28" s="5">
        <v>0.22500000000000001</v>
      </c>
      <c r="T28" s="1">
        <f>S17/2</f>
        <v>1.1430928317785801E-3</v>
      </c>
      <c r="U28" s="1">
        <f>T17/2</f>
        <v>-3.7280588419777091E-4</v>
      </c>
      <c r="V28" s="1">
        <f>U17/2</f>
        <v>3.7204087471311501E-4</v>
      </c>
      <c r="W28" s="7"/>
    </row>
    <row r="29" spans="1:25">
      <c r="A29" s="1">
        <v>850</v>
      </c>
      <c r="B29" s="1">
        <v>869</v>
      </c>
      <c r="C29" s="1">
        <v>1201</v>
      </c>
      <c r="D29" s="1">
        <f t="shared" si="28"/>
        <v>332</v>
      </c>
      <c r="E29" s="1">
        <v>799</v>
      </c>
      <c r="F29" s="1">
        <v>1271</v>
      </c>
      <c r="G29" s="1">
        <f t="shared" si="29"/>
        <v>472</v>
      </c>
      <c r="H29" s="1">
        <v>746</v>
      </c>
      <c r="I29" s="1">
        <v>1325</v>
      </c>
      <c r="J29" s="1">
        <f t="shared" si="30"/>
        <v>579</v>
      </c>
      <c r="K29" s="1"/>
      <c r="L29" s="2">
        <f t="shared" si="33"/>
        <v>2.3240000000000001E-3</v>
      </c>
      <c r="M29" s="2">
        <f t="shared" si="34"/>
        <v>5.5929999999999999E-3</v>
      </c>
      <c r="N29" s="2">
        <f t="shared" si="35"/>
        <v>8.8970000000000004E-3</v>
      </c>
      <c r="O29" s="1">
        <f t="shared" si="36"/>
        <v>1.5492093821161661E-2</v>
      </c>
      <c r="P29" s="1">
        <f t="shared" si="37"/>
        <v>3.7269401238378026E-2</v>
      </c>
      <c r="Q29" s="1">
        <f t="shared" si="38"/>
        <v>5.9243923604821287E-2</v>
      </c>
      <c r="S29" s="5">
        <v>0.215</v>
      </c>
      <c r="T29" s="1">
        <f>S18/2</f>
        <v>1.0264514859977874E-3</v>
      </c>
      <c r="U29" s="1">
        <f>T18/2</f>
        <v>-3.4950490558256428E-4</v>
      </c>
      <c r="V29" s="1">
        <f>U18/2</f>
        <v>3.4878736575278887E-4</v>
      </c>
      <c r="W29" s="7"/>
    </row>
    <row r="30" spans="1:25">
      <c r="A30" s="1">
        <v>800</v>
      </c>
      <c r="B30" s="1">
        <v>869</v>
      </c>
      <c r="C30" s="1">
        <v>1200</v>
      </c>
      <c r="D30" s="1">
        <f t="shared" si="28"/>
        <v>331</v>
      </c>
      <c r="E30" s="1">
        <v>799</v>
      </c>
      <c r="F30" s="1">
        <v>1271</v>
      </c>
      <c r="G30" s="1">
        <f t="shared" si="29"/>
        <v>472</v>
      </c>
      <c r="H30" s="1">
        <v>746</v>
      </c>
      <c r="I30" s="1">
        <v>1324</v>
      </c>
      <c r="J30" s="1">
        <f t="shared" si="30"/>
        <v>578</v>
      </c>
      <c r="K30" s="1"/>
      <c r="L30" s="2">
        <f t="shared" si="33"/>
        <v>2.317E-3</v>
      </c>
      <c r="M30" s="2">
        <f t="shared" si="34"/>
        <v>5.5929999999999999E-3</v>
      </c>
      <c r="N30" s="2">
        <f t="shared" si="35"/>
        <v>8.8970000000000004E-3</v>
      </c>
      <c r="O30" s="1">
        <f t="shared" si="36"/>
        <v>1.5445438320139946E-2</v>
      </c>
      <c r="P30" s="1">
        <f t="shared" si="37"/>
        <v>3.7269401238378026E-2</v>
      </c>
      <c r="Q30" s="1">
        <f t="shared" si="38"/>
        <v>5.9243923604821287E-2</v>
      </c>
      <c r="S30" s="5">
        <v>0.20300000000000001</v>
      </c>
      <c r="T30" s="1">
        <f>S19/2</f>
        <v>9.5646555551875782E-4</v>
      </c>
      <c r="U30" s="1">
        <f>T19/2</f>
        <v>-3.2620515219999868E-4</v>
      </c>
      <c r="V30" s="1">
        <f>U19/2</f>
        <v>3.4878736575278887E-4</v>
      </c>
      <c r="W30" s="7"/>
    </row>
    <row r="31" spans="1:25">
      <c r="A31" s="1">
        <v>749</v>
      </c>
      <c r="B31" s="1">
        <v>873</v>
      </c>
      <c r="C31" s="1">
        <v>1202</v>
      </c>
      <c r="D31" s="1">
        <f t="shared" si="28"/>
        <v>329</v>
      </c>
      <c r="E31" s="1">
        <v>803</v>
      </c>
      <c r="F31" s="1">
        <v>1272</v>
      </c>
      <c r="G31" s="1">
        <f t="shared" si="29"/>
        <v>469</v>
      </c>
      <c r="H31" s="1">
        <v>749</v>
      </c>
      <c r="I31" s="1">
        <v>1327</v>
      </c>
      <c r="J31" s="1">
        <f t="shared" si="30"/>
        <v>578</v>
      </c>
      <c r="K31" s="1"/>
      <c r="L31" s="2">
        <f t="shared" si="33"/>
        <v>2.3029999999999999E-3</v>
      </c>
      <c r="M31" s="2">
        <f t="shared" si="34"/>
        <v>5.6210000000000001E-3</v>
      </c>
      <c r="N31" s="2">
        <f t="shared" si="35"/>
        <v>8.9040000000000005E-3</v>
      </c>
      <c r="O31" s="1">
        <f t="shared" si="36"/>
        <v>1.5352127116559327E-2</v>
      </c>
      <c r="P31" s="1">
        <f t="shared" si="37"/>
        <v>3.7455807445748945E-2</v>
      </c>
      <c r="Q31" s="1">
        <f t="shared" si="38"/>
        <v>5.9290426542077508E-2</v>
      </c>
      <c r="S31" s="5">
        <v>0.191</v>
      </c>
      <c r="T31" s="1">
        <f>S20/2</f>
        <v>9.0980995372844792E-4</v>
      </c>
      <c r="U31" s="1">
        <f>T20/2</f>
        <v>-7.9217315903001156E-4</v>
      </c>
      <c r="V31" s="1">
        <f>U20/2</f>
        <v>-1.860071194674448E-4</v>
      </c>
      <c r="W31" s="7"/>
    </row>
    <row r="32" spans="1:25">
      <c r="A32" s="1">
        <v>700</v>
      </c>
      <c r="B32" s="1">
        <v>895</v>
      </c>
      <c r="C32" s="1">
        <v>1221</v>
      </c>
      <c r="D32" s="1">
        <f t="shared" si="28"/>
        <v>326</v>
      </c>
      <c r="E32" s="1">
        <v>799</v>
      </c>
      <c r="F32" s="1">
        <v>1271</v>
      </c>
      <c r="G32" s="1">
        <f t="shared" si="29"/>
        <v>472</v>
      </c>
      <c r="H32" s="1">
        <v>746</v>
      </c>
      <c r="I32" s="1">
        <v>1326</v>
      </c>
      <c r="J32" s="1">
        <f t="shared" si="30"/>
        <v>580</v>
      </c>
      <c r="K32" s="1"/>
      <c r="L32" s="2">
        <f t="shared" si="33"/>
        <v>2.2820000000000002E-3</v>
      </c>
      <c r="M32" s="2">
        <f t="shared" si="34"/>
        <v>5.5929999999999999E-3</v>
      </c>
      <c r="N32" s="2">
        <f t="shared" si="35"/>
        <v>8.8970000000000004E-3</v>
      </c>
      <c r="O32" s="1">
        <f t="shared" si="36"/>
        <v>1.5212159810389984E-2</v>
      </c>
      <c r="P32" s="1">
        <f t="shared" si="37"/>
        <v>3.7269401238378026E-2</v>
      </c>
      <c r="Q32" s="1">
        <f t="shared" si="38"/>
        <v>5.9243923604821287E-2</v>
      </c>
      <c r="S32" s="5">
        <v>0.17899999999999999</v>
      </c>
      <c r="T32" s="1">
        <f>S21/2</f>
        <v>8.1649725480163055E-4</v>
      </c>
      <c r="U32" s="1">
        <f>T21/2</f>
        <v>-3.0290531642990226E-4</v>
      </c>
      <c r="V32" s="1">
        <f>U21/2</f>
        <v>2.5577459864943239E-4</v>
      </c>
      <c r="W32" s="7"/>
    </row>
    <row r="33" spans="1:23">
      <c r="A33" s="1">
        <v>650</v>
      </c>
      <c r="B33" s="1">
        <v>896</v>
      </c>
      <c r="C33" s="1">
        <v>1221</v>
      </c>
      <c r="D33" s="1">
        <f t="shared" si="28"/>
        <v>325</v>
      </c>
      <c r="E33" s="1">
        <v>825</v>
      </c>
      <c r="F33" s="1">
        <v>1293</v>
      </c>
      <c r="G33" s="1">
        <f t="shared" si="29"/>
        <v>468</v>
      </c>
      <c r="H33" s="1">
        <v>772</v>
      </c>
      <c r="I33" s="1">
        <v>1346</v>
      </c>
      <c r="J33" s="1">
        <f t="shared" si="30"/>
        <v>574</v>
      </c>
      <c r="K33" s="1"/>
      <c r="L33" s="2">
        <f>(D33/2)*$O$1</f>
        <v>2.2750000000000001E-3</v>
      </c>
      <c r="M33" s="2">
        <f t="shared" si="34"/>
        <v>5.7749999999999998E-3</v>
      </c>
      <c r="N33" s="2">
        <f t="shared" si="35"/>
        <v>9.051E-3</v>
      </c>
      <c r="O33" s="1">
        <f t="shared" si="36"/>
        <v>1.516550390893252E-2</v>
      </c>
      <c r="P33" s="1">
        <f t="shared" si="37"/>
        <v>3.8480994691176974E-2</v>
      </c>
      <c r="Q33" s="1">
        <f t="shared" si="38"/>
        <v>6.0266928612652482E-2</v>
      </c>
      <c r="S33" s="5">
        <v>0.16700000000000001</v>
      </c>
      <c r="T33" s="1">
        <f>S22/2</f>
        <v>7.6984028779407149E-4</v>
      </c>
      <c r="U33" s="1">
        <f>T22/2</f>
        <v>-2.7957953631599711E-4</v>
      </c>
      <c r="V33" s="1">
        <f>U22/2</f>
        <v>2.7899360607358537E-4</v>
      </c>
      <c r="W33" s="7"/>
    </row>
    <row r="34" spans="1:23">
      <c r="V34" s="7"/>
      <c r="W34" s="7"/>
    </row>
    <row r="35" spans="1:23">
      <c r="V35" s="7"/>
      <c r="W3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2010-03-05T12:41:15Z</dcterms:created>
  <dcterms:modified xsi:type="dcterms:W3CDTF">2010-03-05T12:52:16Z</dcterms:modified>
</cp:coreProperties>
</file>