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21015" windowHeight="99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05" i="1"/>
  <c r="E94"/>
  <c r="E72"/>
  <c r="E82"/>
  <c r="E83" s="1"/>
  <c r="E84" s="1"/>
  <c r="E85" s="1"/>
  <c r="E86" s="1"/>
  <c r="E87" s="1"/>
  <c r="E88" s="1"/>
  <c r="E89" s="1"/>
  <c r="E90" s="1"/>
  <c r="E91" s="1"/>
  <c r="E92" s="1"/>
  <c r="E98"/>
  <c r="E99" s="1"/>
  <c r="E100" s="1"/>
  <c r="E101" s="1"/>
  <c r="E102" s="1"/>
  <c r="E106" s="1"/>
  <c r="E77"/>
  <c r="E78" s="1"/>
  <c r="E79" s="1"/>
  <c r="E80" s="1"/>
  <c r="E81" s="1"/>
  <c r="E66"/>
  <c r="E67" s="1"/>
  <c r="E68" s="1"/>
  <c r="E69" s="1"/>
  <c r="E39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25"/>
  <c r="E26" s="1"/>
  <c r="E27" s="1"/>
  <c r="E28" s="1"/>
  <c r="E29" s="1"/>
  <c r="E30" s="1"/>
  <c r="E31" s="1"/>
  <c r="E33" s="1"/>
  <c r="E9"/>
  <c r="E10" s="1"/>
  <c r="E11" s="1"/>
  <c r="E12" s="1"/>
  <c r="E13" s="1"/>
  <c r="E14" s="1"/>
  <c r="E15" s="1"/>
  <c r="E70" l="1"/>
  <c r="E73"/>
  <c r="E103"/>
  <c r="E95"/>
  <c r="E60"/>
  <c r="E109" s="1"/>
  <c r="E17"/>
  <c r="E18" s="1"/>
  <c r="E34"/>
  <c r="E61" l="1"/>
</calcChain>
</file>

<file path=xl/sharedStrings.xml><?xml version="1.0" encoding="utf-8"?>
<sst xmlns="http://schemas.openxmlformats.org/spreadsheetml/2006/main" count="191" uniqueCount="86">
  <si>
    <t>Biophage Network packet description</t>
  </si>
  <si>
    <t>There are two primary packets sent throughout the duration of the game session</t>
  </si>
  <si>
    <t>Uninfected cells descriptor</t>
  </si>
  <si>
    <t>Infected cell cluster descriptors</t>
  </si>
  <si>
    <t>Data</t>
  </si>
  <si>
    <t>Type</t>
  </si>
  <si>
    <t>Num bytes</t>
  </si>
  <si>
    <t>Sub Totaling</t>
  </si>
  <si>
    <t>XNA Header</t>
  </si>
  <si>
    <t>n/a</t>
  </si>
  <si>
    <t>float</t>
  </si>
  <si>
    <t>Time Stamp</t>
  </si>
  <si>
    <t>Cell G.Obj ID</t>
  </si>
  <si>
    <t>byte</t>
  </si>
  <si>
    <t>Est. Group count (max)</t>
  </si>
  <si>
    <t>Position</t>
  </si>
  <si>
    <t>Rotations</t>
  </si>
  <si>
    <t>At 4 packets per second</t>
  </si>
  <si>
    <t>Total per second (kb/s)</t>
  </si>
  <si>
    <t>Cluster G.Obj ID</t>
  </si>
  <si>
    <t>Notes</t>
  </si>
  <si>
    <t>Max 200 uninfected cells</t>
  </si>
  <si>
    <t>Max 200 clusters</t>
  </si>
  <si>
    <t>Rotation</t>
  </si>
  <si>
    <t>Comment:</t>
  </si>
  <si>
    <t>If the client detects missing cell IDs, that cell will no longer be present in the game</t>
  </si>
  <si>
    <t>Clusters don't rotate</t>
  </si>
  <si>
    <t>halfVec4</t>
  </si>
  <si>
    <t>Uninfected cells packet (from Server)</t>
  </si>
  <si>
    <t>Infected cell clusters packet (from Server)</t>
  </si>
  <si>
    <t>Virus ID</t>
  </si>
  <si>
    <t>NumRBCs</t>
  </si>
  <si>
    <t>NumPCs</t>
  </si>
  <si>
    <t>NumBCSs</t>
  </si>
  <si>
    <t>NumBCTs</t>
  </si>
  <si>
    <t>NumHYMs</t>
  </si>
  <si>
    <t>NumHYSs</t>
  </si>
  <si>
    <t>NumHYBs</t>
  </si>
  <si>
    <t>AttrHealth</t>
  </si>
  <si>
    <t>AttrNutStore</t>
  </si>
  <si>
    <t>AttrBatOffense</t>
  </si>
  <si>
    <t>AttrBatDefence</t>
  </si>
  <si>
    <t>At 1 packet per 2 seconds</t>
  </si>
  <si>
    <t>New Cluster (to and from Server)</t>
  </si>
  <si>
    <t>Kill cluster (to and from server)</t>
  </si>
  <si>
    <t>Packet ID</t>
  </si>
  <si>
    <t>Update cluster (to and from server)</t>
  </si>
  <si>
    <t>Cluster A ID</t>
  </si>
  <si>
    <t>Cluster B ID</t>
  </si>
  <si>
    <t>Who the cluster belongs to</t>
  </si>
  <si>
    <t>If  a new cluster is created, propergate info to everyone about it</t>
  </si>
  <si>
    <t>If a cluster has died, been killed, or has combined</t>
  </si>
  <si>
    <t>Any update</t>
  </si>
  <si>
    <t>Cluter is in pursuit of target cluster</t>
  </si>
  <si>
    <t>Target cluster (from client)</t>
  </si>
  <si>
    <t>At 1 packet per 4 seconds</t>
  </si>
  <si>
    <t>At 1 packet per 5 seconds</t>
  </si>
  <si>
    <t>Grand total (kb/s)</t>
  </si>
  <si>
    <t>We can determine the animations (client side) from these packets by:</t>
  </si>
  <si>
    <t>Divide:</t>
  </si>
  <si>
    <t>A new cell in a cluster  must be from mitosis or infecting a new cell</t>
  </si>
  <si>
    <t>1. It is mitosis if there is no change to the number of uninfected cells</t>
  </si>
  <si>
    <t>2. Otherwise, the uninfected closest to the cluster that is no longer updated must be the one infected and joined to the cluster</t>
  </si>
  <si>
    <t>Combine:</t>
  </si>
  <si>
    <t>Two clusters comine if:</t>
  </si>
  <si>
    <t>1. The distance between clusters is below a threshold.</t>
  </si>
  <si>
    <t>2. Both clusters belong to the same virus</t>
  </si>
  <si>
    <t>3. One cluster dies and the other has gained the number of cells of the killed cluster.</t>
  </si>
  <si>
    <t>Died:</t>
  </si>
  <si>
    <t>If a cluster has died and condition 2 is not met for combine.</t>
  </si>
  <si>
    <t>NumWhiteBCs</t>
  </si>
  <si>
    <t>Immune system cluster</t>
  </si>
  <si>
    <t>NOTE: imune system cluster will only be affected by health and not divide</t>
  </si>
  <si>
    <t>Hybrid:</t>
  </si>
  <si>
    <t>Two cells removed from a cluster with a hybrid in their place</t>
  </si>
  <si>
    <t>Infect:</t>
  </si>
  <si>
    <t>If:</t>
  </si>
  <si>
    <t>1. An uninfected cell is no longer updated</t>
  </si>
  <si>
    <t>2. Its distance from a cluster is below a threshold</t>
  </si>
  <si>
    <t>3. That cluster has recently gained the update.</t>
  </si>
  <si>
    <t>NETSERVER_UNINFECTED_CELLS_TRANS</t>
  </si>
  <si>
    <t>NETSERVER_CELL_CLUSTERS_TRANS</t>
  </si>
  <si>
    <t>NETSERVER_NEW_CLUSTER, NETCLIENT_NEW_CLUSTER</t>
  </si>
  <si>
    <t>NETSERVER_KILL_CLUSTER, NETCLIENT_KILL_UNINFECTED_CELL</t>
  </si>
  <si>
    <t>NETSERVER_UPDATE_CLUSTER, NETCLIENT_UPDATE_CLUSTER</t>
  </si>
  <si>
    <t>NETSERVER_BATTLE_CLUSTER, NETCLIENT_BATTLE_CLUSTER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</si>
</sst>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/>
    <xf numFmtId="0" fontId="6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8"/>
  <sheetViews>
    <sheetView tabSelected="1" topLeftCell="A79" workbookViewId="0">
      <selection activeCell="K93" sqref="K93"/>
    </sheetView>
  </sheetViews>
  <sheetFormatPr defaultRowHeight="15"/>
  <cols>
    <col min="1" max="1" width="15.85546875" style="1" customWidth="1"/>
    <col min="2" max="2" width="10.140625" style="1" customWidth="1"/>
    <col min="3" max="3" width="10.5703125" bestFit="1" customWidth="1"/>
    <col min="4" max="4" width="21.5703125" bestFit="1" customWidth="1"/>
    <col min="5" max="5" width="11.85546875" bestFit="1" customWidth="1"/>
    <col min="6" max="6" width="1.7109375" customWidth="1"/>
    <col min="7" max="7" width="9.140625" style="5"/>
  </cols>
  <sheetData>
    <row r="1" spans="1:7" ht="21">
      <c r="A1" s="11" t="s">
        <v>0</v>
      </c>
      <c r="B1" s="11"/>
      <c r="C1" s="11"/>
      <c r="D1" s="11"/>
      <c r="E1" s="11"/>
      <c r="F1" s="11"/>
    </row>
    <row r="3" spans="1:7" ht="15.75">
      <c r="A3" s="2" t="s">
        <v>1</v>
      </c>
    </row>
    <row r="4" spans="1:7" ht="15.75">
      <c r="A4" s="2" t="s">
        <v>2</v>
      </c>
    </row>
    <row r="5" spans="1:7" ht="15.75">
      <c r="A5" s="2" t="s">
        <v>3</v>
      </c>
    </row>
    <row r="7" spans="1:7" ht="15.75">
      <c r="A7" s="12" t="s">
        <v>28</v>
      </c>
      <c r="B7" s="12"/>
      <c r="C7" s="12"/>
      <c r="D7" s="12"/>
      <c r="E7" s="12"/>
    </row>
    <row r="8" spans="1:7" ht="15.75">
      <c r="A8" s="3" t="s">
        <v>4</v>
      </c>
      <c r="B8" s="4" t="s">
        <v>5</v>
      </c>
      <c r="C8" s="4" t="s">
        <v>6</v>
      </c>
      <c r="D8" s="4" t="s">
        <v>14</v>
      </c>
      <c r="E8" s="4" t="s">
        <v>7</v>
      </c>
      <c r="G8" s="6" t="s">
        <v>20</v>
      </c>
    </row>
    <row r="9" spans="1:7">
      <c r="A9" s="1" t="s">
        <v>8</v>
      </c>
      <c r="B9" s="1" t="s">
        <v>9</v>
      </c>
      <c r="C9">
        <v>50</v>
      </c>
      <c r="D9">
        <v>1</v>
      </c>
      <c r="E9">
        <f>C9*D9</f>
        <v>50</v>
      </c>
    </row>
    <row r="10" spans="1:7">
      <c r="A10" s="1" t="s">
        <v>11</v>
      </c>
      <c r="B10" s="1" t="s">
        <v>10</v>
      </c>
      <c r="C10">
        <v>4</v>
      </c>
      <c r="D10">
        <v>1</v>
      </c>
      <c r="E10">
        <f>E9+(C10*D10)</f>
        <v>54</v>
      </c>
    </row>
    <row r="11" spans="1:7">
      <c r="A11" s="1" t="s">
        <v>45</v>
      </c>
      <c r="B11" s="1" t="s">
        <v>13</v>
      </c>
      <c r="C11">
        <v>1</v>
      </c>
      <c r="D11">
        <v>1</v>
      </c>
      <c r="E11">
        <f t="shared" ref="E11:E15" si="0">E10+(C11*D11)</f>
        <v>55</v>
      </c>
      <c r="G11" s="5" t="s">
        <v>80</v>
      </c>
    </row>
    <row r="12" spans="1:7">
      <c r="E12">
        <f t="shared" si="0"/>
        <v>55</v>
      </c>
    </row>
    <row r="13" spans="1:7">
      <c r="A13" s="1" t="s">
        <v>12</v>
      </c>
      <c r="B13" s="1" t="s">
        <v>13</v>
      </c>
      <c r="C13">
        <v>1</v>
      </c>
      <c r="D13">
        <v>100</v>
      </c>
      <c r="E13">
        <f t="shared" si="0"/>
        <v>155</v>
      </c>
      <c r="G13" s="5" t="s">
        <v>21</v>
      </c>
    </row>
    <row r="14" spans="1:7">
      <c r="A14" s="1" t="s">
        <v>15</v>
      </c>
      <c r="B14" s="1" t="s">
        <v>27</v>
      </c>
      <c r="C14">
        <v>8</v>
      </c>
      <c r="D14">
        <v>100</v>
      </c>
      <c r="E14">
        <f t="shared" si="0"/>
        <v>955</v>
      </c>
    </row>
    <row r="15" spans="1:7">
      <c r="A15" s="1" t="s">
        <v>16</v>
      </c>
      <c r="B15" s="1" t="s">
        <v>27</v>
      </c>
      <c r="C15">
        <v>8</v>
      </c>
      <c r="D15">
        <v>100</v>
      </c>
      <c r="E15">
        <f t="shared" si="0"/>
        <v>1755</v>
      </c>
    </row>
    <row r="17" spans="1:7">
      <c r="D17" t="s">
        <v>17</v>
      </c>
      <c r="E17">
        <f>E15*4</f>
        <v>7020</v>
      </c>
    </row>
    <row r="18" spans="1:7">
      <c r="D18" t="s">
        <v>18</v>
      </c>
      <c r="E18" s="7">
        <f>E17/1024</f>
        <v>6.85546875</v>
      </c>
    </row>
    <row r="19" spans="1:7">
      <c r="E19" s="7"/>
    </row>
    <row r="20" spans="1:7">
      <c r="A20" s="5" t="s">
        <v>24</v>
      </c>
      <c r="B20" s="5" t="s">
        <v>25</v>
      </c>
      <c r="E20" s="7"/>
    </row>
    <row r="21" spans="1:7">
      <c r="E21" s="7"/>
    </row>
    <row r="23" spans="1:7" ht="15.75">
      <c r="A23" s="12" t="s">
        <v>29</v>
      </c>
      <c r="B23" s="12"/>
      <c r="C23" s="12"/>
      <c r="D23" s="12"/>
      <c r="E23" s="12"/>
    </row>
    <row r="24" spans="1:7" ht="15.75">
      <c r="A24" s="3" t="s">
        <v>4</v>
      </c>
      <c r="B24" s="4" t="s">
        <v>5</v>
      </c>
      <c r="C24" s="4" t="s">
        <v>6</v>
      </c>
      <c r="D24" s="4" t="s">
        <v>14</v>
      </c>
      <c r="E24" s="4" t="s">
        <v>7</v>
      </c>
    </row>
    <row r="25" spans="1:7">
      <c r="A25" s="1" t="s">
        <v>8</v>
      </c>
      <c r="B25" s="1" t="s">
        <v>9</v>
      </c>
      <c r="C25">
        <v>50</v>
      </c>
      <c r="D25">
        <v>1</v>
      </c>
      <c r="E25">
        <f>C25*D25</f>
        <v>50</v>
      </c>
    </row>
    <row r="26" spans="1:7">
      <c r="A26" s="1" t="s">
        <v>11</v>
      </c>
      <c r="B26" s="1" t="s">
        <v>10</v>
      </c>
      <c r="C26">
        <v>4</v>
      </c>
      <c r="D26">
        <v>1</v>
      </c>
      <c r="E26">
        <f>E25+(C26*D26)</f>
        <v>54</v>
      </c>
    </row>
    <row r="27" spans="1:7">
      <c r="A27" s="1" t="s">
        <v>45</v>
      </c>
      <c r="B27" s="1" t="s">
        <v>13</v>
      </c>
      <c r="C27">
        <v>1</v>
      </c>
      <c r="D27">
        <v>1</v>
      </c>
      <c r="E27">
        <f t="shared" ref="E27:E31" si="1">E26+(C27*D27)</f>
        <v>55</v>
      </c>
      <c r="G27" s="5" t="s">
        <v>81</v>
      </c>
    </row>
    <row r="28" spans="1:7">
      <c r="E28">
        <f t="shared" si="1"/>
        <v>55</v>
      </c>
    </row>
    <row r="29" spans="1:7">
      <c r="A29" s="1" t="s">
        <v>19</v>
      </c>
      <c r="B29" s="1" t="s">
        <v>13</v>
      </c>
      <c r="C29">
        <v>1</v>
      </c>
      <c r="D29">
        <v>30</v>
      </c>
      <c r="E29">
        <f t="shared" si="1"/>
        <v>85</v>
      </c>
      <c r="G29" s="5" t="s">
        <v>22</v>
      </c>
    </row>
    <row r="30" spans="1:7">
      <c r="A30" s="1" t="s">
        <v>15</v>
      </c>
      <c r="B30" s="1" t="s">
        <v>27</v>
      </c>
      <c r="C30">
        <v>8</v>
      </c>
      <c r="D30">
        <v>30</v>
      </c>
      <c r="E30">
        <f t="shared" si="1"/>
        <v>325</v>
      </c>
    </row>
    <row r="31" spans="1:7">
      <c r="A31" s="1" t="s">
        <v>23</v>
      </c>
      <c r="E31">
        <f t="shared" si="1"/>
        <v>325</v>
      </c>
      <c r="G31" s="5" t="s">
        <v>26</v>
      </c>
    </row>
    <row r="33" spans="1:7">
      <c r="D33" t="s">
        <v>17</v>
      </c>
      <c r="E33">
        <f>E31*4</f>
        <v>1300</v>
      </c>
    </row>
    <row r="34" spans="1:7">
      <c r="D34" t="s">
        <v>18</v>
      </c>
      <c r="E34" s="7">
        <f>E33/1024</f>
        <v>1.26953125</v>
      </c>
    </row>
    <row r="35" spans="1:7">
      <c r="E35" s="7"/>
    </row>
    <row r="36" spans="1:7">
      <c r="E36" s="7"/>
    </row>
    <row r="37" spans="1:7">
      <c r="A37" s="10" t="s">
        <v>43</v>
      </c>
      <c r="B37" s="10"/>
      <c r="C37" s="10"/>
      <c r="D37" s="10"/>
      <c r="E37" s="10"/>
      <c r="G37" s="5" t="s">
        <v>50</v>
      </c>
    </row>
    <row r="38" spans="1:7" ht="15.75">
      <c r="A38" s="3" t="s">
        <v>4</v>
      </c>
      <c r="B38" s="4" t="s">
        <v>5</v>
      </c>
      <c r="C38" s="4" t="s">
        <v>6</v>
      </c>
      <c r="D38" s="4" t="s">
        <v>14</v>
      </c>
      <c r="E38" s="4" t="s">
        <v>7</v>
      </c>
    </row>
    <row r="39" spans="1:7">
      <c r="A39" s="1" t="s">
        <v>8</v>
      </c>
      <c r="B39" s="1" t="s">
        <v>9</v>
      </c>
      <c r="C39">
        <v>50</v>
      </c>
      <c r="D39">
        <v>1</v>
      </c>
      <c r="E39">
        <f>C39*D39</f>
        <v>50</v>
      </c>
    </row>
    <row r="40" spans="1:7">
      <c r="A40" s="1" t="s">
        <v>11</v>
      </c>
      <c r="B40" s="1" t="s">
        <v>10</v>
      </c>
      <c r="C40">
        <v>4</v>
      </c>
      <c r="D40">
        <v>1</v>
      </c>
      <c r="E40">
        <f>E39+(C40*D40)</f>
        <v>54</v>
      </c>
    </row>
    <row r="41" spans="1:7">
      <c r="A41" s="1" t="s">
        <v>45</v>
      </c>
      <c r="B41" s="1" t="s">
        <v>13</v>
      </c>
      <c r="C41">
        <v>1</v>
      </c>
      <c r="D41">
        <v>1</v>
      </c>
      <c r="E41">
        <f t="shared" ref="E41:E58" si="2">E40+(C41*D41)</f>
        <v>55</v>
      </c>
      <c r="G41" s="5" t="s">
        <v>82</v>
      </c>
    </row>
    <row r="42" spans="1:7">
      <c r="E42">
        <f t="shared" si="2"/>
        <v>55</v>
      </c>
    </row>
    <row r="43" spans="1:7">
      <c r="A43" s="1" t="s">
        <v>19</v>
      </c>
      <c r="B43" s="1" t="s">
        <v>13</v>
      </c>
      <c r="C43">
        <v>1</v>
      </c>
      <c r="D43">
        <v>1</v>
      </c>
      <c r="E43">
        <f t="shared" si="2"/>
        <v>56</v>
      </c>
      <c r="G43" s="5" t="s">
        <v>22</v>
      </c>
    </row>
    <row r="44" spans="1:7">
      <c r="A44" s="1" t="s">
        <v>15</v>
      </c>
      <c r="B44" s="1" t="s">
        <v>27</v>
      </c>
      <c r="C44">
        <v>8</v>
      </c>
      <c r="D44">
        <v>1</v>
      </c>
      <c r="E44">
        <f t="shared" si="2"/>
        <v>64</v>
      </c>
    </row>
    <row r="45" spans="1:7">
      <c r="A45" s="1" t="s">
        <v>23</v>
      </c>
      <c r="E45">
        <f t="shared" si="2"/>
        <v>64</v>
      </c>
      <c r="G45" s="5" t="s">
        <v>26</v>
      </c>
    </row>
    <row r="46" spans="1:7">
      <c r="A46" s="1" t="s">
        <v>30</v>
      </c>
      <c r="B46" s="1" t="s">
        <v>13</v>
      </c>
      <c r="C46">
        <v>1</v>
      </c>
      <c r="D46">
        <v>1</v>
      </c>
      <c r="E46">
        <f t="shared" si="2"/>
        <v>65</v>
      </c>
      <c r="G46" s="5" t="s">
        <v>49</v>
      </c>
    </row>
    <row r="47" spans="1:7">
      <c r="A47" s="1" t="s">
        <v>31</v>
      </c>
      <c r="B47" s="1" t="s">
        <v>13</v>
      </c>
      <c r="C47">
        <v>1</v>
      </c>
      <c r="D47">
        <v>1</v>
      </c>
      <c r="E47">
        <f t="shared" si="2"/>
        <v>66</v>
      </c>
    </row>
    <row r="48" spans="1:7">
      <c r="A48" s="1" t="s">
        <v>32</v>
      </c>
      <c r="B48" s="1" t="s">
        <v>13</v>
      </c>
      <c r="C48">
        <v>1</v>
      </c>
      <c r="D48">
        <v>1</v>
      </c>
      <c r="E48">
        <f t="shared" si="2"/>
        <v>67</v>
      </c>
    </row>
    <row r="49" spans="1:7">
      <c r="A49" s="1" t="s">
        <v>33</v>
      </c>
      <c r="B49" s="1" t="s">
        <v>13</v>
      </c>
      <c r="C49">
        <v>1</v>
      </c>
      <c r="D49">
        <v>1</v>
      </c>
      <c r="E49">
        <f t="shared" si="2"/>
        <v>68</v>
      </c>
    </row>
    <row r="50" spans="1:7">
      <c r="A50" s="1" t="s">
        <v>34</v>
      </c>
      <c r="B50" s="1" t="s">
        <v>13</v>
      </c>
      <c r="C50">
        <v>1</v>
      </c>
      <c r="D50">
        <v>1</v>
      </c>
      <c r="E50">
        <f t="shared" si="2"/>
        <v>69</v>
      </c>
    </row>
    <row r="51" spans="1:7">
      <c r="A51" s="1" t="s">
        <v>36</v>
      </c>
      <c r="B51" s="1" t="s">
        <v>13</v>
      </c>
      <c r="C51">
        <v>1</v>
      </c>
      <c r="D51">
        <v>1</v>
      </c>
      <c r="E51">
        <f t="shared" si="2"/>
        <v>70</v>
      </c>
    </row>
    <row r="52" spans="1:7">
      <c r="A52" s="1" t="s">
        <v>35</v>
      </c>
      <c r="B52" s="1" t="s">
        <v>13</v>
      </c>
      <c r="C52">
        <v>1</v>
      </c>
      <c r="D52">
        <v>1</v>
      </c>
      <c r="E52">
        <f t="shared" si="2"/>
        <v>71</v>
      </c>
    </row>
    <row r="53" spans="1:7">
      <c r="A53" s="1" t="s">
        <v>37</v>
      </c>
      <c r="B53" s="1" t="s">
        <v>13</v>
      </c>
      <c r="C53">
        <v>1</v>
      </c>
      <c r="D53">
        <v>1</v>
      </c>
      <c r="E53">
        <f t="shared" si="2"/>
        <v>72</v>
      </c>
    </row>
    <row r="54" spans="1:7">
      <c r="A54" s="1" t="s">
        <v>70</v>
      </c>
      <c r="B54" s="1" t="s">
        <v>13</v>
      </c>
      <c r="C54">
        <v>1</v>
      </c>
      <c r="D54">
        <v>1</v>
      </c>
      <c r="E54">
        <f t="shared" si="2"/>
        <v>73</v>
      </c>
      <c r="G54" s="5" t="s">
        <v>71</v>
      </c>
    </row>
    <row r="55" spans="1:7">
      <c r="A55" s="1" t="s">
        <v>38</v>
      </c>
      <c r="B55" s="1" t="s">
        <v>13</v>
      </c>
      <c r="C55">
        <v>1</v>
      </c>
      <c r="D55">
        <v>1</v>
      </c>
      <c r="E55">
        <f t="shared" si="2"/>
        <v>74</v>
      </c>
    </row>
    <row r="56" spans="1:7">
      <c r="A56" s="1" t="s">
        <v>39</v>
      </c>
      <c r="B56" s="1" t="s">
        <v>13</v>
      </c>
      <c r="C56">
        <v>1</v>
      </c>
      <c r="D56">
        <v>1</v>
      </c>
      <c r="E56">
        <f t="shared" si="2"/>
        <v>75</v>
      </c>
    </row>
    <row r="57" spans="1:7">
      <c r="A57" s="1" t="s">
        <v>40</v>
      </c>
      <c r="B57" s="1" t="s">
        <v>13</v>
      </c>
      <c r="C57">
        <v>1</v>
      </c>
      <c r="D57">
        <v>1</v>
      </c>
      <c r="E57">
        <f t="shared" si="2"/>
        <v>76</v>
      </c>
    </row>
    <row r="58" spans="1:7">
      <c r="A58" s="1" t="s">
        <v>41</v>
      </c>
      <c r="B58" s="1" t="s">
        <v>13</v>
      </c>
      <c r="C58">
        <v>1</v>
      </c>
      <c r="D58">
        <v>1</v>
      </c>
      <c r="E58">
        <f t="shared" si="2"/>
        <v>77</v>
      </c>
    </row>
    <row r="60" spans="1:7">
      <c r="D60" t="s">
        <v>55</v>
      </c>
      <c r="E60">
        <f>E58*0.25</f>
        <v>19.25</v>
      </c>
    </row>
    <row r="61" spans="1:7">
      <c r="D61" t="s">
        <v>18</v>
      </c>
      <c r="E61" s="7">
        <f>E60/1024</f>
        <v>1.8798828125E-2</v>
      </c>
    </row>
    <row r="64" spans="1:7">
      <c r="A64" s="10" t="s">
        <v>44</v>
      </c>
      <c r="B64" s="10"/>
      <c r="C64" s="10"/>
      <c r="D64" s="10"/>
      <c r="E64" s="10"/>
      <c r="G64" s="5" t="s">
        <v>51</v>
      </c>
    </row>
    <row r="65" spans="1:7" ht="15.75">
      <c r="A65" s="3" t="s">
        <v>4</v>
      </c>
      <c r="B65" s="4" t="s">
        <v>5</v>
      </c>
      <c r="C65" s="4" t="s">
        <v>6</v>
      </c>
      <c r="D65" s="4" t="s">
        <v>14</v>
      </c>
      <c r="E65" s="4" t="s">
        <v>7</v>
      </c>
    </row>
    <row r="66" spans="1:7">
      <c r="A66" s="1" t="s">
        <v>8</v>
      </c>
      <c r="B66" s="1" t="s">
        <v>9</v>
      </c>
      <c r="C66">
        <v>50</v>
      </c>
      <c r="D66">
        <v>1</v>
      </c>
      <c r="E66">
        <f>C66*D66</f>
        <v>50</v>
      </c>
    </row>
    <row r="67" spans="1:7">
      <c r="A67" s="1" t="s">
        <v>11</v>
      </c>
      <c r="B67" s="1" t="s">
        <v>10</v>
      </c>
      <c r="C67">
        <v>4</v>
      </c>
      <c r="D67">
        <v>1</v>
      </c>
      <c r="E67">
        <f>E66+(C67*D67)</f>
        <v>54</v>
      </c>
    </row>
    <row r="68" spans="1:7">
      <c r="A68" s="1" t="s">
        <v>45</v>
      </c>
      <c r="B68" s="1" t="s">
        <v>13</v>
      </c>
      <c r="C68">
        <v>1</v>
      </c>
      <c r="D68">
        <v>1</v>
      </c>
      <c r="E68">
        <f t="shared" ref="E68:E70" si="3">E67+(C68*D68)</f>
        <v>55</v>
      </c>
      <c r="G68" s="5" t="s">
        <v>83</v>
      </c>
    </row>
    <row r="69" spans="1:7">
      <c r="E69">
        <f t="shared" si="3"/>
        <v>55</v>
      </c>
    </row>
    <row r="70" spans="1:7">
      <c r="A70" s="1" t="s">
        <v>19</v>
      </c>
      <c r="B70" s="1" t="s">
        <v>13</v>
      </c>
      <c r="C70">
        <v>1</v>
      </c>
      <c r="D70">
        <v>1</v>
      </c>
      <c r="E70">
        <f t="shared" si="3"/>
        <v>56</v>
      </c>
    </row>
    <row r="72" spans="1:7">
      <c r="D72" t="s">
        <v>55</v>
      </c>
      <c r="E72">
        <f>E69*0.25</f>
        <v>13.75</v>
      </c>
    </row>
    <row r="73" spans="1:7">
      <c r="D73" t="s">
        <v>18</v>
      </c>
      <c r="E73" s="7">
        <f>E72/1024</f>
        <v>1.3427734375E-2</v>
      </c>
    </row>
    <row r="76" spans="1:7">
      <c r="A76" s="10" t="s">
        <v>46</v>
      </c>
      <c r="B76" s="10"/>
      <c r="C76" s="10"/>
      <c r="D76" s="10"/>
      <c r="E76" s="10"/>
      <c r="G76" s="5" t="s">
        <v>52</v>
      </c>
    </row>
    <row r="77" spans="1:7">
      <c r="A77" s="1" t="s">
        <v>8</v>
      </c>
      <c r="B77" s="1" t="s">
        <v>9</v>
      </c>
      <c r="C77">
        <v>50</v>
      </c>
      <c r="D77">
        <v>1</v>
      </c>
      <c r="E77">
        <f>C77*D77</f>
        <v>50</v>
      </c>
    </row>
    <row r="78" spans="1:7">
      <c r="A78" s="1" t="s">
        <v>11</v>
      </c>
      <c r="B78" s="1" t="s">
        <v>10</v>
      </c>
      <c r="C78">
        <v>4</v>
      </c>
      <c r="D78">
        <v>1</v>
      </c>
      <c r="E78">
        <f>E77+(C78*D78)</f>
        <v>54</v>
      </c>
    </row>
    <row r="79" spans="1:7">
      <c r="A79" s="1" t="s">
        <v>45</v>
      </c>
      <c r="B79" s="1" t="s">
        <v>13</v>
      </c>
      <c r="C79">
        <v>1</v>
      </c>
      <c r="D79">
        <v>1</v>
      </c>
      <c r="E79">
        <f t="shared" ref="E79:E92" si="4">E78+(C79*D79)</f>
        <v>55</v>
      </c>
      <c r="G79" s="5" t="s">
        <v>84</v>
      </c>
    </row>
    <row r="80" spans="1:7">
      <c r="E80">
        <f t="shared" si="4"/>
        <v>55</v>
      </c>
    </row>
    <row r="81" spans="1:7">
      <c r="A81" s="1" t="s">
        <v>19</v>
      </c>
      <c r="B81" s="1" t="s">
        <v>13</v>
      </c>
      <c r="C81">
        <v>1</v>
      </c>
      <c r="D81">
        <v>1</v>
      </c>
      <c r="E81">
        <f t="shared" si="4"/>
        <v>56</v>
      </c>
    </row>
    <row r="82" spans="1:7">
      <c r="A82" s="1" t="s">
        <v>31</v>
      </c>
      <c r="B82" s="1" t="s">
        <v>13</v>
      </c>
      <c r="C82">
        <v>1</v>
      </c>
      <c r="D82">
        <v>1</v>
      </c>
      <c r="E82">
        <f t="shared" si="4"/>
        <v>57</v>
      </c>
    </row>
    <row r="83" spans="1:7">
      <c r="A83" s="1" t="s">
        <v>32</v>
      </c>
      <c r="B83" s="1" t="s">
        <v>13</v>
      </c>
      <c r="C83">
        <v>1</v>
      </c>
      <c r="D83">
        <v>1</v>
      </c>
      <c r="E83">
        <f t="shared" si="4"/>
        <v>58</v>
      </c>
      <c r="G83" s="5" t="s">
        <v>72</v>
      </c>
    </row>
    <row r="84" spans="1:7">
      <c r="A84" s="1" t="s">
        <v>33</v>
      </c>
      <c r="B84" s="1" t="s">
        <v>13</v>
      </c>
      <c r="C84">
        <v>1</v>
      </c>
      <c r="D84">
        <v>1</v>
      </c>
      <c r="E84">
        <f t="shared" si="4"/>
        <v>59</v>
      </c>
    </row>
    <row r="85" spans="1:7">
      <c r="A85" s="1" t="s">
        <v>34</v>
      </c>
      <c r="B85" s="1" t="s">
        <v>13</v>
      </c>
      <c r="C85">
        <v>1</v>
      </c>
      <c r="D85">
        <v>1</v>
      </c>
      <c r="E85">
        <f t="shared" si="4"/>
        <v>60</v>
      </c>
    </row>
    <row r="86" spans="1:7">
      <c r="A86" s="1" t="s">
        <v>36</v>
      </c>
      <c r="B86" s="1" t="s">
        <v>13</v>
      </c>
      <c r="C86">
        <v>1</v>
      </c>
      <c r="D86">
        <v>1</v>
      </c>
      <c r="E86">
        <f t="shared" si="4"/>
        <v>61</v>
      </c>
    </row>
    <row r="87" spans="1:7">
      <c r="A87" s="1" t="s">
        <v>35</v>
      </c>
      <c r="B87" s="1" t="s">
        <v>13</v>
      </c>
      <c r="C87">
        <v>1</v>
      </c>
      <c r="D87">
        <v>1</v>
      </c>
      <c r="E87">
        <f t="shared" si="4"/>
        <v>62</v>
      </c>
    </row>
    <row r="88" spans="1:7">
      <c r="A88" s="1" t="s">
        <v>37</v>
      </c>
      <c r="B88" s="1" t="s">
        <v>13</v>
      </c>
      <c r="C88">
        <v>1</v>
      </c>
      <c r="D88">
        <v>1</v>
      </c>
      <c r="E88">
        <f t="shared" si="4"/>
        <v>63</v>
      </c>
    </row>
    <row r="89" spans="1:7">
      <c r="A89" s="1" t="s">
        <v>38</v>
      </c>
      <c r="B89" s="1" t="s">
        <v>13</v>
      </c>
      <c r="C89">
        <v>1</v>
      </c>
      <c r="D89">
        <v>1</v>
      </c>
      <c r="E89">
        <f t="shared" si="4"/>
        <v>64</v>
      </c>
    </row>
    <row r="90" spans="1:7">
      <c r="A90" s="1" t="s">
        <v>39</v>
      </c>
      <c r="B90" s="1" t="s">
        <v>13</v>
      </c>
      <c r="C90">
        <v>1</v>
      </c>
      <c r="D90">
        <v>1</v>
      </c>
      <c r="E90">
        <f t="shared" si="4"/>
        <v>65</v>
      </c>
    </row>
    <row r="91" spans="1:7">
      <c r="A91" s="1" t="s">
        <v>40</v>
      </c>
      <c r="B91" s="1" t="s">
        <v>13</v>
      </c>
      <c r="C91">
        <v>1</v>
      </c>
      <c r="D91">
        <v>1</v>
      </c>
      <c r="E91">
        <f t="shared" si="4"/>
        <v>66</v>
      </c>
    </row>
    <row r="92" spans="1:7">
      <c r="A92" s="1" t="s">
        <v>41</v>
      </c>
      <c r="B92" s="1" t="s">
        <v>13</v>
      </c>
      <c r="C92">
        <v>1</v>
      </c>
      <c r="D92">
        <v>1</v>
      </c>
      <c r="E92">
        <f t="shared" si="4"/>
        <v>67</v>
      </c>
    </row>
    <row r="94" spans="1:7">
      <c r="D94" t="s">
        <v>42</v>
      </c>
      <c r="E94">
        <f>E91*0.5</f>
        <v>33</v>
      </c>
    </row>
    <row r="95" spans="1:7">
      <c r="D95" t="s">
        <v>18</v>
      </c>
      <c r="E95" s="7">
        <f>E94/1024</f>
        <v>3.22265625E-2</v>
      </c>
    </row>
    <row r="97" spans="1:7">
      <c r="A97" s="10" t="s">
        <v>54</v>
      </c>
      <c r="B97" s="10"/>
      <c r="C97" s="10"/>
      <c r="D97" s="10"/>
      <c r="E97" s="10"/>
      <c r="G97" s="5" t="s">
        <v>53</v>
      </c>
    </row>
    <row r="98" spans="1:7">
      <c r="A98" s="1" t="s">
        <v>8</v>
      </c>
      <c r="B98" s="1" t="s">
        <v>9</v>
      </c>
      <c r="C98">
        <v>50</v>
      </c>
      <c r="D98">
        <v>1</v>
      </c>
      <c r="E98">
        <f>C98*D98</f>
        <v>50</v>
      </c>
    </row>
    <row r="99" spans="1:7">
      <c r="A99" s="1" t="s">
        <v>11</v>
      </c>
      <c r="B99" s="1" t="s">
        <v>10</v>
      </c>
      <c r="C99">
        <v>4</v>
      </c>
      <c r="D99">
        <v>1</v>
      </c>
      <c r="E99">
        <f>E98+(C99*D99)</f>
        <v>54</v>
      </c>
    </row>
    <row r="100" spans="1:7">
      <c r="A100" s="1" t="s">
        <v>45</v>
      </c>
      <c r="B100" s="1" t="s">
        <v>13</v>
      </c>
      <c r="C100">
        <v>1</v>
      </c>
      <c r="D100">
        <v>1</v>
      </c>
      <c r="E100">
        <f t="shared" ref="E100:E103" si="5">E99+(C100*D100)</f>
        <v>55</v>
      </c>
      <c r="G100" s="5" t="s">
        <v>85</v>
      </c>
    </row>
    <row r="101" spans="1:7">
      <c r="E101">
        <f t="shared" si="5"/>
        <v>55</v>
      </c>
    </row>
    <row r="102" spans="1:7">
      <c r="A102" s="1" t="s">
        <v>47</v>
      </c>
      <c r="B102" s="1" t="s">
        <v>13</v>
      </c>
      <c r="C102">
        <v>1</v>
      </c>
      <c r="D102">
        <v>1</v>
      </c>
      <c r="E102">
        <f t="shared" si="5"/>
        <v>56</v>
      </c>
    </row>
    <row r="103" spans="1:7">
      <c r="A103" s="1" t="s">
        <v>48</v>
      </c>
      <c r="B103" s="1" t="s">
        <v>13</v>
      </c>
      <c r="C103">
        <v>1</v>
      </c>
      <c r="D103">
        <v>1</v>
      </c>
      <c r="E103">
        <f t="shared" si="5"/>
        <v>57</v>
      </c>
    </row>
    <row r="105" spans="1:7">
      <c r="D105" t="s">
        <v>56</v>
      </c>
      <c r="E105">
        <f>E102*0.2</f>
        <v>11.200000000000001</v>
      </c>
    </row>
    <row r="106" spans="1:7">
      <c r="D106" t="s">
        <v>18</v>
      </c>
      <c r="E106" s="7">
        <f>E105/1024</f>
        <v>1.0937500000000001E-2</v>
      </c>
    </row>
    <row r="108" spans="1:7">
      <c r="A108" s="10"/>
      <c r="B108" s="10"/>
      <c r="C108" s="10"/>
      <c r="D108" s="10"/>
      <c r="E108" s="10"/>
    </row>
    <row r="109" spans="1:7">
      <c r="D109" t="s">
        <v>57</v>
      </c>
      <c r="E109" s="7">
        <f>(E17+E33+E60+E72+E94+E105)/1024</f>
        <v>8.2003906250000007</v>
      </c>
    </row>
    <row r="112" spans="1:7">
      <c r="A112" s="5" t="s">
        <v>58</v>
      </c>
    </row>
    <row r="114" spans="1:2">
      <c r="A114" s="8" t="s">
        <v>59</v>
      </c>
      <c r="B114" s="5" t="s">
        <v>60</v>
      </c>
    </row>
    <row r="115" spans="1:2">
      <c r="A115" s="8"/>
      <c r="B115" s="5" t="s">
        <v>61</v>
      </c>
    </row>
    <row r="116" spans="1:2">
      <c r="A116" s="8"/>
      <c r="B116" s="5" t="s">
        <v>62</v>
      </c>
    </row>
    <row r="117" spans="1:2">
      <c r="A117" s="8"/>
      <c r="B117" s="5"/>
    </row>
    <row r="118" spans="1:2">
      <c r="A118" s="8" t="s">
        <v>63</v>
      </c>
      <c r="B118" s="5" t="s">
        <v>64</v>
      </c>
    </row>
    <row r="119" spans="1:2">
      <c r="A119" s="8"/>
      <c r="B119" s="5" t="s">
        <v>65</v>
      </c>
    </row>
    <row r="120" spans="1:2">
      <c r="A120" s="8"/>
      <c r="B120" s="9" t="s">
        <v>66</v>
      </c>
    </row>
    <row r="121" spans="1:2">
      <c r="A121" s="8"/>
      <c r="B121" s="5" t="s">
        <v>67</v>
      </c>
    </row>
    <row r="122" spans="1:2">
      <c r="A122" s="8"/>
      <c r="B122" s="5"/>
    </row>
    <row r="123" spans="1:2">
      <c r="A123" s="8" t="s">
        <v>68</v>
      </c>
      <c r="B123" s="5" t="s">
        <v>69</v>
      </c>
    </row>
    <row r="124" spans="1:2">
      <c r="A124" s="8"/>
      <c r="B124" s="5"/>
    </row>
    <row r="125" spans="1:2">
      <c r="A125" s="8" t="s">
        <v>73</v>
      </c>
      <c r="B125" s="5" t="s">
        <v>74</v>
      </c>
    </row>
    <row r="126" spans="1:2">
      <c r="A126" s="8"/>
      <c r="B126" s="5"/>
    </row>
    <row r="127" spans="1:2">
      <c r="A127" s="8" t="s">
        <v>75</v>
      </c>
      <c r="B127" s="5" t="s">
        <v>76</v>
      </c>
    </row>
    <row r="128" spans="1:2">
      <c r="A128" s="8"/>
      <c r="B128" s="5" t="s">
        <v>77</v>
      </c>
    </row>
    <row r="129" spans="1:2">
      <c r="A129" s="8"/>
      <c r="B129" s="5" t="s">
        <v>78</v>
      </c>
    </row>
    <row r="130" spans="1:2">
      <c r="A130" s="8"/>
      <c r="B130" s="5" t="s">
        <v>79</v>
      </c>
    </row>
    <row r="131" spans="1:2">
      <c r="A131" s="8"/>
      <c r="B131" s="5"/>
    </row>
    <row r="132" spans="1:2">
      <c r="A132" s="8"/>
      <c r="B132" s="5"/>
    </row>
    <row r="133" spans="1:2">
      <c r="A133" s="8"/>
      <c r="B133" s="5"/>
    </row>
    <row r="134" spans="1:2">
      <c r="A134" s="8"/>
      <c r="B134" s="5"/>
    </row>
    <row r="135" spans="1:2">
      <c r="A135" s="8"/>
      <c r="B135" s="5"/>
    </row>
    <row r="136" spans="1:2">
      <c r="A136" s="8"/>
      <c r="B136" s="5"/>
    </row>
    <row r="137" spans="1:2">
      <c r="A137" s="8"/>
      <c r="B137" s="5"/>
    </row>
    <row r="138" spans="1:2">
      <c r="A138" s="8"/>
      <c r="B138" s="5"/>
    </row>
    <row r="139" spans="1:2">
      <c r="A139" s="8"/>
      <c r="B139" s="5"/>
    </row>
    <row r="140" spans="1:2">
      <c r="A140" s="8"/>
      <c r="B140" s="5"/>
    </row>
    <row r="141" spans="1:2">
      <c r="A141" s="8"/>
      <c r="B141" s="5"/>
    </row>
    <row r="142" spans="1:2">
      <c r="A142" s="8"/>
      <c r="B142" s="5"/>
    </row>
    <row r="143" spans="1:2">
      <c r="A143" s="8"/>
    </row>
    <row r="144" spans="1:2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8"/>
    </row>
  </sheetData>
  <mergeCells count="8">
    <mergeCell ref="A76:E76"/>
    <mergeCell ref="A97:E97"/>
    <mergeCell ref="A108:E108"/>
    <mergeCell ref="A1:F1"/>
    <mergeCell ref="A7:E7"/>
    <mergeCell ref="A23:E23"/>
    <mergeCell ref="A37:E37"/>
    <mergeCell ref="A64:E6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Cooper</dc:creator>
  <cp:lastModifiedBy>Phillip Cooper</cp:lastModifiedBy>
  <dcterms:created xsi:type="dcterms:W3CDTF">2009-05-28T00:27:38Z</dcterms:created>
  <dcterms:modified xsi:type="dcterms:W3CDTF">2009-05-31T03:12:26Z</dcterms:modified>
</cp:coreProperties>
</file>