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P3" sheetId="1" r:id="rId1"/>
  </sheets>
  <calcPr calcId="144525"/>
</workbook>
</file>

<file path=xl/sharedStrings.xml><?xml version="1.0" encoding="utf-8"?>
<sst xmlns="http://schemas.openxmlformats.org/spreadsheetml/2006/main" count="152" uniqueCount="95">
  <si>
    <t>部门：策划</t>
  </si>
  <si>
    <t>负责人：魏新建</t>
  </si>
  <si>
    <t xml:space="preserve">负责人：孙召洲 </t>
  </si>
  <si>
    <t>负责人：谢子祺</t>
  </si>
  <si>
    <t>负责人：陈晓龙</t>
  </si>
  <si>
    <t>序号</t>
  </si>
  <si>
    <t>任务</t>
  </si>
  <si>
    <t>MD</t>
  </si>
  <si>
    <t>与老板过会项目研发周期、成本</t>
  </si>
  <si>
    <t>主角技能实现（4个被动技能、4个主动技能、1个普通攻击）</t>
  </si>
  <si>
    <t>推进修仙1活动、配置、界面</t>
  </si>
  <si>
    <t>熟悉徐鸿达文档</t>
  </si>
  <si>
    <t>推进游戏技能设计、功能文档设计</t>
  </si>
  <si>
    <t>BUFF需求跟进实现、配置（数量7个）</t>
  </si>
  <si>
    <t>主角系统（职业切换）</t>
  </si>
  <si>
    <t>跟进功能及配置（装备、功法、修罗塔、论道、炼器）</t>
  </si>
  <si>
    <t>与UI对接功能制作内容</t>
  </si>
  <si>
    <t>道侣技能设计</t>
  </si>
  <si>
    <t>主角进阶</t>
  </si>
  <si>
    <t>经脉系统设计</t>
  </si>
  <si>
    <t>设计道侣技能</t>
  </si>
  <si>
    <t>主角功能入口</t>
  </si>
  <si>
    <t>与培松制定美术需求</t>
  </si>
  <si>
    <t>推进功能实现，数据表配置（道侣、进阶、游历）</t>
  </si>
  <si>
    <t>与老板过会研发策划案</t>
  </si>
  <si>
    <t>负责人：何振华</t>
  </si>
  <si>
    <t>负责人：黄宇</t>
  </si>
  <si>
    <t>丹药系统跟进</t>
  </si>
  <si>
    <t>设计20个橙色品质英雄的技能</t>
  </si>
  <si>
    <t>道具表持续配置</t>
  </si>
  <si>
    <t>搭建游戏怪物相关的数值框架</t>
  </si>
  <si>
    <t>计划MD</t>
  </si>
  <si>
    <t>修改现有系统文档</t>
  </si>
  <si>
    <t>搭建游戏技能数值相关数值框架</t>
  </si>
  <si>
    <t>总MD（6人*5天）</t>
  </si>
  <si>
    <t>配置表持续配置</t>
  </si>
  <si>
    <t>计划率</t>
  </si>
  <si>
    <t>部门：美术</t>
  </si>
  <si>
    <t>负责人：彭岳斌</t>
  </si>
  <si>
    <t>负责人：李乾</t>
  </si>
  <si>
    <t>负责人：李培松</t>
  </si>
  <si>
    <t>战斗飘字 buff图标</t>
  </si>
  <si>
    <t>双11活动，公告、登录、创角</t>
  </si>
  <si>
    <t>游历场景：中原</t>
  </si>
  <si>
    <t>主界面</t>
  </si>
  <si>
    <t>炼丹</t>
  </si>
  <si>
    <t>游历场景:雪源</t>
  </si>
  <si>
    <t>灵根灵海</t>
  </si>
  <si>
    <t>君主(仙君)</t>
  </si>
  <si>
    <t>游历场景：妖域</t>
  </si>
  <si>
    <t>灵山</t>
  </si>
  <si>
    <t>主角打坐</t>
  </si>
  <si>
    <t>整合12月版本美术资源</t>
  </si>
  <si>
    <t>总MD（3人*5天）</t>
  </si>
  <si>
    <t xml:space="preserve"> </t>
  </si>
  <si>
    <t>部门：客户端</t>
  </si>
  <si>
    <t>负责人：伍君</t>
  </si>
  <si>
    <t>负责人：国贤</t>
  </si>
  <si>
    <t>负责人：唐旋</t>
  </si>
  <si>
    <t>负责人：彭延民</t>
  </si>
  <si>
    <t>战斗代码结构优化</t>
  </si>
  <si>
    <t>装备收尾</t>
  </si>
  <si>
    <t>道侣进阶 </t>
  </si>
  <si>
    <t>丹药UI界面</t>
  </si>
  <si>
    <t>战斗接入布阵</t>
  </si>
  <si>
    <t>登录创角</t>
  </si>
  <si>
    <t>道侣重生</t>
  </si>
  <si>
    <t>丹药逻辑代码</t>
  </si>
  <si>
    <t>战斗技能buff表现对接</t>
  </si>
  <si>
    <t>灵根、灵海</t>
  </si>
  <si>
    <t>丹药联调</t>
  </si>
  <si>
    <t>双11活动更新</t>
  </si>
  <si>
    <t>炼器</t>
  </si>
  <si>
    <t>双11活动</t>
  </si>
  <si>
    <t>炼丹UI界面</t>
  </si>
  <si>
    <t>负责人：张晓宇</t>
  </si>
  <si>
    <t>战斗布阵数据对接</t>
  </si>
  <si>
    <t>游历UI</t>
  </si>
  <si>
    <t>总MD（4人*5天+1人6天）</t>
  </si>
  <si>
    <t>游历玩法</t>
  </si>
  <si>
    <t>部门：服务端</t>
  </si>
  <si>
    <t>负责人：李涵锋</t>
  </si>
  <si>
    <t>负责人：林伟豪</t>
  </si>
  <si>
    <t>负责人：陈文顺</t>
  </si>
  <si>
    <t>项目管理</t>
  </si>
  <si>
    <t>灵根</t>
  </si>
  <si>
    <t>攻击反弹</t>
  </si>
  <si>
    <t>灵海</t>
  </si>
  <si>
    <t>主角</t>
  </si>
  <si>
    <t>总MD（2人*5天+1人6天）</t>
  </si>
  <si>
    <t>主动眩晕，被动眩晕</t>
  </si>
  <si>
    <t>游历协议</t>
  </si>
  <si>
    <t>技能实现,buff效果</t>
  </si>
  <si>
    <t>游历推图，挂机</t>
  </si>
  <si>
    <t>游历排行榜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</si>
</sst>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rgb="FF00B0F0"/>
      <name val="微软雅黑"/>
      <charset val="134"/>
    </font>
    <font>
      <sz val="10"/>
      <color rgb="FF0070C0"/>
      <name val="微软雅黑"/>
      <charset val="134"/>
    </font>
    <font>
      <sz val="10"/>
      <color rgb="FF00B050"/>
      <name val="微软雅黑"/>
      <charset val="134"/>
    </font>
    <font>
      <sz val="10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25" fillId="16" borderId="8" applyNumberForma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7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 applyAlignment="1">
      <alignment vertical="center"/>
    </xf>
    <xf numFmtId="0" fontId="0" fillId="4" borderId="0" xfId="0" applyFill="1"/>
    <xf numFmtId="0" fontId="7" fillId="4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7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76" fontId="1" fillId="0" borderId="0" xfId="11" applyNumberFormat="1" applyFont="1" applyFill="1" applyBorder="1" applyAlignment="1">
      <alignment horizontal="center"/>
    </xf>
    <xf numFmtId="0" fontId="0" fillId="0" borderId="0" xfId="0" applyFill="1"/>
    <xf numFmtId="0" fontId="7" fillId="4" borderId="0" xfId="0" applyFont="1" applyFill="1"/>
    <xf numFmtId="0" fontId="8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190500</xdr:colOff>
      <xdr:row>0</xdr:row>
      <xdr:rowOff>190500</xdr:rowOff>
    </xdr:from>
    <xdr:to>
      <xdr:col>13</xdr:col>
      <xdr:colOff>266700</xdr:colOff>
      <xdr:row>0</xdr:row>
      <xdr:rowOff>647700</xdr:rowOff>
    </xdr:to>
    <xdr:sp>
      <xdr:nvSpPr>
        <xdr:cNvPr id="2" name="矩形 1"/>
        <xdr:cNvSpPr/>
      </xdr:nvSpPr>
      <xdr:spPr>
        <a:xfrm>
          <a:off x="190500" y="190500"/>
          <a:ext cx="13992225" cy="457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 b="1">
              <a:solidFill>
                <a:schemeClr val="tx1"/>
              </a:solidFill>
            </a:rPr>
            <a:t>项目：全民修仙    </a:t>
          </a:r>
          <a:r>
            <a:rPr lang="en-US" altLang="zh-CN" sz="1400" b="1">
              <a:solidFill>
                <a:schemeClr val="tx1"/>
              </a:solidFill>
            </a:rPr>
            <a:t>Sprint</a:t>
          </a:r>
          <a:r>
            <a:rPr lang="en-US" altLang="zh-CN" sz="2000" b="1">
              <a:solidFill>
                <a:srgbClr val="FF0000"/>
              </a:solidFill>
            </a:rPr>
            <a:t>3</a:t>
          </a:r>
          <a:r>
            <a:rPr lang="zh-CN" altLang="en-US" sz="1400" b="1" baseline="0">
              <a:solidFill>
                <a:schemeClr val="tx1"/>
              </a:solidFill>
            </a:rPr>
            <a:t>   </a:t>
          </a:r>
          <a:r>
            <a:rPr lang="en-US" altLang="zh-CN" sz="1400" b="1" baseline="0">
              <a:solidFill>
                <a:schemeClr val="tx1"/>
              </a:solidFill>
            </a:rPr>
            <a:t>,</a:t>
          </a:r>
          <a:r>
            <a:rPr lang="zh-CN" altLang="en-US" sz="1400" b="1">
              <a:solidFill>
                <a:schemeClr val="tx1"/>
              </a:solidFill>
            </a:rPr>
            <a:t>时间：</a:t>
          </a:r>
          <a:r>
            <a:rPr lang="en-US" altLang="zh-CN" sz="1600" b="1">
              <a:solidFill>
                <a:schemeClr val="tx1"/>
              </a:solidFill>
            </a:rPr>
            <a:t>2020/11/02-2020/11/08</a:t>
          </a:r>
          <a:r>
            <a:rPr lang="en-US" altLang="zh-CN" sz="1600" b="1" baseline="0">
              <a:solidFill>
                <a:schemeClr val="tx1"/>
              </a:solidFill>
            </a:rPr>
            <a:t> </a:t>
          </a:r>
          <a:r>
            <a:rPr lang="zh-CN" altLang="en-US" sz="1400" b="1">
              <a:solidFill>
                <a:schemeClr val="tx1"/>
              </a:solidFill>
            </a:rPr>
            <a:t>（</a:t>
          </a:r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en-US" altLang="zh-CN" sz="1400" b="1">
              <a:solidFill>
                <a:schemeClr val="tx1"/>
              </a:solidFill>
            </a:rPr>
            <a:t>MD</a:t>
          </a:r>
          <a:r>
            <a:rPr lang="zh-CN" altLang="en-US" sz="1400" b="1">
              <a:solidFill>
                <a:schemeClr val="tx1"/>
              </a:solidFill>
            </a:rPr>
            <a:t>）</a:t>
          </a:r>
          <a:r>
            <a:rPr lang="en-US" altLang="zh-CN" sz="1400" b="1">
              <a:solidFill>
                <a:schemeClr val="tx1"/>
              </a:solidFill>
            </a:rPr>
            <a:t>   </a:t>
          </a:r>
          <a:endParaRPr lang="zh-CN" altLang="en-US" sz="14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88"/>
  <sheetViews>
    <sheetView tabSelected="1" workbookViewId="0">
      <selection activeCell="G10" sqref="G10"/>
    </sheetView>
  </sheetViews>
  <sheetFormatPr defaultColWidth="9" defaultRowHeight="16.5"/>
  <cols>
    <col min="1" max="1" width="2.625" style="1" customWidth="1"/>
    <col min="2" max="2" width="4.5" style="1" customWidth="1"/>
    <col min="3" max="3" width="41.75" style="1" customWidth="1"/>
    <col min="4" max="4" width="9" style="1"/>
    <col min="5" max="5" width="5.5" style="1" customWidth="1"/>
    <col min="6" max="6" width="4.5" style="1" customWidth="1"/>
    <col min="7" max="7" width="47" style="1" customWidth="1"/>
    <col min="8" max="8" width="9" style="1"/>
    <col min="9" max="9" width="5.5" style="1" customWidth="1"/>
    <col min="10" max="10" width="4.5" style="1" customWidth="1"/>
    <col min="11" max="11" width="34.25" style="1" customWidth="1"/>
    <col min="12" max="12" width="9" style="1"/>
    <col min="13" max="13" width="5.5" style="1" customWidth="1"/>
    <col min="14" max="14" width="4.5" style="1" customWidth="1"/>
    <col min="15" max="15" width="28.375" style="1" customWidth="1"/>
    <col min="16" max="16" width="9" style="1"/>
    <col min="17" max="18" width="5" style="1" customWidth="1"/>
    <col min="19" max="19" width="25.125" style="1" customWidth="1"/>
    <col min="20" max="16384" width="9" style="1"/>
  </cols>
  <sheetData>
    <row r="1" ht="62.25" customHeight="1"/>
    <row r="2" spans="2:3">
      <c r="B2" s="2" t="s">
        <v>0</v>
      </c>
      <c r="C2" s="2"/>
    </row>
    <row r="4" spans="2:16">
      <c r="B4" s="1" t="s">
        <v>1</v>
      </c>
      <c r="F4" s="1" t="s">
        <v>2</v>
      </c>
      <c r="H4" s="3"/>
      <c r="J4" s="1" t="s">
        <v>3</v>
      </c>
      <c r="L4" s="39"/>
      <c r="N4" s="1" t="s">
        <v>4</v>
      </c>
      <c r="P4" s="39"/>
    </row>
    <row r="5" spans="2:16">
      <c r="B5" s="4" t="s">
        <v>5</v>
      </c>
      <c r="C5" s="4" t="s">
        <v>6</v>
      </c>
      <c r="D5" s="5" t="s">
        <v>7</v>
      </c>
      <c r="F5" s="4" t="s">
        <v>5</v>
      </c>
      <c r="G5" s="4" t="s">
        <v>6</v>
      </c>
      <c r="H5" s="5" t="s">
        <v>7</v>
      </c>
      <c r="J5" s="4" t="s">
        <v>5</v>
      </c>
      <c r="K5" s="4" t="s">
        <v>6</v>
      </c>
      <c r="L5" s="5" t="s">
        <v>7</v>
      </c>
      <c r="N5" s="22" t="s">
        <v>5</v>
      </c>
      <c r="O5" s="22" t="s">
        <v>6</v>
      </c>
      <c r="P5" s="22" t="s">
        <v>7</v>
      </c>
    </row>
    <row r="6" spans="2:16">
      <c r="B6" s="6">
        <v>1</v>
      </c>
      <c r="C6" s="7" t="s">
        <v>8</v>
      </c>
      <c r="D6" s="8">
        <v>0.5</v>
      </c>
      <c r="E6" s="9"/>
      <c r="F6" s="7">
        <v>1</v>
      </c>
      <c r="G6" s="7" t="s">
        <v>9</v>
      </c>
      <c r="H6" s="10">
        <v>2</v>
      </c>
      <c r="I6" s="9"/>
      <c r="J6" s="7">
        <v>1</v>
      </c>
      <c r="K6" s="7" t="s">
        <v>10</v>
      </c>
      <c r="L6" s="10">
        <v>1</v>
      </c>
      <c r="M6" s="9"/>
      <c r="N6" s="7">
        <v>1</v>
      </c>
      <c r="O6" s="7" t="s">
        <v>11</v>
      </c>
      <c r="P6" s="10">
        <v>1</v>
      </c>
    </row>
    <row r="7" spans="2:16">
      <c r="B7" s="6">
        <v>2</v>
      </c>
      <c r="C7" s="7" t="s">
        <v>12</v>
      </c>
      <c r="D7" s="8">
        <v>1.5</v>
      </c>
      <c r="E7" s="9"/>
      <c r="F7" s="7">
        <v>2</v>
      </c>
      <c r="G7" s="7" t="s">
        <v>13</v>
      </c>
      <c r="H7" s="10">
        <v>2</v>
      </c>
      <c r="I7" s="9"/>
      <c r="J7" s="7">
        <v>2</v>
      </c>
      <c r="K7" s="7" t="s">
        <v>14</v>
      </c>
      <c r="L7" s="10">
        <v>1</v>
      </c>
      <c r="M7" s="9"/>
      <c r="N7" s="7">
        <v>2</v>
      </c>
      <c r="O7" s="7" t="s">
        <v>15</v>
      </c>
      <c r="P7" s="10">
        <v>2</v>
      </c>
    </row>
    <row r="8" spans="2:16">
      <c r="B8" s="6">
        <v>3</v>
      </c>
      <c r="C8" s="7" t="s">
        <v>16</v>
      </c>
      <c r="D8" s="8">
        <v>0.5</v>
      </c>
      <c r="E8" s="9"/>
      <c r="F8" s="7">
        <v>3</v>
      </c>
      <c r="G8" s="7" t="s">
        <v>17</v>
      </c>
      <c r="H8" s="10">
        <v>1</v>
      </c>
      <c r="I8" s="9"/>
      <c r="J8" s="7">
        <v>3</v>
      </c>
      <c r="K8" s="7" t="s">
        <v>18</v>
      </c>
      <c r="L8" s="10">
        <v>1</v>
      </c>
      <c r="M8" s="9"/>
      <c r="N8" s="7">
        <v>3</v>
      </c>
      <c r="O8" s="7" t="s">
        <v>19</v>
      </c>
      <c r="P8" s="10">
        <v>2</v>
      </c>
    </row>
    <row r="9" spans="2:16">
      <c r="B9" s="1">
        <v>4</v>
      </c>
      <c r="C9" s="7" t="s">
        <v>20</v>
      </c>
      <c r="D9" s="8">
        <v>2</v>
      </c>
      <c r="E9" s="9"/>
      <c r="F9" s="6"/>
      <c r="G9" s="11"/>
      <c r="H9" s="8"/>
      <c r="I9" s="9"/>
      <c r="J9" s="7">
        <v>4</v>
      </c>
      <c r="K9" s="7" t="s">
        <v>21</v>
      </c>
      <c r="L9" s="10">
        <v>1</v>
      </c>
      <c r="M9" s="9"/>
      <c r="N9" s="7"/>
      <c r="O9" s="7"/>
      <c r="P9" s="10"/>
    </row>
    <row r="10" spans="2:16">
      <c r="B10" s="1">
        <v>5</v>
      </c>
      <c r="C10" s="7" t="s">
        <v>22</v>
      </c>
      <c r="D10" s="8">
        <v>0.5</v>
      </c>
      <c r="E10" s="9"/>
      <c r="F10" s="6"/>
      <c r="G10" s="9"/>
      <c r="H10" s="12"/>
      <c r="I10" s="9"/>
      <c r="J10" s="7">
        <v>5</v>
      </c>
      <c r="K10" s="7" t="s">
        <v>23</v>
      </c>
      <c r="L10" s="10">
        <v>1</v>
      </c>
      <c r="M10" s="9"/>
      <c r="O10" s="9"/>
      <c r="P10" s="12"/>
    </row>
    <row r="11" spans="2:16">
      <c r="B11" s="1">
        <v>6</v>
      </c>
      <c r="C11" s="7" t="s">
        <v>24</v>
      </c>
      <c r="D11" s="8">
        <v>1</v>
      </c>
      <c r="E11" s="9"/>
      <c r="F11" s="9"/>
      <c r="I11" s="9"/>
      <c r="J11" s="21"/>
      <c r="K11"/>
      <c r="L11" s="40"/>
      <c r="M11" s="9"/>
      <c r="P11" s="13"/>
    </row>
    <row r="12" spans="3:16">
      <c r="C12" s="7"/>
      <c r="D12" s="8"/>
      <c r="H12" s="13"/>
      <c r="L12" s="28"/>
      <c r="P12" s="13"/>
    </row>
    <row r="13" spans="3:16">
      <c r="C13" s="7"/>
      <c r="D13" s="8"/>
      <c r="H13" s="13"/>
      <c r="L13" s="13"/>
      <c r="P13" s="13"/>
    </row>
    <row r="14" spans="2:16">
      <c r="B14" s="14"/>
      <c r="C14" s="14"/>
      <c r="D14" s="15">
        <f>SUM(D6:D13)</f>
        <v>6</v>
      </c>
      <c r="F14" s="14"/>
      <c r="G14" s="14"/>
      <c r="H14" s="15">
        <f>SUM(H6:H13)</f>
        <v>5</v>
      </c>
      <c r="J14" s="14"/>
      <c r="K14" s="14"/>
      <c r="L14" s="15">
        <f>SUM(L6:L13)</f>
        <v>5</v>
      </c>
      <c r="N14" s="14"/>
      <c r="O14" s="14"/>
      <c r="P14" s="15">
        <f>SUM(P6:P13)</f>
        <v>5</v>
      </c>
    </row>
    <row r="15" spans="4:16">
      <c r="D15" s="13"/>
      <c r="H15" s="13"/>
      <c r="L15" s="13"/>
      <c r="P15" s="13"/>
    </row>
    <row r="16" spans="2:16">
      <c r="B16" s="1" t="s">
        <v>25</v>
      </c>
      <c r="D16" s="13"/>
      <c r="F16" s="1" t="s">
        <v>26</v>
      </c>
      <c r="H16" s="13"/>
      <c r="L16" s="13"/>
      <c r="N16" s="41"/>
      <c r="O16" s="41"/>
      <c r="P16" s="42"/>
    </row>
    <row r="17" spans="2:16">
      <c r="B17" s="4" t="s">
        <v>5</v>
      </c>
      <c r="C17" s="4" t="s">
        <v>6</v>
      </c>
      <c r="D17" s="5" t="s">
        <v>7</v>
      </c>
      <c r="F17" s="4" t="s">
        <v>5</v>
      </c>
      <c r="G17" s="4" t="s">
        <v>6</v>
      </c>
      <c r="H17" s="5" t="s">
        <v>7</v>
      </c>
      <c r="L17" s="13"/>
      <c r="N17" s="41"/>
      <c r="O17" s="41"/>
      <c r="P17" s="42"/>
    </row>
    <row r="18" spans="2:14">
      <c r="B18" s="7">
        <v>1</v>
      </c>
      <c r="C18" s="7" t="s">
        <v>27</v>
      </c>
      <c r="D18" s="10">
        <v>0.5</v>
      </c>
      <c r="E18" s="9"/>
      <c r="F18" s="7">
        <v>1</v>
      </c>
      <c r="G18" s="7" t="s">
        <v>28</v>
      </c>
      <c r="H18" s="10">
        <v>1</v>
      </c>
      <c r="I18" s="9"/>
      <c r="L18" s="13"/>
      <c r="N18" s="41"/>
    </row>
    <row r="19" spans="2:16">
      <c r="B19" s="7">
        <v>2</v>
      </c>
      <c r="C19" s="7" t="s">
        <v>29</v>
      </c>
      <c r="D19" s="10">
        <v>1</v>
      </c>
      <c r="E19" s="9"/>
      <c r="F19" s="7">
        <v>2</v>
      </c>
      <c r="G19" s="7" t="s">
        <v>30</v>
      </c>
      <c r="H19" s="10">
        <v>2</v>
      </c>
      <c r="I19" s="9"/>
      <c r="L19" s="13"/>
      <c r="N19" s="41"/>
      <c r="O19" s="41" t="s">
        <v>31</v>
      </c>
      <c r="P19" s="42">
        <f>D14+H14+L14+P14+D26+H26+L26</f>
        <v>31</v>
      </c>
    </row>
    <row r="20" spans="2:16">
      <c r="B20" s="7">
        <v>3</v>
      </c>
      <c r="C20" s="7" t="s">
        <v>32</v>
      </c>
      <c r="D20" s="10">
        <v>2</v>
      </c>
      <c r="E20" s="9"/>
      <c r="F20" s="7">
        <v>3</v>
      </c>
      <c r="G20" s="7" t="s">
        <v>33</v>
      </c>
      <c r="H20" s="10">
        <v>2</v>
      </c>
      <c r="I20" s="9"/>
      <c r="L20" s="13"/>
      <c r="N20" s="41"/>
      <c r="O20" s="41" t="s">
        <v>34</v>
      </c>
      <c r="P20" s="42">
        <f>6*5</f>
        <v>30</v>
      </c>
    </row>
    <row r="21" spans="2:16">
      <c r="B21" s="7">
        <v>4</v>
      </c>
      <c r="C21" s="7" t="s">
        <v>35</v>
      </c>
      <c r="D21" s="10">
        <v>1.5</v>
      </c>
      <c r="E21" s="9"/>
      <c r="F21" s="7"/>
      <c r="G21" s="7"/>
      <c r="H21" s="10"/>
      <c r="I21" s="9"/>
      <c r="L21" s="13"/>
      <c r="N21" s="41"/>
      <c r="O21" s="41" t="s">
        <v>36</v>
      </c>
      <c r="P21" s="43">
        <f>P19/P20</f>
        <v>1.03333333333333</v>
      </c>
    </row>
    <row r="22" spans="2:16">
      <c r="B22" s="7"/>
      <c r="C22" s="7"/>
      <c r="D22" s="10"/>
      <c r="E22" s="9"/>
      <c r="F22" s="7"/>
      <c r="G22" s="7"/>
      <c r="H22" s="10"/>
      <c r="I22" s="9"/>
      <c r="L22" s="13"/>
      <c r="N22" s="41"/>
      <c r="O22" s="41"/>
      <c r="P22" s="42"/>
    </row>
    <row r="23" spans="2:16">
      <c r="B23" s="7"/>
      <c r="C23" s="7"/>
      <c r="D23" s="10"/>
      <c r="F23" s="6"/>
      <c r="G23" s="7"/>
      <c r="H23" s="10"/>
      <c r="L23" s="13"/>
      <c r="N23" s="41"/>
      <c r="O23" s="41"/>
      <c r="P23" s="42"/>
    </row>
    <row r="24" spans="2:16">
      <c r="B24" s="7"/>
      <c r="C24" s="7"/>
      <c r="D24" s="10"/>
      <c r="H24" s="13"/>
      <c r="L24" s="13"/>
      <c r="N24" s="41"/>
      <c r="O24" s="41"/>
      <c r="P24" s="42"/>
    </row>
    <row r="25" spans="2:16">
      <c r="B25" s="7"/>
      <c r="C25" s="7"/>
      <c r="D25" s="10"/>
      <c r="H25" s="13"/>
      <c r="L25" s="13"/>
      <c r="N25" s="41"/>
      <c r="O25" s="41"/>
      <c r="P25" s="42"/>
    </row>
    <row r="26" spans="2:16">
      <c r="B26" s="14"/>
      <c r="C26" s="14"/>
      <c r="D26" s="15">
        <f>SUM(D18:D25)</f>
        <v>5</v>
      </c>
      <c r="F26" s="14"/>
      <c r="G26" s="14"/>
      <c r="H26" s="15">
        <f>SUM(H18:H25)</f>
        <v>5</v>
      </c>
      <c r="L26" s="13"/>
      <c r="N26" s="41"/>
      <c r="O26" s="41"/>
      <c r="P26" s="42"/>
    </row>
    <row r="27" spans="2:16">
      <c r="B27" s="16"/>
      <c r="C27" s="16"/>
      <c r="D27" s="16"/>
      <c r="F27" s="16"/>
      <c r="G27" s="16"/>
      <c r="H27" s="16"/>
      <c r="L27" s="13"/>
      <c r="M27" s="41"/>
      <c r="N27" s="41"/>
      <c r="O27" s="41"/>
      <c r="P27" s="41"/>
    </row>
    <row r="28" spans="2:16">
      <c r="B28" s="16"/>
      <c r="C28" s="16"/>
      <c r="D28" s="16"/>
      <c r="F28" s="16"/>
      <c r="G28" s="16"/>
      <c r="H28" s="16"/>
      <c r="J28" s="41"/>
      <c r="K28" s="41"/>
      <c r="L28" s="41"/>
      <c r="M28" s="41"/>
      <c r="N28" s="41"/>
      <c r="O28" s="41"/>
      <c r="P28" s="41"/>
    </row>
    <row r="29" spans="2:3">
      <c r="B29" s="2" t="s">
        <v>37</v>
      </c>
      <c r="C29" s="2"/>
    </row>
    <row r="31" spans="2:10">
      <c r="B31" s="1" t="s">
        <v>38</v>
      </c>
      <c r="F31" s="1" t="s">
        <v>39</v>
      </c>
      <c r="J31" s="1" t="s">
        <v>40</v>
      </c>
    </row>
    <row r="32" spans="2:16">
      <c r="B32" s="17" t="s">
        <v>5</v>
      </c>
      <c r="C32" s="17" t="s">
        <v>6</v>
      </c>
      <c r="D32" s="18" t="s">
        <v>7</v>
      </c>
      <c r="F32" s="17" t="s">
        <v>5</v>
      </c>
      <c r="G32" s="17" t="s">
        <v>6</v>
      </c>
      <c r="H32" s="18" t="s">
        <v>7</v>
      </c>
      <c r="J32" s="17" t="s">
        <v>5</v>
      </c>
      <c r="K32" s="17" t="s">
        <v>6</v>
      </c>
      <c r="L32" s="18" t="s">
        <v>7</v>
      </c>
      <c r="N32" s="41"/>
      <c r="O32" s="41"/>
      <c r="P32" s="41"/>
    </row>
    <row r="33" spans="2:16">
      <c r="B33" s="6">
        <v>1</v>
      </c>
      <c r="C33" s="19" t="s">
        <v>41</v>
      </c>
      <c r="D33" s="20">
        <v>1</v>
      </c>
      <c r="E33" s="9"/>
      <c r="F33" s="21">
        <v>1</v>
      </c>
      <c r="G33" s="22" t="s">
        <v>42</v>
      </c>
      <c r="H33" s="23">
        <v>1</v>
      </c>
      <c r="J33" s="21">
        <v>1</v>
      </c>
      <c r="K33" s="22" t="s">
        <v>43</v>
      </c>
      <c r="L33" s="23">
        <v>1</v>
      </c>
      <c r="N33" s="41"/>
      <c r="O33" s="41"/>
      <c r="P33" s="41"/>
    </row>
    <row r="34" spans="2:16">
      <c r="B34" s="6">
        <v>2</v>
      </c>
      <c r="C34" s="19" t="s">
        <v>44</v>
      </c>
      <c r="D34" s="20">
        <v>1.5</v>
      </c>
      <c r="E34" s="9"/>
      <c r="F34" s="21">
        <v>2</v>
      </c>
      <c r="G34" s="19" t="s">
        <v>45</v>
      </c>
      <c r="H34" s="20">
        <v>2</v>
      </c>
      <c r="J34" s="21">
        <v>2</v>
      </c>
      <c r="K34" s="19" t="s">
        <v>46</v>
      </c>
      <c r="L34" s="20">
        <v>1</v>
      </c>
      <c r="N34" s="41"/>
      <c r="O34" s="41"/>
      <c r="P34" s="41"/>
    </row>
    <row r="35" spans="2:16">
      <c r="B35" s="6">
        <v>3</v>
      </c>
      <c r="C35" s="19" t="s">
        <v>47</v>
      </c>
      <c r="D35" s="20">
        <v>1</v>
      </c>
      <c r="F35" s="21">
        <v>3</v>
      </c>
      <c r="G35" s="22" t="s">
        <v>48</v>
      </c>
      <c r="H35" s="20">
        <v>1</v>
      </c>
      <c r="J35" s="21">
        <v>3</v>
      </c>
      <c r="K35" s="22" t="s">
        <v>49</v>
      </c>
      <c r="L35" s="20">
        <v>1</v>
      </c>
      <c r="N35" s="41"/>
      <c r="O35" s="41"/>
      <c r="P35" s="41"/>
    </row>
    <row r="36" spans="2:16">
      <c r="B36" s="1">
        <v>4</v>
      </c>
      <c r="C36" s="24" t="s">
        <v>50</v>
      </c>
      <c r="D36" s="20">
        <v>1.5</v>
      </c>
      <c r="F36" s="1">
        <v>4</v>
      </c>
      <c r="G36" s="25" t="s">
        <v>51</v>
      </c>
      <c r="H36" s="26">
        <v>1</v>
      </c>
      <c r="J36" s="1">
        <v>4</v>
      </c>
      <c r="K36" s="22" t="s">
        <v>52</v>
      </c>
      <c r="L36" s="20">
        <v>2</v>
      </c>
      <c r="N36" s="41"/>
      <c r="O36" s="41"/>
      <c r="P36" s="41"/>
    </row>
    <row r="37" spans="2:16">
      <c r="B37" s="6"/>
      <c r="C37" s="27"/>
      <c r="D37" s="28"/>
      <c r="G37" s="29"/>
      <c r="H37" s="30"/>
      <c r="K37" s="29"/>
      <c r="L37" s="30"/>
      <c r="N37" s="41"/>
      <c r="O37" s="41"/>
      <c r="P37" s="41"/>
    </row>
    <row r="38" spans="3:16">
      <c r="C38" s="27"/>
      <c r="D38" s="28"/>
      <c r="G38" s="31"/>
      <c r="H38" s="32"/>
      <c r="K38" s="31"/>
      <c r="L38" s="32"/>
      <c r="N38" s="41"/>
      <c r="O38" s="41" t="s">
        <v>31</v>
      </c>
      <c r="P38" s="42">
        <f>D45+H45+L45</f>
        <v>15</v>
      </c>
    </row>
    <row r="39" spans="3:16">
      <c r="C39" s="27"/>
      <c r="D39" s="28"/>
      <c r="N39" s="41"/>
      <c r="O39" s="41" t="s">
        <v>53</v>
      </c>
      <c r="P39" s="42">
        <f>3*5</f>
        <v>15</v>
      </c>
    </row>
    <row r="40" spans="3:16">
      <c r="C40" s="27"/>
      <c r="D40" s="28"/>
      <c r="N40" s="41"/>
      <c r="O40" s="41" t="s">
        <v>36</v>
      </c>
      <c r="P40" s="43">
        <f>P38/P39</f>
        <v>1</v>
      </c>
    </row>
    <row r="41" spans="4:16">
      <c r="D41" s="13"/>
      <c r="H41" s="13"/>
      <c r="L41" s="13"/>
      <c r="N41" s="41"/>
      <c r="O41" s="41"/>
      <c r="P41" s="41"/>
    </row>
    <row r="42" spans="4:16">
      <c r="D42" s="13"/>
      <c r="H42" s="13"/>
      <c r="L42" s="13"/>
      <c r="N42" s="41"/>
      <c r="O42" s="41"/>
      <c r="P42" s="41"/>
    </row>
    <row r="43" spans="4:16">
      <c r="D43" s="13"/>
      <c r="H43" s="13"/>
      <c r="L43" s="13"/>
      <c r="N43" s="41"/>
      <c r="O43" s="41"/>
      <c r="P43" s="41"/>
    </row>
    <row r="44" spans="4:16">
      <c r="D44" s="13"/>
      <c r="H44" s="13"/>
      <c r="L44" s="13"/>
      <c r="N44" s="41"/>
      <c r="O44" s="41"/>
      <c r="P44" s="41"/>
    </row>
    <row r="45" spans="2:16">
      <c r="B45" s="14"/>
      <c r="C45" s="14"/>
      <c r="D45" s="15">
        <f>SUM(D33:D44)</f>
        <v>5</v>
      </c>
      <c r="F45" s="14"/>
      <c r="G45" s="14"/>
      <c r="H45" s="15">
        <f>SUM(H33:H44)</f>
        <v>5</v>
      </c>
      <c r="I45" s="1" t="s">
        <v>54</v>
      </c>
      <c r="J45" s="14"/>
      <c r="K45" s="14"/>
      <c r="L45" s="15">
        <f>SUM(L33:L44)</f>
        <v>5</v>
      </c>
      <c r="N45" s="41"/>
      <c r="O45" s="41"/>
      <c r="P45" s="41"/>
    </row>
    <row r="46" spans="4:16">
      <c r="D46" s="13"/>
      <c r="H46" s="13"/>
      <c r="L46" s="13"/>
      <c r="N46" s="41"/>
      <c r="O46" s="41"/>
      <c r="P46" s="41"/>
    </row>
    <row r="47" spans="4:12">
      <c r="D47" s="13"/>
      <c r="H47" s="13"/>
      <c r="L47" s="13"/>
    </row>
    <row r="48" spans="2:12">
      <c r="B48" s="2" t="s">
        <v>55</v>
      </c>
      <c r="C48" s="2"/>
      <c r="D48" s="13"/>
      <c r="H48" s="13"/>
      <c r="L48" s="13"/>
    </row>
    <row r="49" spans="4:12">
      <c r="D49" s="13"/>
      <c r="H49" s="13"/>
      <c r="L49" s="13"/>
    </row>
    <row r="50" spans="2:16">
      <c r="B50" s="1" t="s">
        <v>56</v>
      </c>
      <c r="D50" s="3"/>
      <c r="F50" s="1" t="s">
        <v>57</v>
      </c>
      <c r="H50" s="3"/>
      <c r="J50" s="1" t="s">
        <v>58</v>
      </c>
      <c r="L50" s="13"/>
      <c r="N50" s="1" t="s">
        <v>59</v>
      </c>
      <c r="P50" s="3"/>
    </row>
    <row r="51" spans="2:16">
      <c r="B51" s="33" t="s">
        <v>5</v>
      </c>
      <c r="C51" s="33" t="s">
        <v>6</v>
      </c>
      <c r="D51" s="34" t="s">
        <v>7</v>
      </c>
      <c r="F51" s="33" t="s">
        <v>5</v>
      </c>
      <c r="G51" s="33" t="s">
        <v>6</v>
      </c>
      <c r="H51" s="34" t="s">
        <v>7</v>
      </c>
      <c r="J51" s="33" t="s">
        <v>5</v>
      </c>
      <c r="K51" s="33" t="s">
        <v>6</v>
      </c>
      <c r="L51" s="34" t="s">
        <v>7</v>
      </c>
      <c r="N51" s="33" t="s">
        <v>5</v>
      </c>
      <c r="O51" s="33" t="s">
        <v>6</v>
      </c>
      <c r="P51" s="34" t="s">
        <v>7</v>
      </c>
    </row>
    <row r="52" spans="2:20">
      <c r="B52" s="6">
        <v>1</v>
      </c>
      <c r="C52" s="19" t="s">
        <v>60</v>
      </c>
      <c r="D52" s="20">
        <v>1</v>
      </c>
      <c r="E52" s="9"/>
      <c r="F52" s="6">
        <v>1</v>
      </c>
      <c r="G52" s="19" t="s">
        <v>61</v>
      </c>
      <c r="H52" s="20">
        <v>1</v>
      </c>
      <c r="I52" s="9"/>
      <c r="J52" s="6">
        <v>1</v>
      </c>
      <c r="K52" s="19" t="s">
        <v>62</v>
      </c>
      <c r="L52" s="20">
        <v>2</v>
      </c>
      <c r="M52" s="9"/>
      <c r="N52" s="6">
        <v>1</v>
      </c>
      <c r="O52" s="19" t="s">
        <v>63</v>
      </c>
      <c r="P52" s="20">
        <v>0.5</v>
      </c>
      <c r="S52" s="41"/>
      <c r="T52" s="42"/>
    </row>
    <row r="53" ht="15.75" customHeight="1" spans="2:20">
      <c r="B53" s="6">
        <v>2</v>
      </c>
      <c r="C53" s="19" t="s">
        <v>64</v>
      </c>
      <c r="D53" s="20">
        <v>1</v>
      </c>
      <c r="E53" s="9"/>
      <c r="F53" s="6">
        <v>2</v>
      </c>
      <c r="G53" s="19" t="s">
        <v>65</v>
      </c>
      <c r="H53" s="20">
        <v>1</v>
      </c>
      <c r="I53" s="9"/>
      <c r="J53" s="6">
        <v>2</v>
      </c>
      <c r="K53" s="19" t="s">
        <v>66</v>
      </c>
      <c r="L53" s="20">
        <v>2</v>
      </c>
      <c r="M53" s="9"/>
      <c r="N53" s="6">
        <v>2</v>
      </c>
      <c r="O53" s="19" t="s">
        <v>67</v>
      </c>
      <c r="P53" s="20">
        <v>1</v>
      </c>
      <c r="S53" s="41"/>
      <c r="T53" s="42"/>
    </row>
    <row r="54" ht="15.75" customHeight="1" spans="2:20">
      <c r="B54" s="6">
        <v>3</v>
      </c>
      <c r="C54" s="25" t="s">
        <v>68</v>
      </c>
      <c r="D54" s="26">
        <v>3</v>
      </c>
      <c r="E54" s="9"/>
      <c r="F54" s="6">
        <v>3</v>
      </c>
      <c r="G54" s="19" t="s">
        <v>44</v>
      </c>
      <c r="H54" s="20">
        <v>2.5</v>
      </c>
      <c r="I54" s="9"/>
      <c r="J54" s="6">
        <v>3</v>
      </c>
      <c r="K54" s="19" t="s">
        <v>69</v>
      </c>
      <c r="L54" s="20">
        <v>1</v>
      </c>
      <c r="M54" s="9"/>
      <c r="N54" s="6">
        <v>3</v>
      </c>
      <c r="O54" s="19" t="s">
        <v>70</v>
      </c>
      <c r="P54" s="20">
        <v>0.5</v>
      </c>
      <c r="S54" s="41"/>
      <c r="T54" s="43"/>
    </row>
    <row r="55" spans="2:16">
      <c r="B55" s="35">
        <v>4</v>
      </c>
      <c r="C55" s="36" t="s">
        <v>71</v>
      </c>
      <c r="D55" s="37">
        <v>1</v>
      </c>
      <c r="E55" s="9"/>
      <c r="F55" s="6">
        <v>4</v>
      </c>
      <c r="G55" s="25" t="s">
        <v>72</v>
      </c>
      <c r="H55" s="26">
        <v>0.5</v>
      </c>
      <c r="I55" s="9"/>
      <c r="J55" s="6"/>
      <c r="K55" s="27"/>
      <c r="L55" s="28"/>
      <c r="M55" s="9"/>
      <c r="N55" s="6">
        <v>4</v>
      </c>
      <c r="O55" s="19" t="s">
        <v>73</v>
      </c>
      <c r="P55" s="20">
        <v>2</v>
      </c>
    </row>
    <row r="56" spans="2:16">
      <c r="B56" s="9"/>
      <c r="C56" s="9"/>
      <c r="D56" s="38"/>
      <c r="E56" s="9"/>
      <c r="F56" s="6"/>
      <c r="G56" s="27"/>
      <c r="H56" s="28"/>
      <c r="I56" s="9"/>
      <c r="J56" s="6"/>
      <c r="K56" s="27"/>
      <c r="L56" s="28"/>
      <c r="M56" s="9"/>
      <c r="N56" s="6">
        <v>5</v>
      </c>
      <c r="O56" s="19" t="s">
        <v>74</v>
      </c>
      <c r="P56" s="20">
        <v>1</v>
      </c>
    </row>
    <row r="57" spans="4:16">
      <c r="D57" s="13"/>
      <c r="F57" s="6"/>
      <c r="G57" s="27"/>
      <c r="H57" s="28"/>
      <c r="I57" s="9"/>
      <c r="J57" s="6"/>
      <c r="K57" s="27"/>
      <c r="L57" s="28"/>
      <c r="M57" s="9"/>
      <c r="N57" s="6">
        <v>6</v>
      </c>
      <c r="O57" s="44"/>
      <c r="P57" s="30"/>
    </row>
    <row r="58" spans="4:16">
      <c r="D58" s="13"/>
      <c r="F58" s="6"/>
      <c r="G58" s="27"/>
      <c r="H58" s="28"/>
      <c r="I58" s="9"/>
      <c r="J58" s="6"/>
      <c r="K58" s="27"/>
      <c r="L58" s="28"/>
      <c r="M58" s="9"/>
      <c r="N58" s="6"/>
      <c r="O58" s="28"/>
      <c r="P58" s="28"/>
    </row>
    <row r="59" spans="4:16">
      <c r="D59" s="13"/>
      <c r="F59" s="6"/>
      <c r="G59" s="27"/>
      <c r="H59" s="28"/>
      <c r="I59" s="9"/>
      <c r="J59" s="6"/>
      <c r="K59" s="27"/>
      <c r="L59" s="28"/>
      <c r="M59" s="9"/>
      <c r="N59" s="6"/>
      <c r="O59" s="27"/>
      <c r="P59" s="28"/>
    </row>
    <row r="60" spans="2:16">
      <c r="B60" s="14"/>
      <c r="C60" s="14"/>
      <c r="D60" s="15">
        <f>SUM(D52:D59)</f>
        <v>6</v>
      </c>
      <c r="F60" s="14"/>
      <c r="G60" s="14"/>
      <c r="H60" s="15">
        <f>SUM(H52:H59)</f>
        <v>5</v>
      </c>
      <c r="J60" s="14"/>
      <c r="K60" s="14"/>
      <c r="L60" s="15">
        <f>SUM(L52:L59)</f>
        <v>5</v>
      </c>
      <c r="N60" s="14"/>
      <c r="O60" s="14"/>
      <c r="P60" s="15">
        <f>SUM(P52:P59)</f>
        <v>5</v>
      </c>
    </row>
    <row r="61" spans="4:16">
      <c r="D61" s="13"/>
      <c r="H61" s="13"/>
      <c r="L61" s="13"/>
      <c r="P61" s="13"/>
    </row>
    <row r="62" spans="2:4">
      <c r="B62" s="1" t="s">
        <v>75</v>
      </c>
      <c r="D62" s="3"/>
    </row>
    <row r="63" spans="2:4">
      <c r="B63" s="33" t="s">
        <v>5</v>
      </c>
      <c r="C63" s="33" t="s">
        <v>6</v>
      </c>
      <c r="D63" s="34" t="s">
        <v>7</v>
      </c>
    </row>
    <row r="64" spans="2:16">
      <c r="B64" s="6">
        <v>1</v>
      </c>
      <c r="C64" s="36" t="s">
        <v>76</v>
      </c>
      <c r="D64" s="20">
        <v>1.5</v>
      </c>
      <c r="E64" s="9"/>
      <c r="L64" s="13"/>
      <c r="O64" s="41" t="s">
        <v>31</v>
      </c>
      <c r="P64" s="42">
        <f>D60+H60+L60+P60+D72+H72</f>
        <v>26</v>
      </c>
    </row>
    <row r="65" ht="15.75" customHeight="1" spans="2:16">
      <c r="B65" s="6">
        <v>2</v>
      </c>
      <c r="C65" s="36" t="s">
        <v>77</v>
      </c>
      <c r="D65" s="20">
        <v>2</v>
      </c>
      <c r="E65" s="9"/>
      <c r="L65" s="13"/>
      <c r="O65" s="41" t="s">
        <v>78</v>
      </c>
      <c r="P65" s="42">
        <f>5*5</f>
        <v>25</v>
      </c>
    </row>
    <row r="66" ht="15.75" customHeight="1" spans="2:16">
      <c r="B66" s="6">
        <v>3</v>
      </c>
      <c r="C66" s="45" t="s">
        <v>79</v>
      </c>
      <c r="D66" s="26">
        <v>1.5</v>
      </c>
      <c r="E66" s="9"/>
      <c r="L66" s="13"/>
      <c r="O66" s="41" t="s">
        <v>36</v>
      </c>
      <c r="P66" s="43">
        <f>P64/P65</f>
        <v>1.04</v>
      </c>
    </row>
    <row r="67" spans="2:12">
      <c r="B67" s="6"/>
      <c r="C67" s="7"/>
      <c r="D67" s="28"/>
      <c r="E67" s="9"/>
      <c r="H67" s="13"/>
      <c r="L67" s="13"/>
    </row>
    <row r="68" spans="8:12">
      <c r="H68" s="13"/>
      <c r="L68" s="13"/>
    </row>
    <row r="69" spans="4:8">
      <c r="D69" s="13"/>
      <c r="H69" s="13"/>
    </row>
    <row r="70" spans="4:8">
      <c r="D70" s="13"/>
      <c r="H70" s="13"/>
    </row>
    <row r="71" spans="4:8">
      <c r="D71" s="13"/>
      <c r="H71" s="13"/>
    </row>
    <row r="72" spans="2:8">
      <c r="B72" s="14"/>
      <c r="C72" s="14"/>
      <c r="D72" s="15">
        <f>SUM(D64:D71)</f>
        <v>5</v>
      </c>
      <c r="H72" s="13"/>
    </row>
    <row r="73" spans="4:8">
      <c r="D73" s="13"/>
      <c r="H73" s="13"/>
    </row>
    <row r="74" spans="4:16">
      <c r="D74" s="13"/>
      <c r="H74" s="13"/>
      <c r="L74" s="13"/>
      <c r="P74" s="13"/>
    </row>
    <row r="75" spans="2:16">
      <c r="B75" s="2" t="s">
        <v>80</v>
      </c>
      <c r="C75" s="2"/>
      <c r="D75" s="13"/>
      <c r="H75" s="13"/>
      <c r="L75" s="13"/>
      <c r="P75" s="13"/>
    </row>
    <row r="76" spans="4:16">
      <c r="D76" s="13"/>
      <c r="H76" s="13"/>
      <c r="L76" s="13"/>
      <c r="P76" s="13"/>
    </row>
    <row r="77" spans="2:16">
      <c r="B77" s="1" t="s">
        <v>81</v>
      </c>
      <c r="D77" s="13"/>
      <c r="F77" s="1" t="s">
        <v>82</v>
      </c>
      <c r="H77" s="13"/>
      <c r="J77" s="1" t="s">
        <v>83</v>
      </c>
      <c r="L77" s="13"/>
      <c r="P77" s="13"/>
    </row>
    <row r="78" spans="2:12">
      <c r="B78" s="33" t="s">
        <v>5</v>
      </c>
      <c r="C78" s="33" t="s">
        <v>6</v>
      </c>
      <c r="D78" s="34" t="s">
        <v>7</v>
      </c>
      <c r="F78" s="33" t="s">
        <v>5</v>
      </c>
      <c r="G78" s="33" t="s">
        <v>6</v>
      </c>
      <c r="H78" s="34" t="s">
        <v>7</v>
      </c>
      <c r="J78" s="33" t="s">
        <v>5</v>
      </c>
      <c r="K78" s="33" t="s">
        <v>6</v>
      </c>
      <c r="L78" s="34" t="s">
        <v>7</v>
      </c>
    </row>
    <row r="79" spans="2:16">
      <c r="B79" s="1">
        <v>1</v>
      </c>
      <c r="C79" s="36" t="s">
        <v>84</v>
      </c>
      <c r="D79" s="20">
        <v>2</v>
      </c>
      <c r="F79" s="1">
        <v>1</v>
      </c>
      <c r="G79" s="19" t="s">
        <v>85</v>
      </c>
      <c r="H79" s="20">
        <v>1</v>
      </c>
      <c r="J79" s="35">
        <v>1</v>
      </c>
      <c r="K79" s="46" t="s">
        <v>73</v>
      </c>
      <c r="L79" s="20">
        <v>2</v>
      </c>
      <c r="O79" s="41" t="s">
        <v>31</v>
      </c>
      <c r="P79" s="42">
        <f>D87+H87+L87</f>
        <v>16</v>
      </c>
    </row>
    <row r="80" spans="2:16">
      <c r="B80" s="1">
        <v>2</v>
      </c>
      <c r="C80" s="36" t="s">
        <v>86</v>
      </c>
      <c r="D80" s="20">
        <v>0.5</v>
      </c>
      <c r="F80" s="1">
        <v>2</v>
      </c>
      <c r="G80" s="19" t="s">
        <v>87</v>
      </c>
      <c r="H80" s="20">
        <v>1</v>
      </c>
      <c r="J80" s="35">
        <v>2</v>
      </c>
      <c r="K80" s="46" t="s">
        <v>88</v>
      </c>
      <c r="L80" s="20">
        <v>3</v>
      </c>
      <c r="O80" s="41" t="s">
        <v>89</v>
      </c>
      <c r="P80" s="42">
        <f>2*5+1*6</f>
        <v>16</v>
      </c>
    </row>
    <row r="81" spans="2:16">
      <c r="B81" s="1">
        <v>3</v>
      </c>
      <c r="C81" s="36" t="s">
        <v>90</v>
      </c>
      <c r="D81" s="20">
        <v>1</v>
      </c>
      <c r="F81" s="1">
        <v>3</v>
      </c>
      <c r="G81" s="19" t="s">
        <v>91</v>
      </c>
      <c r="H81" s="20">
        <v>1</v>
      </c>
      <c r="K81" s="44"/>
      <c r="L81" s="30"/>
      <c r="O81" s="41" t="s">
        <v>36</v>
      </c>
      <c r="P81" s="43">
        <f>P79/P80</f>
        <v>1</v>
      </c>
    </row>
    <row r="82" spans="2:16">
      <c r="B82" s="1">
        <v>4</v>
      </c>
      <c r="C82" s="36" t="s">
        <v>92</v>
      </c>
      <c r="D82" s="20">
        <v>1.5</v>
      </c>
      <c r="F82" s="1">
        <v>4</v>
      </c>
      <c r="G82" s="19" t="s">
        <v>93</v>
      </c>
      <c r="H82" s="20">
        <v>1</v>
      </c>
      <c r="K82"/>
      <c r="L82" s="40"/>
      <c r="P82" s="13"/>
    </row>
    <row r="83" spans="2:16">
      <c r="B83" s="1">
        <v>5</v>
      </c>
      <c r="C83" s="36" t="s">
        <v>71</v>
      </c>
      <c r="D83" s="20">
        <v>1</v>
      </c>
      <c r="F83" s="1">
        <v>5</v>
      </c>
      <c r="G83" s="19" t="s">
        <v>94</v>
      </c>
      <c r="H83" s="20">
        <v>1</v>
      </c>
      <c r="K83"/>
      <c r="L83" s="40"/>
      <c r="P83" s="13"/>
    </row>
    <row r="84" spans="3:16">
      <c r="C84" s="9"/>
      <c r="D84" s="12"/>
      <c r="G84" s="7"/>
      <c r="H84" s="28"/>
      <c r="K84" s="7"/>
      <c r="L84" s="28"/>
      <c r="P84" s="13"/>
    </row>
    <row r="85" spans="7:16">
      <c r="G85" s="7"/>
      <c r="H85" s="28"/>
      <c r="K85" s="7"/>
      <c r="L85" s="28"/>
      <c r="P85" s="13"/>
    </row>
    <row r="86" spans="8:16">
      <c r="H86" s="13"/>
      <c r="L86" s="13"/>
      <c r="P86" s="13"/>
    </row>
    <row r="87" spans="2:16">
      <c r="B87" s="14"/>
      <c r="C87" s="14"/>
      <c r="D87" s="14">
        <f>SUM(D79:D86)</f>
        <v>6</v>
      </c>
      <c r="F87" s="14"/>
      <c r="G87" s="14"/>
      <c r="H87" s="15">
        <f>SUM(H79:H86)</f>
        <v>5</v>
      </c>
      <c r="J87" s="14"/>
      <c r="K87" s="14"/>
      <c r="L87" s="15">
        <f>SUM(L79:L86)</f>
        <v>5</v>
      </c>
      <c r="P87" s="13"/>
    </row>
    <row r="88" spans="16:16">
      <c r="P88" s="13"/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王和荣</dc:creator>
  <cp:lastModifiedBy>狼爸</cp:lastModifiedBy>
  <dcterms:created xsi:type="dcterms:W3CDTF">2006-09-16T00:00:00Z</dcterms:created>
  <dcterms:modified xsi:type="dcterms:W3CDTF">2020-11-06T12:43:48Z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