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ANDY-HY\3.项目管理方案\李涵峰项目管理支持工作\"/>
    </mc:Choice>
  </mc:AlternateContent>
  <xr:revisionPtr revIDLastSave="0" documentId="13_ncr:1_{7CBABE8D-9C2E-4323-B396-0873ED902813}" xr6:coauthVersionLast="36" xr6:coauthVersionMax="36" xr10:uidLastSave="{00000000-0000-0000-0000-000000000000}"/>
  <bookViews>
    <workbookView xWindow="0" yWindow="0" windowWidth="19200" windowHeight="8370" xr2:uid="{00000000-000D-0000-FFFF-FFFF00000000}"/>
  </bookViews>
  <sheets>
    <sheet name="SP1" sheetId="1" r:id="rId1"/>
  </sheets>
  <calcPr calcId="191029"/>
</workbook>
</file>

<file path=xl/calcChain.xml><?xml version="1.0" encoding="utf-8"?>
<calcChain xmlns="http://schemas.openxmlformats.org/spreadsheetml/2006/main">
  <c r="D109" i="1" l="1"/>
  <c r="P101" i="1"/>
  <c r="L101" i="1"/>
  <c r="H101" i="1"/>
  <c r="D101" i="1"/>
  <c r="D102" i="1" s="1"/>
  <c r="D78" i="1"/>
  <c r="P71" i="1"/>
  <c r="P72" i="1" s="1"/>
  <c r="L71" i="1"/>
  <c r="L72" i="1" s="1"/>
  <c r="H71" i="1"/>
  <c r="H72" i="1" s="1"/>
  <c r="D71" i="1"/>
  <c r="D72" i="1" s="1"/>
  <c r="Q70" i="1"/>
  <c r="M70" i="1"/>
  <c r="D57" i="1"/>
  <c r="P45" i="1"/>
  <c r="L45" i="1"/>
  <c r="H45" i="1"/>
  <c r="H46" i="1" s="1"/>
  <c r="D45" i="1"/>
  <c r="D32" i="1"/>
  <c r="D33" i="1" s="1"/>
  <c r="H26" i="1"/>
  <c r="P20" i="1"/>
  <c r="P21" i="1" s="1"/>
  <c r="L20" i="1"/>
  <c r="L21" i="1" s="1"/>
  <c r="H20" i="1"/>
  <c r="H21" i="1" s="1"/>
  <c r="D20" i="1"/>
  <c r="D21" i="1" s="1"/>
  <c r="D50" i="1" l="1"/>
  <c r="D52" i="1" s="1"/>
  <c r="D46" i="1"/>
  <c r="H25" i="1"/>
  <c r="H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1.3 战斗表现 卡牌模型、动作、特效、飘字、buff、战斗UI、场景等美术表现
1.3.1 使用编辑器调整表现效果—田远
1.3.2 跟踪相关美术资源的落地情况—田远
1.3.3 飘字UI--马宁1
</t>
        </r>
      </text>
    </comment>
  </commentList>
</comments>
</file>

<file path=xl/sharedStrings.xml><?xml version="1.0" encoding="utf-8"?>
<sst xmlns="http://schemas.openxmlformats.org/spreadsheetml/2006/main" count="114" uniqueCount="54">
  <si>
    <t>部门：策划</t>
  </si>
  <si>
    <t>负责人：广曦(主策）</t>
  </si>
  <si>
    <t>负责人：田远</t>
  </si>
  <si>
    <t>负责人：黄宇</t>
  </si>
  <si>
    <t>负责人：欧阳</t>
  </si>
  <si>
    <t>序号</t>
  </si>
  <si>
    <t>任务</t>
  </si>
  <si>
    <t>MD</t>
  </si>
  <si>
    <t>管理成本</t>
  </si>
  <si>
    <t>战斗表现</t>
  </si>
  <si>
    <t>主城场景包装并提美术需求</t>
  </si>
  <si>
    <t>战斗规则	基本的战斗逻辑，攻击方式，伤害流程和公式等</t>
  </si>
  <si>
    <t>前端战斗表现-卡牌模型、动作</t>
  </si>
  <si>
    <t>君主系统</t>
  </si>
  <si>
    <t>道具包装并提美术需求</t>
  </si>
  <si>
    <t>战前布阵</t>
  </si>
  <si>
    <t>前端战斗表现-Shader处理</t>
  </si>
  <si>
    <t>主城场景-各种功能的场景式入口</t>
  </si>
  <si>
    <t xml:space="preserve">主界面功能	</t>
  </si>
  <si>
    <t>【工具】技能编辑器（导表，模型展示）</t>
  </si>
  <si>
    <t>8/20转岗，共投入4MD</t>
  </si>
  <si>
    <t>负责人：雯</t>
  </si>
  <si>
    <t>背包系统</t>
  </si>
  <si>
    <t>策划</t>
  </si>
  <si>
    <t>卡牌系统策划文档</t>
  </si>
  <si>
    <t>助理策划</t>
  </si>
  <si>
    <t>计划MD</t>
  </si>
  <si>
    <t>邮件系统</t>
  </si>
  <si>
    <t>总MD（5人*6天）</t>
  </si>
  <si>
    <t>计划率</t>
  </si>
  <si>
    <t>部门：美术</t>
  </si>
  <si>
    <t>负责人：阿迪（主美）</t>
  </si>
  <si>
    <t>负责人：马宁（UI）</t>
  </si>
  <si>
    <t>负责人：阿达</t>
  </si>
  <si>
    <t>战前布阵（已完成）</t>
  </si>
  <si>
    <t xml:space="preserve"> </t>
  </si>
  <si>
    <t>美术</t>
  </si>
  <si>
    <t>部门：前端</t>
  </si>
  <si>
    <t>负责人：潘刚刚（主程）</t>
  </si>
  <si>
    <t>负责人：孙正君</t>
  </si>
  <si>
    <t>负责人：刘兴辉</t>
  </si>
  <si>
    <t>负责人：方展润</t>
  </si>
  <si>
    <t>【工具】战斗编辑器（行为、事件）</t>
  </si>
  <si>
    <t>前端</t>
  </si>
  <si>
    <t>有效计划MD</t>
  </si>
  <si>
    <t>部门：服务端</t>
  </si>
  <si>
    <t>负责人：林晓龙</t>
  </si>
  <si>
    <t>负责人：</t>
  </si>
  <si>
    <t>负责人：XXX</t>
  </si>
  <si>
    <t>服务端框架类</t>
  </si>
  <si>
    <t>前后端通信协定</t>
  </si>
  <si>
    <t>【工具】转表工具</t>
  </si>
  <si>
    <t>后端</t>
  </si>
  <si>
    <t>总MD（1人*6天）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</si>
</sst>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1" x14ac:knownFonts="1">
    <font>
      <sz val="11"/>
      <color theme="1"/>
      <name val="宋体"/>
      <charset val="134"/>
      <scheme val="minor"/>
    </font>
    <font>
      <sz val="10"/>
      <color theme="1"/>
      <name val="新宋体"/>
      <family val="3"/>
      <charset val="134"/>
    </font>
    <font>
      <b/>
      <sz val="10"/>
      <color theme="1"/>
      <name val="新宋体"/>
      <family val="3"/>
      <charset val="134"/>
    </font>
    <font>
      <sz val="10"/>
      <color rgb="FF0070C0"/>
      <name val="新宋体"/>
      <family val="3"/>
      <charset val="134"/>
    </font>
    <font>
      <sz val="10"/>
      <name val="新宋体"/>
      <family val="3"/>
      <charset val="134"/>
    </font>
    <font>
      <sz val="10"/>
      <color rgb="FF000000"/>
      <name val="新宋体"/>
      <family val="3"/>
      <charset val="134"/>
    </font>
    <font>
      <sz val="10"/>
      <color rgb="FF00B050"/>
      <name val="新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9" fontId="1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1" fillId="0" borderId="5" xfId="1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176" fontId="1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13</xdr:col>
      <xdr:colOff>266700</xdr:colOff>
      <xdr:row>0</xdr:row>
      <xdr:rowOff>647700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3515" y="190500"/>
          <a:ext cx="11111865" cy="457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 b="1">
              <a:solidFill>
                <a:schemeClr val="tx1"/>
              </a:solidFill>
            </a:rPr>
            <a:t>项目：</a:t>
          </a:r>
          <a:r>
            <a:rPr lang="en-US" altLang="zh-CN" sz="1400" b="1">
              <a:solidFill>
                <a:schemeClr val="tx1"/>
              </a:solidFill>
            </a:rPr>
            <a:t>K</a:t>
          </a:r>
          <a:r>
            <a:rPr lang="zh-CN" altLang="en-US" sz="1400" b="1">
              <a:solidFill>
                <a:schemeClr val="tx1"/>
              </a:solidFill>
            </a:rPr>
            <a:t>项目    </a:t>
          </a:r>
          <a:r>
            <a:rPr lang="en-US" altLang="zh-CN" sz="1400" b="1">
              <a:solidFill>
                <a:schemeClr val="tx1"/>
              </a:solidFill>
            </a:rPr>
            <a:t>Sprint</a:t>
          </a:r>
          <a:r>
            <a:rPr lang="en-US" altLang="zh-CN" sz="2000" b="1">
              <a:solidFill>
                <a:srgbClr val="FF0000"/>
              </a:solidFill>
            </a:rPr>
            <a:t>1</a:t>
          </a:r>
          <a:r>
            <a:rPr lang="zh-CN" altLang="en-US" sz="1400" b="1" baseline="0">
              <a:solidFill>
                <a:schemeClr val="tx1"/>
              </a:solidFill>
            </a:rPr>
            <a:t>   </a:t>
          </a:r>
          <a:r>
            <a:rPr lang="en-US" altLang="zh-CN" sz="1400" b="1" baseline="0">
              <a:solidFill>
                <a:schemeClr val="tx1"/>
              </a:solidFill>
            </a:rPr>
            <a:t>,</a:t>
          </a:r>
          <a:r>
            <a:rPr lang="zh-CN" altLang="en-US" sz="1400" b="1">
              <a:solidFill>
                <a:schemeClr val="tx1"/>
              </a:solidFill>
            </a:rPr>
            <a:t>时间：</a:t>
          </a:r>
          <a:r>
            <a:rPr lang="en-US" altLang="zh-CN" sz="1600" b="1">
              <a:solidFill>
                <a:schemeClr val="tx1"/>
              </a:solidFill>
            </a:rPr>
            <a:t>2020/8/13-</a:t>
          </a:r>
          <a:r>
            <a:rPr lang="en-US" altLang="zh-CN" sz="1600" b="1" baseline="0">
              <a:solidFill>
                <a:schemeClr val="tx1"/>
              </a:solidFill>
            </a:rPr>
            <a:t> </a:t>
          </a:r>
          <a:r>
            <a:rPr lang="en-US" altLang="zh-CN" sz="1600" b="1">
              <a:solidFill>
                <a:schemeClr val="tx1"/>
              </a:solidFill>
            </a:rPr>
            <a:t>/8/21</a:t>
          </a:r>
          <a:r>
            <a:rPr lang="en-US" altLang="zh-CN" sz="1600" b="1" baseline="0">
              <a:solidFill>
                <a:schemeClr val="tx1"/>
              </a:solidFill>
            </a:rPr>
            <a:t> </a:t>
          </a:r>
          <a:r>
            <a:rPr lang="zh-CN" altLang="en-US" sz="1400" b="1">
              <a:solidFill>
                <a:schemeClr val="tx1"/>
              </a:solidFill>
            </a:rPr>
            <a:t>（</a:t>
          </a:r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en-US" altLang="zh-CN" sz="1400" b="1">
              <a:solidFill>
                <a:schemeClr val="tx1"/>
              </a:solidFill>
            </a:rPr>
            <a:t>MD</a:t>
          </a:r>
          <a:r>
            <a:rPr lang="zh-CN" altLang="en-US" sz="1400" b="1">
              <a:solidFill>
                <a:schemeClr val="tx1"/>
              </a:solidFill>
            </a:rPr>
            <a:t>）</a:t>
          </a:r>
          <a:r>
            <a:rPr lang="en-US" altLang="zh-CN" sz="1400" b="1">
              <a:solidFill>
                <a:schemeClr val="tx1"/>
              </a:solidFill>
            </a:rPr>
            <a:t>   DemoDay:</a:t>
          </a:r>
          <a:r>
            <a:rPr lang="en-US" altLang="zh-CN" sz="1600" b="1">
              <a:solidFill>
                <a:srgbClr val="FF0000"/>
              </a:solidFill>
            </a:rPr>
            <a:t>8/21 </a:t>
          </a:r>
          <a:r>
            <a:rPr lang="en-US" altLang="zh-CN" sz="1400" b="1">
              <a:solidFill>
                <a:schemeClr val="tx1"/>
              </a:solidFill>
            </a:rPr>
            <a:t>(</a:t>
          </a:r>
          <a:r>
            <a:rPr lang="zh-CN" altLang="en-US" sz="1400" b="1">
              <a:solidFill>
                <a:schemeClr val="tx1"/>
              </a:solidFill>
            </a:rPr>
            <a:t>周</a:t>
          </a:r>
          <a:r>
            <a:rPr lang="en-US" altLang="zh-CN" sz="1400" b="1">
              <a:solidFill>
                <a:schemeClr val="tx1"/>
              </a:solidFill>
            </a:rPr>
            <a:t>5</a:t>
          </a:r>
          <a:r>
            <a:rPr lang="zh-CN" altLang="en-US" sz="1400" b="1">
              <a:solidFill>
                <a:schemeClr val="tx1"/>
              </a:solidFill>
            </a:rPr>
            <a:t>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12"/>
  <sheetViews>
    <sheetView tabSelected="1" workbookViewId="0">
      <selection activeCell="O12" sqref="O12"/>
    </sheetView>
  </sheetViews>
  <sheetFormatPr defaultColWidth="9" defaultRowHeight="17.25" customHeight="1" x14ac:dyDescent="0.15"/>
  <cols>
    <col min="1" max="1" width="2.625" style="3" customWidth="1"/>
    <col min="2" max="2" width="4.5" style="3" customWidth="1"/>
    <col min="3" max="3" width="29.75" style="3" customWidth="1"/>
    <col min="4" max="4" width="9" style="3"/>
    <col min="5" max="5" width="5.5" style="3" customWidth="1"/>
    <col min="6" max="6" width="4.5" style="3" customWidth="1"/>
    <col min="7" max="7" width="36.75" style="3" customWidth="1"/>
    <col min="8" max="8" width="9" style="3"/>
    <col min="9" max="9" width="5.5" style="3" customWidth="1"/>
    <col min="10" max="10" width="4.5" style="3" customWidth="1"/>
    <col min="11" max="11" width="31.75" style="3" customWidth="1"/>
    <col min="12" max="12" width="9" style="3"/>
    <col min="13" max="13" width="5.5" style="3" customWidth="1"/>
    <col min="14" max="14" width="4.5" style="3" customWidth="1"/>
    <col min="15" max="15" width="25.25" style="3" customWidth="1"/>
    <col min="16" max="16384" width="9" style="3"/>
  </cols>
  <sheetData>
    <row r="1" spans="2:16" ht="58.5" customHeight="1" x14ac:dyDescent="0.15"/>
    <row r="2" spans="2:16" ht="17.25" customHeight="1" x14ac:dyDescent="0.15">
      <c r="B2" s="4" t="s">
        <v>0</v>
      </c>
      <c r="C2" s="4"/>
    </row>
    <row r="4" spans="2:16" s="1" customFormat="1" ht="17.25" customHeight="1" x14ac:dyDescent="0.15">
      <c r="B4" s="1" t="s">
        <v>1</v>
      </c>
      <c r="F4" s="1" t="s">
        <v>2</v>
      </c>
      <c r="H4" s="1">
        <v>7</v>
      </c>
      <c r="J4" s="1" t="s">
        <v>3</v>
      </c>
      <c r="N4" s="1" t="s">
        <v>4</v>
      </c>
    </row>
    <row r="5" spans="2:16" ht="17.25" customHeight="1" x14ac:dyDescent="0.15">
      <c r="B5" s="5" t="s">
        <v>5</v>
      </c>
      <c r="C5" s="5" t="s">
        <v>6</v>
      </c>
      <c r="D5" s="5" t="s">
        <v>7</v>
      </c>
      <c r="F5" s="5" t="s">
        <v>5</v>
      </c>
      <c r="G5" s="5" t="s">
        <v>6</v>
      </c>
      <c r="H5" s="5" t="s">
        <v>7</v>
      </c>
      <c r="J5" s="5" t="s">
        <v>5</v>
      </c>
      <c r="K5" s="5" t="s">
        <v>6</v>
      </c>
      <c r="L5" s="5" t="s">
        <v>7</v>
      </c>
      <c r="N5" s="5" t="s">
        <v>5</v>
      </c>
      <c r="O5" s="5" t="s">
        <v>6</v>
      </c>
      <c r="P5" s="5" t="s">
        <v>7</v>
      </c>
    </row>
    <row r="6" spans="2:16" ht="17.25" customHeight="1" x14ac:dyDescent="0.15">
      <c r="C6" s="6" t="s">
        <v>8</v>
      </c>
      <c r="D6" s="6">
        <v>2</v>
      </c>
      <c r="G6" s="6" t="s">
        <v>9</v>
      </c>
      <c r="H6" s="6">
        <v>1</v>
      </c>
      <c r="O6" s="7" t="s">
        <v>10</v>
      </c>
      <c r="P6" s="6">
        <v>1</v>
      </c>
    </row>
    <row r="7" spans="2:16" ht="36.75" customHeight="1" x14ac:dyDescent="0.15">
      <c r="C7" s="7" t="s">
        <v>11</v>
      </c>
      <c r="D7" s="6">
        <v>0</v>
      </c>
      <c r="E7" s="8"/>
      <c r="F7" s="8"/>
      <c r="G7" s="6" t="s">
        <v>12</v>
      </c>
      <c r="H7" s="6">
        <v>1</v>
      </c>
      <c r="I7" s="8"/>
      <c r="J7" s="8"/>
      <c r="K7" s="6" t="s">
        <v>13</v>
      </c>
      <c r="L7" s="6">
        <v>1</v>
      </c>
      <c r="O7" s="7" t="s">
        <v>14</v>
      </c>
      <c r="P7" s="6">
        <v>0.5</v>
      </c>
    </row>
    <row r="8" spans="2:16" ht="17.25" customHeight="1" x14ac:dyDescent="0.15">
      <c r="C8" s="7" t="s">
        <v>15</v>
      </c>
      <c r="D8" s="6">
        <v>0</v>
      </c>
      <c r="E8" s="8"/>
      <c r="F8" s="8"/>
      <c r="G8" s="6" t="s">
        <v>16</v>
      </c>
      <c r="H8" s="6">
        <v>0</v>
      </c>
      <c r="I8" s="8"/>
      <c r="J8" s="8"/>
      <c r="K8" s="8"/>
      <c r="L8" s="8"/>
      <c r="O8" s="7"/>
      <c r="P8" s="6"/>
    </row>
    <row r="9" spans="2:16" ht="17.25" customHeight="1" x14ac:dyDescent="0.15">
      <c r="C9" s="7"/>
      <c r="D9" s="6"/>
      <c r="E9" s="8"/>
      <c r="F9" s="8"/>
      <c r="G9" s="6"/>
      <c r="H9" s="6"/>
      <c r="I9" s="8"/>
      <c r="J9" s="8"/>
      <c r="K9" s="8"/>
      <c r="L9" s="8"/>
      <c r="O9" s="7"/>
      <c r="P9" s="6"/>
    </row>
    <row r="10" spans="2:16" ht="17.25" customHeight="1" x14ac:dyDescent="0.15">
      <c r="C10" s="7"/>
      <c r="D10" s="6"/>
      <c r="E10" s="8"/>
      <c r="F10" s="8"/>
      <c r="G10" s="6"/>
      <c r="H10" s="6"/>
      <c r="I10" s="8"/>
      <c r="J10" s="8"/>
      <c r="K10" s="6"/>
      <c r="L10" s="6"/>
      <c r="O10" s="7"/>
      <c r="P10" s="6"/>
    </row>
    <row r="11" spans="2:16" ht="17.25" customHeight="1" x14ac:dyDescent="0.15">
      <c r="C11" s="7"/>
      <c r="D11" s="6"/>
      <c r="E11" s="8"/>
      <c r="F11" s="8"/>
      <c r="G11" s="7"/>
      <c r="H11" s="6"/>
      <c r="I11" s="8"/>
      <c r="J11" s="8"/>
      <c r="K11" s="8"/>
      <c r="L11" s="8"/>
    </row>
    <row r="12" spans="2:16" ht="17.25" customHeight="1" x14ac:dyDescent="0.15">
      <c r="C12" s="7"/>
      <c r="D12" s="6"/>
      <c r="E12" s="8"/>
      <c r="F12" s="8"/>
      <c r="G12" s="7"/>
      <c r="H12" s="6"/>
      <c r="I12" s="8"/>
      <c r="J12" s="8"/>
      <c r="K12" s="8"/>
      <c r="L12" s="8"/>
    </row>
    <row r="13" spans="2:16" ht="17.25" customHeight="1" x14ac:dyDescent="0.15">
      <c r="C13" s="9"/>
      <c r="D13" s="8"/>
      <c r="E13" s="8"/>
      <c r="F13" s="8"/>
      <c r="G13" s="7"/>
      <c r="H13" s="6"/>
      <c r="I13" s="8"/>
      <c r="J13" s="8"/>
      <c r="K13" s="8"/>
      <c r="L13" s="8"/>
    </row>
    <row r="14" spans="2:16" ht="17.25" customHeight="1" x14ac:dyDescent="0.15">
      <c r="C14" s="9"/>
      <c r="D14" s="8"/>
      <c r="E14" s="8"/>
      <c r="F14" s="8"/>
      <c r="G14" s="7"/>
      <c r="H14" s="6"/>
      <c r="I14" s="8"/>
      <c r="J14" s="8"/>
      <c r="K14" s="8"/>
      <c r="L14" s="8"/>
    </row>
    <row r="15" spans="2:16" ht="17.25" customHeight="1" x14ac:dyDescent="0.15">
      <c r="C15" s="9"/>
      <c r="D15" s="8"/>
      <c r="E15" s="8"/>
      <c r="F15" s="8"/>
      <c r="G15" s="7"/>
      <c r="H15" s="6"/>
      <c r="I15" s="8"/>
      <c r="J15" s="8"/>
      <c r="K15" s="8"/>
      <c r="L15" s="8"/>
    </row>
    <row r="20" spans="2:16" ht="17.25" customHeight="1" x14ac:dyDescent="0.15">
      <c r="B20" s="10"/>
      <c r="C20" s="10"/>
      <c r="D20" s="10">
        <f>SUM(D6:D13)</f>
        <v>2</v>
      </c>
      <c r="F20" s="10"/>
      <c r="G20" s="10"/>
      <c r="H20" s="10">
        <f>SUM(H6:H16)</f>
        <v>2</v>
      </c>
      <c r="J20" s="10"/>
      <c r="K20" s="10"/>
      <c r="L20" s="10">
        <f>SUM(L6:L16)</f>
        <v>1</v>
      </c>
      <c r="N20" s="10"/>
      <c r="O20" s="10"/>
      <c r="P20" s="10">
        <f>SUM(P6:P16)</f>
        <v>1.5</v>
      </c>
    </row>
    <row r="21" spans="2:16" s="2" customFormat="1" ht="17.25" customHeight="1" x14ac:dyDescent="0.15">
      <c r="D21" s="2">
        <f>D20/6</f>
        <v>0.33333333333333331</v>
      </c>
      <c r="H21" s="2">
        <f>H20/6</f>
        <v>0.33333333333333331</v>
      </c>
      <c r="K21" s="11" t="s">
        <v>20</v>
      </c>
      <c r="L21" s="2">
        <f>L20/4</f>
        <v>0.25</v>
      </c>
      <c r="P21" s="2">
        <f>P20/6</f>
        <v>0.25</v>
      </c>
    </row>
    <row r="22" spans="2:16" s="1" customFormat="1" ht="17.25" customHeight="1" x14ac:dyDescent="0.15">
      <c r="B22" s="1" t="s">
        <v>21</v>
      </c>
      <c r="J22" s="29"/>
      <c r="L22" s="29"/>
      <c r="M22" s="29"/>
      <c r="N22" s="29"/>
      <c r="O22" s="29"/>
      <c r="P22" s="29"/>
    </row>
    <row r="23" spans="2:16" ht="17.25" customHeight="1" x14ac:dyDescent="0.15">
      <c r="B23" s="5" t="s">
        <v>5</v>
      </c>
      <c r="C23" s="5" t="s">
        <v>6</v>
      </c>
      <c r="D23" s="5" t="s">
        <v>7</v>
      </c>
      <c r="F23" s="11"/>
      <c r="G23" s="12"/>
      <c r="H23" s="13"/>
      <c r="J23" s="11"/>
      <c r="K23" s="11"/>
      <c r="L23" s="11"/>
      <c r="M23" s="11"/>
      <c r="N23" s="11"/>
      <c r="O23" s="11"/>
      <c r="P23" s="11"/>
    </row>
    <row r="24" spans="2:16" ht="17.25" customHeight="1" x14ac:dyDescent="0.15">
      <c r="C24" s="14" t="s">
        <v>22</v>
      </c>
      <c r="D24" s="3">
        <v>0.5</v>
      </c>
      <c r="F24" s="15"/>
      <c r="G24" s="16" t="s">
        <v>23</v>
      </c>
      <c r="H24" s="17"/>
      <c r="J24" s="11"/>
      <c r="K24" s="3" t="s">
        <v>24</v>
      </c>
      <c r="L24" s="3">
        <v>3</v>
      </c>
      <c r="M24" s="11"/>
      <c r="N24" s="11"/>
      <c r="O24" s="11"/>
      <c r="P24" s="11"/>
    </row>
    <row r="25" spans="2:16" ht="17.25" customHeight="1" x14ac:dyDescent="0.15">
      <c r="C25" s="3" t="s">
        <v>25</v>
      </c>
      <c r="D25" s="3">
        <v>3</v>
      </c>
      <c r="F25" s="15"/>
      <c r="G25" s="18" t="s">
        <v>26</v>
      </c>
      <c r="H25" s="19">
        <f>D20+H20+L20+P20+D32</f>
        <v>12</v>
      </c>
      <c r="J25" s="11"/>
      <c r="K25" s="11"/>
      <c r="L25" s="11"/>
      <c r="M25" s="11"/>
      <c r="N25" s="11"/>
      <c r="O25" s="11"/>
      <c r="P25" s="11"/>
    </row>
    <row r="26" spans="2:16" ht="17.25" customHeight="1" x14ac:dyDescent="0.15">
      <c r="C26" s="20" t="s">
        <v>27</v>
      </c>
      <c r="D26" s="3">
        <v>2</v>
      </c>
      <c r="F26" s="15"/>
      <c r="G26" s="16" t="s">
        <v>28</v>
      </c>
      <c r="H26" s="17">
        <f>30-2</f>
        <v>28</v>
      </c>
      <c r="J26" s="11"/>
      <c r="K26" s="11"/>
      <c r="L26" s="11"/>
      <c r="M26" s="11"/>
      <c r="N26" s="11"/>
      <c r="O26" s="11"/>
      <c r="P26" s="11"/>
    </row>
    <row r="27" spans="2:16" ht="17.25" customHeight="1" x14ac:dyDescent="0.15">
      <c r="F27" s="15"/>
      <c r="G27" s="16" t="s">
        <v>29</v>
      </c>
      <c r="H27" s="21">
        <f>H25/H26</f>
        <v>0.42857142857142855</v>
      </c>
      <c r="J27" s="11"/>
      <c r="K27" s="11"/>
      <c r="L27" s="11"/>
      <c r="M27" s="11"/>
      <c r="N27" s="11"/>
      <c r="O27" s="11"/>
      <c r="P27" s="11"/>
    </row>
    <row r="28" spans="2:16" ht="17.25" customHeight="1" x14ac:dyDescent="0.15">
      <c r="C28" s="20"/>
      <c r="F28" s="15"/>
      <c r="G28" s="16"/>
      <c r="H28" s="17"/>
      <c r="J28" s="11"/>
      <c r="K28" s="11"/>
      <c r="L28" s="11"/>
      <c r="M28" s="11"/>
      <c r="N28" s="11"/>
      <c r="O28" s="11"/>
      <c r="P28" s="11"/>
    </row>
    <row r="29" spans="2:16" ht="17.25" customHeight="1" x14ac:dyDescent="0.15">
      <c r="F29" s="15"/>
      <c r="G29" s="22"/>
      <c r="H29" s="17"/>
      <c r="J29" s="11"/>
      <c r="K29" s="11"/>
      <c r="L29" s="11"/>
      <c r="M29" s="11"/>
      <c r="N29" s="11"/>
      <c r="O29" s="11"/>
      <c r="P29" s="11"/>
    </row>
    <row r="30" spans="2:16" ht="17.25" customHeight="1" x14ac:dyDescent="0.15">
      <c r="F30" s="15"/>
      <c r="G30" s="23"/>
      <c r="H30" s="24"/>
      <c r="J30" s="11"/>
      <c r="K30" s="11"/>
      <c r="L30" s="11"/>
      <c r="M30" s="11"/>
      <c r="N30" s="11"/>
      <c r="O30" s="11"/>
      <c r="P30" s="11"/>
    </row>
    <row r="31" spans="2:16" ht="17.25" customHeight="1" x14ac:dyDescent="0.15">
      <c r="F31" s="15"/>
      <c r="G31" s="15"/>
      <c r="H31" s="15"/>
      <c r="J31" s="11"/>
      <c r="K31" s="11"/>
      <c r="L31" s="11"/>
      <c r="M31" s="11"/>
      <c r="N31" s="11"/>
      <c r="O31" s="11"/>
      <c r="P31" s="11"/>
    </row>
    <row r="32" spans="2:16" ht="17.25" customHeight="1" x14ac:dyDescent="0.15">
      <c r="B32" s="10"/>
      <c r="C32" s="10"/>
      <c r="D32" s="10">
        <f>SUM(D24:D31)</f>
        <v>5.5</v>
      </c>
      <c r="F32" s="15"/>
      <c r="G32" s="15"/>
      <c r="H32" s="15"/>
      <c r="J32" s="11"/>
      <c r="K32" s="11"/>
      <c r="L32" s="11"/>
      <c r="M32" s="11"/>
      <c r="N32" s="11"/>
      <c r="O32" s="11"/>
      <c r="P32" s="11"/>
    </row>
    <row r="33" spans="2:16" ht="17.25" customHeight="1" x14ac:dyDescent="0.15">
      <c r="B33" s="15"/>
      <c r="C33" s="15"/>
      <c r="D33" s="25">
        <f>D32/6</f>
        <v>0.91666666666666663</v>
      </c>
      <c r="F33" s="15"/>
      <c r="G33" s="15"/>
      <c r="H33" s="15"/>
      <c r="J33" s="11"/>
      <c r="K33" s="11"/>
      <c r="L33" s="11"/>
      <c r="M33" s="11"/>
      <c r="N33" s="11"/>
      <c r="O33" s="11"/>
      <c r="P33" s="11"/>
    </row>
    <row r="34" spans="2:16" ht="17.25" customHeight="1" x14ac:dyDescent="0.15">
      <c r="B34" s="15"/>
      <c r="C34" s="15"/>
      <c r="D34" s="15"/>
      <c r="F34" s="15"/>
      <c r="G34" s="15"/>
      <c r="H34" s="15"/>
      <c r="J34" s="11"/>
      <c r="K34" s="11"/>
      <c r="L34" s="11"/>
      <c r="M34" s="11"/>
      <c r="N34" s="11"/>
      <c r="O34" s="11"/>
      <c r="P34" s="11"/>
    </row>
    <row r="35" spans="2:16" ht="17.25" customHeight="1" x14ac:dyDescent="0.15">
      <c r="B35" s="4" t="s">
        <v>30</v>
      </c>
      <c r="C35" s="4"/>
    </row>
    <row r="37" spans="2:16" s="1" customFormat="1" ht="17.25" customHeight="1" x14ac:dyDescent="0.15">
      <c r="B37" s="1" t="s">
        <v>31</v>
      </c>
      <c r="F37" s="1" t="s">
        <v>32</v>
      </c>
      <c r="J37" s="1" t="s">
        <v>33</v>
      </c>
    </row>
    <row r="38" spans="2:16" ht="17.25" customHeight="1" x14ac:dyDescent="0.15">
      <c r="B38" s="26" t="s">
        <v>5</v>
      </c>
      <c r="C38" s="26" t="s">
        <v>6</v>
      </c>
      <c r="D38" s="26" t="s">
        <v>7</v>
      </c>
      <c r="F38" s="26" t="s">
        <v>5</v>
      </c>
      <c r="G38" s="26" t="s">
        <v>6</v>
      </c>
      <c r="H38" s="26" t="s">
        <v>7</v>
      </c>
      <c r="J38" s="26" t="s">
        <v>5</v>
      </c>
      <c r="K38" s="26" t="s">
        <v>6</v>
      </c>
      <c r="L38" s="26" t="s">
        <v>7</v>
      </c>
      <c r="N38" s="26"/>
      <c r="O38" s="26"/>
      <c r="P38" s="26"/>
    </row>
    <row r="39" spans="2:16" ht="17.25" customHeight="1" x14ac:dyDescent="0.15">
      <c r="C39" s="3" t="s">
        <v>8</v>
      </c>
      <c r="D39" s="3">
        <v>1</v>
      </c>
      <c r="G39" s="14" t="s">
        <v>34</v>
      </c>
      <c r="H39" s="3">
        <v>1</v>
      </c>
    </row>
    <row r="40" spans="2:16" ht="17.25" customHeight="1" x14ac:dyDescent="0.15">
      <c r="G40" s="27"/>
      <c r="H40" s="27"/>
      <c r="K40" s="30"/>
      <c r="O40" s="30"/>
    </row>
    <row r="41" spans="2:16" ht="17.25" customHeight="1" x14ac:dyDescent="0.15">
      <c r="K41" s="30"/>
      <c r="O41" s="30"/>
    </row>
    <row r="42" spans="2:16" ht="17.25" customHeight="1" x14ac:dyDescent="0.15">
      <c r="C42" s="14"/>
    </row>
    <row r="45" spans="2:16" ht="17.25" customHeight="1" x14ac:dyDescent="0.15">
      <c r="B45" s="10"/>
      <c r="C45" s="10"/>
      <c r="D45" s="10">
        <f>SUM(D39:D44)</f>
        <v>1</v>
      </c>
      <c r="F45" s="10"/>
      <c r="G45" s="10"/>
      <c r="H45" s="10">
        <f>SUM(H39:H44)</f>
        <v>1</v>
      </c>
      <c r="I45" s="3" t="s">
        <v>35</v>
      </c>
      <c r="J45" s="10"/>
      <c r="K45" s="10"/>
      <c r="L45" s="10">
        <f>SUM(L39:L44)</f>
        <v>0</v>
      </c>
      <c r="N45" s="10"/>
      <c r="O45" s="10"/>
      <c r="P45" s="10">
        <f>SUM(P39:P44)</f>
        <v>0</v>
      </c>
    </row>
    <row r="46" spans="2:16" ht="17.25" customHeight="1" x14ac:dyDescent="0.15">
      <c r="D46" s="2">
        <f>D45/6</f>
        <v>0.16666666666666666</v>
      </c>
      <c r="H46" s="2">
        <f>H45/6</f>
        <v>0.16666666666666666</v>
      </c>
      <c r="N46" s="11"/>
      <c r="O46" s="11"/>
      <c r="P46" s="11"/>
    </row>
    <row r="47" spans="2:16" ht="17.25" customHeight="1" x14ac:dyDescent="0.15">
      <c r="N47" s="11"/>
      <c r="O47" s="11"/>
      <c r="P47" s="11"/>
    </row>
    <row r="48" spans="2:16" ht="17.25" customHeight="1" x14ac:dyDescent="0.15">
      <c r="C48" s="12"/>
      <c r="D48" s="13"/>
      <c r="G48" s="14" t="s">
        <v>22</v>
      </c>
      <c r="H48" s="3">
        <v>1.5</v>
      </c>
      <c r="N48" s="11"/>
      <c r="O48" s="11"/>
      <c r="P48" s="11"/>
    </row>
    <row r="49" spans="2:16" ht="17.25" customHeight="1" x14ac:dyDescent="0.15">
      <c r="C49" s="16" t="s">
        <v>36</v>
      </c>
      <c r="D49" s="17"/>
      <c r="G49" s="14" t="s">
        <v>18</v>
      </c>
      <c r="H49" s="3">
        <v>3</v>
      </c>
      <c r="N49" s="11"/>
      <c r="O49" s="11"/>
      <c r="P49" s="11"/>
    </row>
    <row r="50" spans="2:16" ht="17.25" customHeight="1" x14ac:dyDescent="0.15">
      <c r="C50" s="18" t="s">
        <v>26</v>
      </c>
      <c r="D50" s="19">
        <f>D45+H45</f>
        <v>2</v>
      </c>
      <c r="G50" s="3" t="s">
        <v>27</v>
      </c>
      <c r="H50" s="3">
        <v>1</v>
      </c>
      <c r="N50" s="11"/>
      <c r="O50" s="11"/>
      <c r="P50" s="11"/>
    </row>
    <row r="51" spans="2:16" ht="17.25" customHeight="1" x14ac:dyDescent="0.15">
      <c r="C51" s="16" t="s">
        <v>28</v>
      </c>
      <c r="D51" s="17">
        <v>12</v>
      </c>
      <c r="N51" s="11"/>
      <c r="O51" s="11"/>
      <c r="P51" s="11"/>
    </row>
    <row r="52" spans="2:16" ht="17.25" customHeight="1" x14ac:dyDescent="0.15">
      <c r="C52" s="16" t="s">
        <v>29</v>
      </c>
      <c r="D52" s="21">
        <f>D50/D51</f>
        <v>0.16666666666666666</v>
      </c>
      <c r="N52" s="11"/>
      <c r="O52" s="11"/>
      <c r="P52" s="11"/>
    </row>
    <row r="53" spans="2:16" ht="17.25" customHeight="1" x14ac:dyDescent="0.15">
      <c r="C53" s="16"/>
      <c r="D53" s="17"/>
      <c r="N53" s="11"/>
      <c r="O53" s="11"/>
      <c r="P53" s="11"/>
    </row>
    <row r="54" spans="2:16" ht="17.25" customHeight="1" x14ac:dyDescent="0.15">
      <c r="C54" s="22"/>
      <c r="D54" s="17"/>
      <c r="N54" s="11"/>
      <c r="O54" s="11"/>
      <c r="P54" s="11"/>
    </row>
    <row r="55" spans="2:16" ht="17.25" customHeight="1" x14ac:dyDescent="0.15">
      <c r="C55" s="23"/>
      <c r="D55" s="24"/>
      <c r="N55" s="11"/>
      <c r="O55" s="11"/>
      <c r="P55" s="11"/>
    </row>
    <row r="57" spans="2:16" ht="17.25" customHeight="1" x14ac:dyDescent="0.15">
      <c r="B57" s="4" t="s">
        <v>37</v>
      </c>
      <c r="C57" s="4"/>
      <c r="D57" s="3">
        <f>4*9</f>
        <v>36</v>
      </c>
    </row>
    <row r="59" spans="2:16" s="1" customFormat="1" ht="17.25" customHeight="1" x14ac:dyDescent="0.15">
      <c r="B59" s="1" t="s">
        <v>38</v>
      </c>
      <c r="F59" s="1" t="s">
        <v>39</v>
      </c>
      <c r="J59" s="1" t="s">
        <v>40</v>
      </c>
      <c r="L59" s="3">
        <v>3</v>
      </c>
      <c r="N59" s="1" t="s">
        <v>41</v>
      </c>
    </row>
    <row r="60" spans="2:16" ht="17.25" customHeight="1" x14ac:dyDescent="0.15">
      <c r="B60" s="28" t="s">
        <v>5</v>
      </c>
      <c r="C60" s="28" t="s">
        <v>6</v>
      </c>
      <c r="D60" s="28" t="s">
        <v>7</v>
      </c>
      <c r="F60" s="28" t="s">
        <v>5</v>
      </c>
      <c r="G60" s="28" t="s">
        <v>6</v>
      </c>
      <c r="H60" s="28" t="s">
        <v>7</v>
      </c>
      <c r="J60" s="28" t="s">
        <v>5</v>
      </c>
      <c r="K60" s="28" t="s">
        <v>6</v>
      </c>
      <c r="L60" s="28" t="s">
        <v>7</v>
      </c>
      <c r="N60" s="28" t="s">
        <v>5</v>
      </c>
      <c r="O60" s="28" t="s">
        <v>6</v>
      </c>
      <c r="P60" s="28" t="s">
        <v>7</v>
      </c>
    </row>
    <row r="61" spans="2:16" ht="17.25" customHeight="1" x14ac:dyDescent="0.15">
      <c r="C61" s="6" t="s">
        <v>8</v>
      </c>
      <c r="D61" s="6">
        <v>1</v>
      </c>
      <c r="G61" s="7" t="s">
        <v>19</v>
      </c>
      <c r="H61" s="6">
        <v>2</v>
      </c>
      <c r="K61" s="7" t="s">
        <v>42</v>
      </c>
      <c r="L61" s="6">
        <v>5</v>
      </c>
      <c r="O61" s="7" t="s">
        <v>22</v>
      </c>
      <c r="P61" s="6">
        <v>3</v>
      </c>
    </row>
    <row r="62" spans="2:16" ht="17.25" customHeight="1" x14ac:dyDescent="0.15">
      <c r="C62" s="7" t="s">
        <v>16</v>
      </c>
      <c r="D62" s="6">
        <v>2</v>
      </c>
      <c r="G62" s="6" t="s">
        <v>17</v>
      </c>
      <c r="H62" s="6">
        <v>1</v>
      </c>
      <c r="K62" s="7"/>
      <c r="O62" s="7" t="s">
        <v>27</v>
      </c>
      <c r="P62" s="6">
        <v>2</v>
      </c>
    </row>
    <row r="63" spans="2:16" ht="17.25" customHeight="1" x14ac:dyDescent="0.15">
      <c r="C63" s="6"/>
      <c r="D63" s="6"/>
      <c r="G63" s="6"/>
      <c r="H63" s="6"/>
    </row>
    <row r="64" spans="2:16" ht="17.25" customHeight="1" x14ac:dyDescent="0.15">
      <c r="C64" s="6"/>
      <c r="D64" s="6"/>
      <c r="G64" s="7"/>
      <c r="H64" s="6"/>
    </row>
    <row r="65" spans="2:17" ht="17.25" customHeight="1" x14ac:dyDescent="0.15">
      <c r="C65" s="6"/>
      <c r="D65" s="6"/>
    </row>
    <row r="66" spans="2:17" ht="17.25" customHeight="1" x14ac:dyDescent="0.15">
      <c r="C66" s="7"/>
      <c r="D66" s="6"/>
    </row>
    <row r="68" spans="2:17" ht="17.25" customHeight="1" x14ac:dyDescent="0.15">
      <c r="C68" s="14"/>
    </row>
    <row r="70" spans="2:17" ht="17.25" customHeight="1" x14ac:dyDescent="0.15">
      <c r="M70" s="3">
        <f>SUM(L61)</f>
        <v>5</v>
      </c>
      <c r="Q70" s="3">
        <f>SUM(P61:P70)</f>
        <v>5</v>
      </c>
    </row>
    <row r="71" spans="2:17" ht="17.25" customHeight="1" x14ac:dyDescent="0.15">
      <c r="B71" s="10"/>
      <c r="C71" s="10"/>
      <c r="D71" s="10">
        <f>SUM(D61:D66)</f>
        <v>3</v>
      </c>
      <c r="F71" s="10"/>
      <c r="G71" s="10"/>
      <c r="H71" s="10">
        <f>SUM(H61:H70)</f>
        <v>3</v>
      </c>
      <c r="J71" s="10"/>
      <c r="K71" s="10"/>
      <c r="L71" s="10">
        <f>SUM(L61:L70)</f>
        <v>5</v>
      </c>
      <c r="N71" s="10"/>
      <c r="O71" s="10"/>
      <c r="P71" s="10">
        <f>SUM(P61:P70)</f>
        <v>5</v>
      </c>
    </row>
    <row r="72" spans="2:17" s="2" customFormat="1" ht="17.25" customHeight="1" x14ac:dyDescent="0.15">
      <c r="B72" s="25"/>
      <c r="C72" s="25"/>
      <c r="D72" s="25">
        <f>D71/6</f>
        <v>0.5</v>
      </c>
      <c r="F72" s="25"/>
      <c r="G72" s="25"/>
      <c r="H72" s="25">
        <f>H71/6</f>
        <v>0.5</v>
      </c>
      <c r="J72" s="25"/>
      <c r="K72" s="25"/>
      <c r="L72" s="25">
        <f>L71/3</f>
        <v>1.6666666666666667</v>
      </c>
      <c r="N72" s="25"/>
      <c r="O72" s="25"/>
      <c r="P72" s="25">
        <f>P71/6</f>
        <v>0.83333333333333337</v>
      </c>
    </row>
    <row r="74" spans="2:17" ht="17.25" customHeight="1" x14ac:dyDescent="0.15">
      <c r="C74" s="12"/>
      <c r="D74" s="13"/>
    </row>
    <row r="75" spans="2:17" ht="17.25" customHeight="1" x14ac:dyDescent="0.15">
      <c r="C75" s="16" t="s">
        <v>43</v>
      </c>
      <c r="D75" s="17"/>
    </row>
    <row r="76" spans="2:17" ht="17.25" customHeight="1" x14ac:dyDescent="0.15">
      <c r="C76" s="18" t="s">
        <v>44</v>
      </c>
      <c r="D76" s="19">
        <v>16</v>
      </c>
    </row>
    <row r="77" spans="2:17" ht="17.25" customHeight="1" x14ac:dyDescent="0.15">
      <c r="C77" s="16" t="s">
        <v>28</v>
      </c>
      <c r="D77" s="17">
        <v>21</v>
      </c>
    </row>
    <row r="78" spans="2:17" ht="17.25" customHeight="1" x14ac:dyDescent="0.15">
      <c r="C78" s="16" t="s">
        <v>29</v>
      </c>
      <c r="D78" s="21">
        <f>D76/D77</f>
        <v>0.76190476190476186</v>
      </c>
    </row>
    <row r="79" spans="2:17" ht="17.25" customHeight="1" x14ac:dyDescent="0.15">
      <c r="C79" s="16"/>
      <c r="D79" s="17"/>
    </row>
    <row r="80" spans="2:17" ht="17.25" customHeight="1" x14ac:dyDescent="0.15">
      <c r="C80" s="22"/>
      <c r="D80" s="17"/>
    </row>
    <row r="81" spans="2:16" ht="17.25" customHeight="1" x14ac:dyDescent="0.15">
      <c r="C81" s="23"/>
      <c r="D81" s="24"/>
    </row>
    <row r="84" spans="2:16" ht="17.25" customHeight="1" x14ac:dyDescent="0.15">
      <c r="B84" s="4" t="s">
        <v>45</v>
      </c>
      <c r="C84" s="4"/>
    </row>
    <row r="86" spans="2:16" s="1" customFormat="1" ht="17.25" customHeight="1" x14ac:dyDescent="0.15">
      <c r="B86" s="1" t="s">
        <v>46</v>
      </c>
      <c r="F86" s="1" t="s">
        <v>47</v>
      </c>
      <c r="J86" s="1" t="s">
        <v>48</v>
      </c>
      <c r="N86" s="1" t="s">
        <v>48</v>
      </c>
    </row>
    <row r="87" spans="2:16" ht="17.25" customHeight="1" x14ac:dyDescent="0.15">
      <c r="B87" s="28" t="s">
        <v>5</v>
      </c>
      <c r="C87" s="28" t="s">
        <v>6</v>
      </c>
      <c r="D87" s="28" t="s">
        <v>7</v>
      </c>
      <c r="F87" s="28" t="s">
        <v>5</v>
      </c>
      <c r="G87" s="28" t="s">
        <v>6</v>
      </c>
      <c r="H87" s="28" t="s">
        <v>7</v>
      </c>
      <c r="J87" s="28" t="s">
        <v>5</v>
      </c>
      <c r="K87" s="28" t="s">
        <v>6</v>
      </c>
      <c r="L87" s="28" t="s">
        <v>7</v>
      </c>
      <c r="N87" s="28" t="s">
        <v>5</v>
      </c>
      <c r="O87" s="28" t="s">
        <v>6</v>
      </c>
      <c r="P87" s="28" t="s">
        <v>7</v>
      </c>
    </row>
    <row r="88" spans="2:16" ht="19.5" customHeight="1" x14ac:dyDescent="0.15">
      <c r="C88" s="6" t="s">
        <v>49</v>
      </c>
      <c r="D88" s="6">
        <v>2</v>
      </c>
    </row>
    <row r="89" spans="2:16" ht="19.5" customHeight="1" x14ac:dyDescent="0.15">
      <c r="C89" s="6" t="s">
        <v>50</v>
      </c>
      <c r="D89" s="6">
        <v>2</v>
      </c>
    </row>
    <row r="90" spans="2:16" ht="19.5" customHeight="1" x14ac:dyDescent="0.15">
      <c r="C90" s="6" t="s">
        <v>51</v>
      </c>
      <c r="D90" s="6">
        <v>1</v>
      </c>
    </row>
    <row r="91" spans="2:16" ht="19.5" customHeight="1" x14ac:dyDescent="0.15">
      <c r="C91" s="6"/>
      <c r="D91" s="6"/>
    </row>
    <row r="92" spans="2:16" ht="19.5" customHeight="1" x14ac:dyDescent="0.15">
      <c r="C92" s="7"/>
      <c r="D92" s="6"/>
    </row>
    <row r="93" spans="2:16" ht="32.1" customHeight="1" x14ac:dyDescent="0.15">
      <c r="C93" s="7"/>
      <c r="D93" s="6"/>
    </row>
    <row r="94" spans="2:16" ht="19.5" customHeight="1" x14ac:dyDescent="0.15">
      <c r="C94" s="14"/>
    </row>
    <row r="95" spans="2:16" ht="19.5" customHeight="1" x14ac:dyDescent="0.15">
      <c r="C95" s="14"/>
    </row>
    <row r="96" spans="2:16" ht="19.5" customHeight="1" x14ac:dyDescent="0.15">
      <c r="C96" s="14"/>
    </row>
    <row r="97" spans="2:16" ht="19.5" customHeight="1" x14ac:dyDescent="0.15">
      <c r="C97" s="14"/>
    </row>
    <row r="98" spans="2:16" ht="19.5" customHeight="1" x14ac:dyDescent="0.15">
      <c r="C98" s="14"/>
    </row>
    <row r="99" spans="2:16" ht="19.5" customHeight="1" x14ac:dyDescent="0.15">
      <c r="C99" s="14"/>
    </row>
    <row r="100" spans="2:16" ht="19.5" customHeight="1" x14ac:dyDescent="0.15">
      <c r="C100" s="14"/>
    </row>
    <row r="101" spans="2:16" ht="19.5" customHeight="1" x14ac:dyDescent="0.15">
      <c r="B101" s="10"/>
      <c r="C101" s="10"/>
      <c r="D101" s="10">
        <f>SUM(D88:D93)</f>
        <v>5</v>
      </c>
      <c r="F101" s="10"/>
      <c r="G101" s="10"/>
      <c r="H101" s="10">
        <f>SUM(H88:H96)</f>
        <v>0</v>
      </c>
      <c r="J101" s="10"/>
      <c r="K101" s="10"/>
      <c r="L101" s="10">
        <f>SUM(L88:L96)</f>
        <v>0</v>
      </c>
      <c r="N101" s="10"/>
      <c r="O101" s="10"/>
      <c r="P101" s="10">
        <f>SUM(P88:P96)</f>
        <v>0</v>
      </c>
    </row>
    <row r="102" spans="2:16" ht="17.25" customHeight="1" x14ac:dyDescent="0.15">
      <c r="D102" s="31">
        <f>D101/6</f>
        <v>0.83333333333333337</v>
      </c>
    </row>
    <row r="105" spans="2:16" ht="17.25" customHeight="1" x14ac:dyDescent="0.15">
      <c r="C105" s="12"/>
      <c r="D105" s="13"/>
    </row>
    <row r="106" spans="2:16" ht="17.25" customHeight="1" x14ac:dyDescent="0.15">
      <c r="C106" s="16" t="s">
        <v>52</v>
      </c>
      <c r="D106" s="17"/>
    </row>
    <row r="107" spans="2:16" ht="17.25" customHeight="1" x14ac:dyDescent="0.15">
      <c r="C107" s="18" t="s">
        <v>26</v>
      </c>
      <c r="D107" s="19">
        <v>11</v>
      </c>
    </row>
    <row r="108" spans="2:16" ht="17.25" customHeight="1" x14ac:dyDescent="0.15">
      <c r="C108" s="16" t="s">
        <v>53</v>
      </c>
      <c r="D108" s="17">
        <v>6</v>
      </c>
    </row>
    <row r="109" spans="2:16" ht="17.25" customHeight="1" x14ac:dyDescent="0.15">
      <c r="C109" s="16" t="s">
        <v>29</v>
      </c>
      <c r="D109" s="21">
        <f>D107/D108</f>
        <v>1.8333333333333333</v>
      </c>
    </row>
    <row r="110" spans="2:16" ht="17.25" customHeight="1" x14ac:dyDescent="0.15">
      <c r="C110" s="16"/>
      <c r="D110" s="17"/>
    </row>
    <row r="111" spans="2:16" ht="17.25" customHeight="1" x14ac:dyDescent="0.15">
      <c r="C111" s="22"/>
      <c r="D111" s="17"/>
    </row>
    <row r="112" spans="2:16" ht="17.25" customHeight="1" x14ac:dyDescent="0.15">
      <c r="C112" s="23"/>
      <c r="D112" s="24"/>
    </row>
  </sheetData>
  <phoneticPr fontId="10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HY4</cp:lastModifiedBy>
  <dcterms:created xsi:type="dcterms:W3CDTF">2006-09-16T00:00:00Z</dcterms:created>
  <dcterms:modified xsi:type="dcterms:W3CDTF">2020-09-17T07:06:15Z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