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2D63292B-0621-4D03-961E-CE58A26E9468}" xr6:coauthVersionLast="47" xr6:coauthVersionMax="47" xr10:uidLastSave="{00000000-0000-0000-0000-000000000000}"/>
  <bookViews>
    <workbookView xWindow="-108" yWindow="-108" windowWidth="34776" windowHeight="2181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P2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T3" i="1" l="1"/>
  <c r="T4" i="1"/>
  <c r="T5" i="1"/>
  <c r="T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5" i="1"/>
  <c r="T26" i="1"/>
  <c r="T27" i="1"/>
  <c r="T28" i="1"/>
  <c r="T29" i="1"/>
  <c r="T31" i="1"/>
  <c r="T2" i="1"/>
  <c r="T7" i="1"/>
  <c r="T8" i="1"/>
  <c r="T23" i="1"/>
  <c r="T24" i="1"/>
  <c r="T30" i="1"/>
  <c r="Q31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N9" i="2" l="1"/>
  <c r="N2" i="2"/>
  <c r="N3" i="2"/>
  <c r="N16" i="2"/>
  <c r="N13" i="2"/>
  <c r="N20" i="2"/>
  <c r="N15" i="2"/>
  <c r="N5" i="2"/>
  <c r="N8" i="2"/>
  <c r="N27" i="2"/>
  <c r="N19" i="2"/>
  <c r="N14" i="2"/>
  <c r="N12" i="2"/>
  <c r="N10" i="2"/>
  <c r="N25" i="2"/>
  <c r="N28" i="2"/>
  <c r="N21" i="2"/>
  <c r="N6" i="2"/>
  <c r="N7" i="2"/>
  <c r="N18" i="2"/>
  <c r="N11" i="2"/>
  <c r="N17" i="2"/>
  <c r="N24" i="2"/>
  <c r="N30" i="2"/>
  <c r="N26" i="2"/>
  <c r="N23" i="2"/>
  <c r="N29" i="2"/>
  <c r="N31" i="2"/>
  <c r="N22" i="2"/>
  <c r="N4" i="2"/>
</calcChain>
</file>

<file path=xl/sharedStrings.xml><?xml version="1.0" encoding="utf-8"?>
<sst xmlns="http://schemas.openxmlformats.org/spreadsheetml/2006/main" count="127" uniqueCount="73">
  <si>
    <t>France</t>
  </si>
  <si>
    <t>Netherlands</t>
  </si>
  <si>
    <t>Germany</t>
  </si>
  <si>
    <t>Italy</t>
  </si>
  <si>
    <t>Ireland</t>
  </si>
  <si>
    <t>Denmark</t>
  </si>
  <si>
    <t>Greece</t>
  </si>
  <si>
    <t>Portugal</t>
  </si>
  <si>
    <t>Spain</t>
  </si>
  <si>
    <t>Belgium</t>
  </si>
  <si>
    <t>Iceland</t>
  </si>
  <si>
    <t>Norway</t>
  </si>
  <si>
    <t>Sweden</t>
  </si>
  <si>
    <t>Finland</t>
  </si>
  <si>
    <t>Austria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</si>
  <si>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</si>
  <si>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</si>
  <si>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</si>
  <si>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</si>
  <si>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</si>
  <si>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</si>
  <si>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</si>
  <si>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</si>
  <si>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</si>
  <si>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</si>
  <si>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</si>
  <si>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</si>
  <si>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North Macedonia</t>
  </si>
  <si>
    <t>Montenegro</t>
  </si>
  <si>
    <t>Serbia</t>
  </si>
  <si>
    <t>energy_consumption[Thousand tonnes of oil equivalent]</t>
  </si>
  <si>
    <t>energy_consumption[TWh]</t>
  </si>
  <si>
    <t>Machinery manufacturing</t>
  </si>
  <si>
    <t>Textile industry</t>
  </si>
  <si>
    <t>sum</t>
  </si>
  <si>
    <t>Bosnia and Herzegovina</t>
  </si>
  <si>
    <t>regression value</t>
  </si>
  <si>
    <t>error</t>
  </si>
  <si>
    <t>Food &amp; beverage manufacturing</t>
  </si>
  <si>
    <t>Chemical industry (including petroleum &amp; coal products)</t>
  </si>
  <si>
    <t>Iron, non-ferrous &amp; metal products manufacturing</t>
  </si>
  <si>
    <t>Plastic, rubber &amp; leather products manufacturing</t>
  </si>
  <si>
    <t>Pulp, paper &amp; processed paper products manufacturing</t>
  </si>
  <si>
    <t>Wood products &amp; furniture industry</t>
  </si>
  <si>
    <t>Ceramics, clay &amp; stone products manufacturing</t>
  </si>
  <si>
    <t>Printing &amp; related industries</t>
  </si>
  <si>
    <t>Other manufacturing industries</t>
  </si>
  <si>
    <t>NODATA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</si>
  <si>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</si>
  <si>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</si>
  <si>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</si>
  <si>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</si>
  <si>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</si>
  <si>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</si>
  <si>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</si>
  <si>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</si>
  <si>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</si>
  <si>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</si>
  <si>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</si>
  <si>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</si>
  <si>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</si>
  <si>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</si>
  <si>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</si>
  <si>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</si>
  <si>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</si>
  <si>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</si>
  <si>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</si>
  <si>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</si>
  <si>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</si>
  <si>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</si>
  <si>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</si>
  <si>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unit: billion euro</t>
  </si>
  <si>
    <t>product_value_sum[billion_euro]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</si>
</sst>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in industrial sector against product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energy_consumption[TWh]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308723137337025E-2"/>
                  <c:y val="-1.583381051026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Sheet1!$P$2:$P$31</c:f>
              <c:numCache>
                <c:formatCode>0.00E+00</c:formatCode>
                <c:ptCount val="30"/>
                <c:pt idx="0">
                  <c:v>1034.627821</c:v>
                </c:pt>
                <c:pt idx="1">
                  <c:v>845.28109400000005</c:v>
                </c:pt>
                <c:pt idx="2">
                  <c:v>543.436331</c:v>
                </c:pt>
                <c:pt idx="3">
                  <c:v>473.10545400000001</c:v>
                </c:pt>
                <c:pt idx="4">
                  <c:v>222.80169242299999</c:v>
                </c:pt>
                <c:pt idx="5">
                  <c:v>143.10302208499999</c:v>
                </c:pt>
                <c:pt idx="6">
                  <c:v>124.369229</c:v>
                </c:pt>
                <c:pt idx="7">
                  <c:v>118.78787199999999</c:v>
                </c:pt>
                <c:pt idx="8">
                  <c:v>103.517976</c:v>
                </c:pt>
                <c:pt idx="9">
                  <c:v>96.103590863999997</c:v>
                </c:pt>
                <c:pt idx="10">
                  <c:v>92.380069000000006</c:v>
                </c:pt>
                <c:pt idx="11">
                  <c:v>90.207983446</c:v>
                </c:pt>
                <c:pt idx="12">
                  <c:v>86.794210724999999</c:v>
                </c:pt>
                <c:pt idx="13">
                  <c:v>69.990504999999999</c:v>
                </c:pt>
                <c:pt idx="14">
                  <c:v>69.204570000000004</c:v>
                </c:pt>
                <c:pt idx="15">
                  <c:v>62.190488811999998</c:v>
                </c:pt>
                <c:pt idx="16">
                  <c:v>48.054662999999998</c:v>
                </c:pt>
                <c:pt idx="17">
                  <c:v>37.960077728999998</c:v>
                </c:pt>
                <c:pt idx="18">
                  <c:v>25.488505</c:v>
                </c:pt>
                <c:pt idx="19">
                  <c:v>25.257428000000001</c:v>
                </c:pt>
                <c:pt idx="20">
                  <c:v>21.069068098999999</c:v>
                </c:pt>
                <c:pt idx="21">
                  <c:v>19.506713000000001</c:v>
                </c:pt>
                <c:pt idx="22">
                  <c:v>19.497970643999999</c:v>
                </c:pt>
                <c:pt idx="23">
                  <c:v>14.485322999999999</c:v>
                </c:pt>
                <c:pt idx="24">
                  <c:v>8.5057379999999991</c:v>
                </c:pt>
                <c:pt idx="25">
                  <c:v>4.4327758519999998</c:v>
                </c:pt>
                <c:pt idx="26">
                  <c:v>4.060149</c:v>
                </c:pt>
                <c:pt idx="27">
                  <c:v>2.3043678330000001</c:v>
                </c:pt>
                <c:pt idx="28">
                  <c:v>1.5067812169999999</c:v>
                </c:pt>
                <c:pt idx="29">
                  <c:v>0.63496399999999997</c:v>
                </c:pt>
              </c:numCache>
            </c:numRef>
          </c:xVal>
          <c:yVal>
            <c:numRef>
              <c:f>Sheet1!$Q$2:$Q$31</c:f>
              <c:numCache>
                <c:formatCode>General</c:formatCode>
                <c:ptCount val="30"/>
                <c:pt idx="0">
                  <c:v>582.26594016999991</c:v>
                </c:pt>
                <c:pt idx="1">
                  <c:v>273.33188856000004</c:v>
                </c:pt>
                <c:pt idx="2">
                  <c:v>278.62115440999997</c:v>
                </c:pt>
                <c:pt idx="3">
                  <c:v>214.88183455999999</c:v>
                </c:pt>
                <c:pt idx="4">
                  <c:v>159.60832897999998</c:v>
                </c:pt>
                <c:pt idx="5">
                  <c:v>69.337094710000002</c:v>
                </c:pt>
                <c:pt idx="6">
                  <c:v>107.86117895999999</c:v>
                </c:pt>
                <c:pt idx="7">
                  <c:v>135.33248337000001</c:v>
                </c:pt>
                <c:pt idx="8">
                  <c:v>80.725190710000007</c:v>
                </c:pt>
                <c:pt idx="9">
                  <c:v>46.456930509999999</c:v>
                </c:pt>
                <c:pt idx="10">
                  <c:v>108.07294963000001</c:v>
                </c:pt>
                <c:pt idx="11">
                  <c:v>25.896020910000001</c:v>
                </c:pt>
                <c:pt idx="12">
                  <c:v>131.99823215000001</c:v>
                </c:pt>
                <c:pt idx="13">
                  <c:v>50.157701179999997</c:v>
                </c:pt>
                <c:pt idx="14">
                  <c:v>23.959358420000001</c:v>
                </c:pt>
                <c:pt idx="15">
                  <c:v>57.661539999999995</c:v>
                </c:pt>
                <c:pt idx="16">
                  <c:v>33.372040769999998</c:v>
                </c:pt>
                <c:pt idx="17">
                  <c:v>70.874045729999992</c:v>
                </c:pt>
                <c:pt idx="18">
                  <c:v>28.64959786</c:v>
                </c:pt>
                <c:pt idx="19">
                  <c:v>10.4515321</c:v>
                </c:pt>
                <c:pt idx="20">
                  <c:v>25.94056381</c:v>
                </c:pt>
                <c:pt idx="21">
                  <c:v>13.652317439999999</c:v>
                </c:pt>
                <c:pt idx="22">
                  <c:v>28.54857968</c:v>
                </c:pt>
                <c:pt idx="23">
                  <c:v>3.9212405800000001</c:v>
                </c:pt>
                <c:pt idx="24">
                  <c:v>12.482955829999998</c:v>
                </c:pt>
                <c:pt idx="25">
                  <c:v>16.16202492</c:v>
                </c:pt>
                <c:pt idx="26">
                  <c:v>10.715951779999999</c:v>
                </c:pt>
                <c:pt idx="27">
                  <c:v>3.8363880999999997</c:v>
                </c:pt>
                <c:pt idx="28">
                  <c:v>4.6962870399999996</c:v>
                </c:pt>
                <c:pt idx="29">
                  <c:v>0.99014331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A-4C37-9A88-40C53FE6D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70800"/>
        <c:axId val="230272720"/>
      </c:scatterChart>
      <c:valAx>
        <c:axId val="230270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[billions 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72720"/>
        <c:crosses val="autoZero"/>
        <c:crossBetween val="midCat"/>
      </c:valAx>
      <c:valAx>
        <c:axId val="23027272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[TWh]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value and its composition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Sheet2!$B$2:$B$31</c:f>
              <c:numCache>
                <c:formatCode>0.00E+00</c:formatCode>
                <c:ptCount val="30"/>
                <c:pt idx="0">
                  <c:v>465.21</c:v>
                </c:pt>
                <c:pt idx="1">
                  <c:v>252.529</c:v>
                </c:pt>
                <c:pt idx="2">
                  <c:v>144.13200000000001</c:v>
                </c:pt>
                <c:pt idx="3">
                  <c:v>107.958</c:v>
                </c:pt>
                <c:pt idx="4">
                  <c:v>55.597461021000001</c:v>
                </c:pt>
                <c:pt idx="5">
                  <c:v>77.425081743999996</c:v>
                </c:pt>
                <c:pt idx="6">
                  <c:v>15.035107</c:v>
                </c:pt>
                <c:pt idx="7">
                  <c:v>33.965474</c:v>
                </c:pt>
                <c:pt idx="8">
                  <c:v>35.321807999999997</c:v>
                </c:pt>
                <c:pt idx="9">
                  <c:v>54.572612595000003</c:v>
                </c:pt>
                <c:pt idx="10">
                  <c:v>27.535245</c:v>
                </c:pt>
                <c:pt idx="11">
                  <c:v>26.548633714000001</c:v>
                </c:pt>
                <c:pt idx="12">
                  <c:v>34.734794933000003</c:v>
                </c:pt>
                <c:pt idx="13">
                  <c:v>20.873930000000001</c:v>
                </c:pt>
                <c:pt idx="14">
                  <c:v>7.8670530000000003</c:v>
                </c:pt>
                <c:pt idx="15">
                  <c:v>20.314400699</c:v>
                </c:pt>
                <c:pt idx="16">
                  <c:v>30.567019999999999</c:v>
                </c:pt>
                <c:pt idx="17">
                  <c:v>6.5230445159999997</c:v>
                </c:pt>
                <c:pt idx="18">
                  <c:v>1.949746</c:v>
                </c:pt>
                <c:pt idx="19">
                  <c:v>4.5815099999999997</c:v>
                </c:pt>
                <c:pt idx="20">
                  <c:v>4.4106335620000001</c:v>
                </c:pt>
                <c:pt idx="21">
                  <c:v>3.5941519999999998</c:v>
                </c:pt>
                <c:pt idx="22">
                  <c:v>4.083827586</c:v>
                </c:pt>
                <c:pt idx="23">
                  <c:v>4.7151199999999998</c:v>
                </c:pt>
                <c:pt idx="24">
                  <c:v>3.1039599999999998</c:v>
                </c:pt>
                <c:pt idx="25">
                  <c:v>0</c:v>
                </c:pt>
                <c:pt idx="26">
                  <c:v>0.28207700000000002</c:v>
                </c:pt>
                <c:pt idx="27">
                  <c:v>0.69829112699999996</c:v>
                </c:pt>
                <c:pt idx="28">
                  <c:v>4.8359715999999997E-2</c:v>
                </c:pt>
                <c:pt idx="29">
                  <c:v>1.282E-2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7CC-8851-61347812D4A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Food &amp; beverage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Sheet2!$C$2:$C$31</c:f>
              <c:numCache>
                <c:formatCode>0.00E+00</c:formatCode>
                <c:ptCount val="30"/>
                <c:pt idx="0">
                  <c:v>188.107</c:v>
                </c:pt>
                <c:pt idx="1">
                  <c:v>166.29900000000001</c:v>
                </c:pt>
                <c:pt idx="2">
                  <c:v>177.87899999999999</c:v>
                </c:pt>
                <c:pt idx="3">
                  <c:v>168.79300000000001</c:v>
                </c:pt>
                <c:pt idx="4">
                  <c:v>70.996106781999998</c:v>
                </c:pt>
                <c:pt idx="5">
                  <c:v>17.415476087999998</c:v>
                </c:pt>
                <c:pt idx="6">
                  <c:v>43.292234000000001</c:v>
                </c:pt>
                <c:pt idx="7">
                  <c:v>39.206440999999998</c:v>
                </c:pt>
                <c:pt idx="8">
                  <c:v>22.337440999999998</c:v>
                </c:pt>
                <c:pt idx="9">
                  <c:v>15.787066917000001</c:v>
                </c:pt>
                <c:pt idx="10">
                  <c:v>13.225536999999999</c:v>
                </c:pt>
                <c:pt idx="11">
                  <c:v>21.826431432</c:v>
                </c:pt>
                <c:pt idx="12">
                  <c:v>10.770965256</c:v>
                </c:pt>
                <c:pt idx="13">
                  <c:v>15.483574000000001</c:v>
                </c:pt>
                <c:pt idx="14">
                  <c:v>17.420988999999999</c:v>
                </c:pt>
                <c:pt idx="15">
                  <c:v>17.372536438000001</c:v>
                </c:pt>
                <c:pt idx="16">
                  <c:v>4.1310710000000004</c:v>
                </c:pt>
                <c:pt idx="17">
                  <c:v>24.866499983000001</c:v>
                </c:pt>
                <c:pt idx="18">
                  <c:v>11.643744</c:v>
                </c:pt>
                <c:pt idx="19">
                  <c:v>6.8038160000000003</c:v>
                </c:pt>
                <c:pt idx="20">
                  <c:v>7.1279937569999996</c:v>
                </c:pt>
                <c:pt idx="21">
                  <c:v>6.0438510000000001</c:v>
                </c:pt>
                <c:pt idx="22">
                  <c:v>6.4353671139999999</c:v>
                </c:pt>
                <c:pt idx="23">
                  <c:v>2.6900400000000002</c:v>
                </c:pt>
                <c:pt idx="24">
                  <c:v>1.175495</c:v>
                </c:pt>
                <c:pt idx="25">
                  <c:v>2.300026452</c:v>
                </c:pt>
                <c:pt idx="26">
                  <c:v>1.390298</c:v>
                </c:pt>
                <c:pt idx="27">
                  <c:v>0.96065172200000004</c:v>
                </c:pt>
                <c:pt idx="28">
                  <c:v>0.53083307000000002</c:v>
                </c:pt>
                <c:pt idx="29">
                  <c:v>0.355431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7CC-8851-61347812D4A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&amp;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Sheet2!$D$2:$D$31</c:f>
              <c:numCache>
                <c:formatCode>0.00E+00</c:formatCode>
                <c:ptCount val="30"/>
                <c:pt idx="0">
                  <c:v>101.879</c:v>
                </c:pt>
                <c:pt idx="1">
                  <c:v>62.081341999999999</c:v>
                </c:pt>
                <c:pt idx="2">
                  <c:v>67.488350999999994</c:v>
                </c:pt>
                <c:pt idx="3">
                  <c:v>46.041910999999999</c:v>
                </c:pt>
                <c:pt idx="4">
                  <c:v>17.23661735</c:v>
                </c:pt>
                <c:pt idx="5">
                  <c:v>7.484392605</c:v>
                </c:pt>
                <c:pt idx="6">
                  <c:v>32.582864000000001</c:v>
                </c:pt>
                <c:pt idx="7">
                  <c:v>17.37311</c:v>
                </c:pt>
                <c:pt idx="8">
                  <c:v>4.0498219999999998</c:v>
                </c:pt>
                <c:pt idx="9">
                  <c:v>9.5032221660000005</c:v>
                </c:pt>
                <c:pt idx="10">
                  <c:v>9.4426039999999993</c:v>
                </c:pt>
                <c:pt idx="11">
                  <c:v>21.346001818000001</c:v>
                </c:pt>
                <c:pt idx="12">
                  <c:v>17.380288359000001</c:v>
                </c:pt>
                <c:pt idx="13">
                  <c:v>5.251525</c:v>
                </c:pt>
                <c:pt idx="14">
                  <c:v>30.146529000000001</c:v>
                </c:pt>
                <c:pt idx="15">
                  <c:v>5.2650457929999996</c:v>
                </c:pt>
                <c:pt idx="16">
                  <c:v>0.97799999999999998</c:v>
                </c:pt>
                <c:pt idx="17">
                  <c:v>0.33721316800000001</c:v>
                </c:pt>
                <c:pt idx="18">
                  <c:v>3.8141630000000002</c:v>
                </c:pt>
                <c:pt idx="19">
                  <c:v>2.8067760000000002</c:v>
                </c:pt>
                <c:pt idx="20">
                  <c:v>1.814876003</c:v>
                </c:pt>
                <c:pt idx="21">
                  <c:v>1.514027</c:v>
                </c:pt>
                <c:pt idx="22">
                  <c:v>1.326843751</c:v>
                </c:pt>
                <c:pt idx="23">
                  <c:v>0.56881899999999996</c:v>
                </c:pt>
                <c:pt idx="24">
                  <c:v>0.154359</c:v>
                </c:pt>
                <c:pt idx="25">
                  <c:v>2.4901089999999999E-3</c:v>
                </c:pt>
                <c:pt idx="26">
                  <c:v>5.6440999999999998E-2</c:v>
                </c:pt>
                <c:pt idx="27">
                  <c:v>6.9578712000000001E-2</c:v>
                </c:pt>
                <c:pt idx="28">
                  <c:v>4.2826415999999999E-2</c:v>
                </c:pt>
                <c:pt idx="29">
                  <c:v>4.6759000000000002E-2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B-47CC-8851-61347812D4A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Iron, non-ferrous &amp; metal products manufacturing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Sheet2!$E$2:$E$31</c:f>
              <c:numCache>
                <c:formatCode>0.00E+00</c:formatCode>
                <c:ptCount val="30"/>
                <c:pt idx="0">
                  <c:v>136.386</c:v>
                </c:pt>
                <c:pt idx="1">
                  <c:v>165.71700000000001</c:v>
                </c:pt>
                <c:pt idx="2">
                  <c:v>64.153248000000005</c:v>
                </c:pt>
                <c:pt idx="3">
                  <c:v>59.233502999999999</c:v>
                </c:pt>
                <c:pt idx="4">
                  <c:v>26.527168214</c:v>
                </c:pt>
                <c:pt idx="5">
                  <c:v>16.839212092</c:v>
                </c:pt>
                <c:pt idx="6">
                  <c:v>13.375372</c:v>
                </c:pt>
                <c:pt idx="7">
                  <c:v>11.18009</c:v>
                </c:pt>
                <c:pt idx="8">
                  <c:v>19.521476</c:v>
                </c:pt>
                <c:pt idx="9">
                  <c:v>6.7435444770000004</c:v>
                </c:pt>
                <c:pt idx="10">
                  <c:v>18.517253</c:v>
                </c:pt>
                <c:pt idx="11">
                  <c:v>7.9431484760000002</c:v>
                </c:pt>
                <c:pt idx="12">
                  <c:v>7.002488939</c:v>
                </c:pt>
                <c:pt idx="13">
                  <c:v>6.6482489999999999</c:v>
                </c:pt>
                <c:pt idx="14">
                  <c:v>2.53668</c:v>
                </c:pt>
                <c:pt idx="15">
                  <c:v>6.6421830689999997</c:v>
                </c:pt>
                <c:pt idx="16">
                  <c:v>6.7137779999999996</c:v>
                </c:pt>
                <c:pt idx="17">
                  <c:v>2.6757293789999999</c:v>
                </c:pt>
                <c:pt idx="18">
                  <c:v>3.0663939999999998</c:v>
                </c:pt>
                <c:pt idx="19">
                  <c:v>1.8466469999999999</c:v>
                </c:pt>
                <c:pt idx="20">
                  <c:v>3.005278256</c:v>
                </c:pt>
                <c:pt idx="21">
                  <c:v>2.3659110000000001</c:v>
                </c:pt>
                <c:pt idx="22">
                  <c:v>2.6516632530000002</c:v>
                </c:pt>
                <c:pt idx="23">
                  <c:v>1.3998459999999999</c:v>
                </c:pt>
                <c:pt idx="24">
                  <c:v>2.07016</c:v>
                </c:pt>
                <c:pt idx="25">
                  <c:v>2.1302592910000002</c:v>
                </c:pt>
                <c:pt idx="26">
                  <c:v>0.21479400000000001</c:v>
                </c:pt>
                <c:pt idx="27">
                  <c:v>0.15808394200000001</c:v>
                </c:pt>
                <c:pt idx="28">
                  <c:v>0.15986489000000001</c:v>
                </c:pt>
                <c:pt idx="29">
                  <c:v>0.121075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B-47CC-8851-61347812D4A5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Plastic, rubber &amp; leather products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Sheet2!$F$2:$F$31</c:f>
              <c:numCache>
                <c:formatCode>0.00E+00</c:formatCode>
                <c:ptCount val="30"/>
                <c:pt idx="0">
                  <c:v>59.978529999999999</c:v>
                </c:pt>
                <c:pt idx="1">
                  <c:v>72.113157000000001</c:v>
                </c:pt>
                <c:pt idx="2">
                  <c:v>39.530724999999997</c:v>
                </c:pt>
                <c:pt idx="3">
                  <c:v>30.811143999999999</c:v>
                </c:pt>
                <c:pt idx="4">
                  <c:v>22.103689784</c:v>
                </c:pt>
                <c:pt idx="5">
                  <c:v>10.250497081000001</c:v>
                </c:pt>
                <c:pt idx="6">
                  <c:v>6.6997949999999999</c:v>
                </c:pt>
                <c:pt idx="7">
                  <c:v>5.6525259999999999</c:v>
                </c:pt>
                <c:pt idx="8">
                  <c:v>7.779738</c:v>
                </c:pt>
                <c:pt idx="9">
                  <c:v>4.4850326550000004</c:v>
                </c:pt>
                <c:pt idx="10">
                  <c:v>4.2338430000000002</c:v>
                </c:pt>
                <c:pt idx="11">
                  <c:v>3.1746779620000001</c:v>
                </c:pt>
                <c:pt idx="12">
                  <c:v>2.6780663489999998</c:v>
                </c:pt>
                <c:pt idx="13">
                  <c:v>5.8340139999999998</c:v>
                </c:pt>
                <c:pt idx="14">
                  <c:v>0.98684499999999997</c:v>
                </c:pt>
                <c:pt idx="15">
                  <c:v>4.1567283269999997</c:v>
                </c:pt>
                <c:pt idx="16">
                  <c:v>2.6907480000000001</c:v>
                </c:pt>
                <c:pt idx="17">
                  <c:v>0.63773413999999995</c:v>
                </c:pt>
                <c:pt idx="18">
                  <c:v>0.87507199999999996</c:v>
                </c:pt>
                <c:pt idx="19">
                  <c:v>1.9359109999999999</c:v>
                </c:pt>
                <c:pt idx="20">
                  <c:v>1.5269962479999999</c:v>
                </c:pt>
                <c:pt idx="21">
                  <c:v>1.534049</c:v>
                </c:pt>
                <c:pt idx="22">
                  <c:v>1.333999897</c:v>
                </c:pt>
                <c:pt idx="23">
                  <c:v>0.88019000000000003</c:v>
                </c:pt>
                <c:pt idx="24">
                  <c:v>0.62004599999999999</c:v>
                </c:pt>
                <c:pt idx="25">
                  <c:v>0</c:v>
                </c:pt>
                <c:pt idx="26">
                  <c:v>0.43482100000000001</c:v>
                </c:pt>
                <c:pt idx="27">
                  <c:v>5.5944327000000002E-2</c:v>
                </c:pt>
                <c:pt idx="28">
                  <c:v>9.1566682999999996E-2</c:v>
                </c:pt>
                <c:pt idx="29">
                  <c:v>2.4369999999999999E-2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B-47CC-8851-61347812D4A5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Pulp, paper &amp; processed paper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Sheet2!$G$2:$G$31</c:f>
              <c:numCache>
                <c:formatCode>0.00E+00</c:formatCode>
                <c:ptCount val="30"/>
                <c:pt idx="0">
                  <c:v>17.686194</c:v>
                </c:pt>
                <c:pt idx="1">
                  <c:v>22.98638</c:v>
                </c:pt>
                <c:pt idx="2">
                  <c:v>11.385241000000001</c:v>
                </c:pt>
                <c:pt idx="3">
                  <c:v>12.969948</c:v>
                </c:pt>
                <c:pt idx="4">
                  <c:v>5.0640990749999997</c:v>
                </c:pt>
                <c:pt idx="5">
                  <c:v>2.5138238199999998</c:v>
                </c:pt>
                <c:pt idx="6">
                  <c:v>2.0696370000000002</c:v>
                </c:pt>
                <c:pt idx="7">
                  <c:v>2.1715179999999998</c:v>
                </c:pt>
                <c:pt idx="8">
                  <c:v>2.9732289999999999</c:v>
                </c:pt>
                <c:pt idx="9">
                  <c:v>0.50998147900000002</c:v>
                </c:pt>
                <c:pt idx="10">
                  <c:v>10.840361</c:v>
                </c:pt>
                <c:pt idx="11">
                  <c:v>0.70617374899999996</c:v>
                </c:pt>
                <c:pt idx="12">
                  <c:v>6.7842073210000002</c:v>
                </c:pt>
                <c:pt idx="13">
                  <c:v>3.5013030000000001</c:v>
                </c:pt>
                <c:pt idx="14">
                  <c:v>0.187555</c:v>
                </c:pt>
                <c:pt idx="15">
                  <c:v>0.751281054</c:v>
                </c:pt>
                <c:pt idx="16">
                  <c:v>0.378027</c:v>
                </c:pt>
                <c:pt idx="17">
                  <c:v>0.29203250800000002</c:v>
                </c:pt>
                <c:pt idx="18">
                  <c:v>0.97958400000000001</c:v>
                </c:pt>
                <c:pt idx="19">
                  <c:v>0.66459699999999999</c:v>
                </c:pt>
                <c:pt idx="20">
                  <c:v>0.88076460599999995</c:v>
                </c:pt>
                <c:pt idx="21">
                  <c:v>0.52019000000000004</c:v>
                </c:pt>
                <c:pt idx="22">
                  <c:v>0.39881276100000002</c:v>
                </c:pt>
                <c:pt idx="23">
                  <c:v>0.23449700000000001</c:v>
                </c:pt>
                <c:pt idx="24">
                  <c:v>0.26418399999999997</c:v>
                </c:pt>
                <c:pt idx="25">
                  <c:v>0</c:v>
                </c:pt>
                <c:pt idx="26">
                  <c:v>7.2174000000000002E-2</c:v>
                </c:pt>
                <c:pt idx="27">
                  <c:v>4.2455119999999999E-2</c:v>
                </c:pt>
                <c:pt idx="28">
                  <c:v>2.8576600000000001E-2</c:v>
                </c:pt>
                <c:pt idx="29">
                  <c:v>3.6110000000000001E-3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B-47CC-8851-61347812D4A5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Wood products &amp; furniture industry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Sheet2!$H$2:$H$31</c:f>
              <c:numCache>
                <c:formatCode>0.00E+00</c:formatCode>
                <c:ptCount val="30"/>
                <c:pt idx="0">
                  <c:v>13.036766999999999</c:v>
                </c:pt>
                <c:pt idx="1">
                  <c:v>36.070497000000003</c:v>
                </c:pt>
                <c:pt idx="2">
                  <c:v>14.565042</c:v>
                </c:pt>
                <c:pt idx="3">
                  <c:v>14.555596</c:v>
                </c:pt>
                <c:pt idx="4">
                  <c:v>10.537556803999999</c:v>
                </c:pt>
                <c:pt idx="5">
                  <c:v>3.4501975050000002</c:v>
                </c:pt>
                <c:pt idx="6">
                  <c:v>2.8157770000000002</c:v>
                </c:pt>
                <c:pt idx="7">
                  <c:v>2.8514140000000001</c:v>
                </c:pt>
                <c:pt idx="8">
                  <c:v>3.6681240000000002</c:v>
                </c:pt>
                <c:pt idx="9">
                  <c:v>0.873261226</c:v>
                </c:pt>
                <c:pt idx="10">
                  <c:v>4.8727200000000002</c:v>
                </c:pt>
                <c:pt idx="11">
                  <c:v>3.351096777</c:v>
                </c:pt>
                <c:pt idx="12">
                  <c:v>4.6171790599999998</c:v>
                </c:pt>
                <c:pt idx="13">
                  <c:v>3.4363920000000001</c:v>
                </c:pt>
                <c:pt idx="14">
                  <c:v>1.393632</c:v>
                </c:pt>
                <c:pt idx="15">
                  <c:v>2.9011486469999999</c:v>
                </c:pt>
                <c:pt idx="16">
                  <c:v>0.82642499999999997</c:v>
                </c:pt>
                <c:pt idx="17">
                  <c:v>0.69768853900000005</c:v>
                </c:pt>
                <c:pt idx="18">
                  <c:v>0.64649100000000004</c:v>
                </c:pt>
                <c:pt idx="19">
                  <c:v>4.3150230000000001</c:v>
                </c:pt>
                <c:pt idx="20">
                  <c:v>0.70849552299999996</c:v>
                </c:pt>
                <c:pt idx="21">
                  <c:v>1.3515539999999999</c:v>
                </c:pt>
                <c:pt idx="22">
                  <c:v>0.74436394400000006</c:v>
                </c:pt>
                <c:pt idx="23">
                  <c:v>2.8893119999999999</c:v>
                </c:pt>
                <c:pt idx="24">
                  <c:v>0.52360700000000004</c:v>
                </c:pt>
                <c:pt idx="25">
                  <c:v>0</c:v>
                </c:pt>
                <c:pt idx="26">
                  <c:v>1.254793</c:v>
                </c:pt>
                <c:pt idx="27">
                  <c:v>3.3352799000000002E-2</c:v>
                </c:pt>
                <c:pt idx="28">
                  <c:v>6.5470184000000001E-2</c:v>
                </c:pt>
                <c:pt idx="29">
                  <c:v>2.7265000000000001E-2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B-47CC-8851-61347812D4A5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Ceramics, clay &amp; stone products manufacturing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Sheet2!$I$2:$I$31</c:f>
              <c:numCache>
                <c:formatCode>0.00E+00</c:formatCode>
                <c:ptCount val="30"/>
                <c:pt idx="0">
                  <c:v>16.134867</c:v>
                </c:pt>
                <c:pt idx="1">
                  <c:v>24.643674000000001</c:v>
                </c:pt>
                <c:pt idx="2">
                  <c:v>5.8392999999999997</c:v>
                </c:pt>
                <c:pt idx="3">
                  <c:v>16.083863999999998</c:v>
                </c:pt>
                <c:pt idx="4">
                  <c:v>8.4850052839999996</c:v>
                </c:pt>
                <c:pt idx="5">
                  <c:v>3.4634558000000002</c:v>
                </c:pt>
                <c:pt idx="6">
                  <c:v>4.543215</c:v>
                </c:pt>
                <c:pt idx="7">
                  <c:v>2.8636699999999999</c:v>
                </c:pt>
                <c:pt idx="8">
                  <c:v>3.5006689999999998</c:v>
                </c:pt>
                <c:pt idx="9">
                  <c:v>1.442600986</c:v>
                </c:pt>
                <c:pt idx="10">
                  <c:v>1.8376859999999999</c:v>
                </c:pt>
                <c:pt idx="11">
                  <c:v>2.4899966459999998</c:v>
                </c:pt>
                <c:pt idx="12">
                  <c:v>1.572787661</c:v>
                </c:pt>
                <c:pt idx="13">
                  <c:v>3.6834419999999999</c:v>
                </c:pt>
                <c:pt idx="14">
                  <c:v>1.8195669999999999</c:v>
                </c:pt>
                <c:pt idx="15">
                  <c:v>1.8387569479999999</c:v>
                </c:pt>
                <c:pt idx="16">
                  <c:v>1.148765</c:v>
                </c:pt>
                <c:pt idx="17">
                  <c:v>1.559582751</c:v>
                </c:pt>
                <c:pt idx="18">
                  <c:v>1.423719</c:v>
                </c:pt>
                <c:pt idx="19">
                  <c:v>0.64763700000000002</c:v>
                </c:pt>
                <c:pt idx="20">
                  <c:v>0.90248391299999997</c:v>
                </c:pt>
                <c:pt idx="21">
                  <c:v>1.108673</c:v>
                </c:pt>
                <c:pt idx="22">
                  <c:v>0.79915175500000002</c:v>
                </c:pt>
                <c:pt idx="23">
                  <c:v>0.40743200000000002</c:v>
                </c:pt>
                <c:pt idx="24">
                  <c:v>0.18357399999999999</c:v>
                </c:pt>
                <c:pt idx="25">
                  <c:v>0</c:v>
                </c:pt>
                <c:pt idx="26">
                  <c:v>0.114756</c:v>
                </c:pt>
                <c:pt idx="27">
                  <c:v>7.7454333E-2</c:v>
                </c:pt>
                <c:pt idx="28">
                  <c:v>0.377838972</c:v>
                </c:pt>
                <c:pt idx="29">
                  <c:v>3.8746000000000003E-2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B-47CC-8851-61347812D4A5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Printing &amp; related industries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Sheet2!$J$2:$J$31</c:f>
              <c:numCache>
                <c:formatCode>0.00E+00</c:formatCode>
                <c:ptCount val="30"/>
                <c:pt idx="0">
                  <c:v>12.016059</c:v>
                </c:pt>
                <c:pt idx="1">
                  <c:v>10.731368</c:v>
                </c:pt>
                <c:pt idx="2">
                  <c:v>8.87913</c:v>
                </c:pt>
                <c:pt idx="3">
                  <c:v>6.0814919999999999</c:v>
                </c:pt>
                <c:pt idx="4">
                  <c:v>3.044248788</c:v>
                </c:pt>
                <c:pt idx="5">
                  <c:v>1.21575279</c:v>
                </c:pt>
                <c:pt idx="6">
                  <c:v>1.341005</c:v>
                </c:pt>
                <c:pt idx="7">
                  <c:v>2.1154709999999999</c:v>
                </c:pt>
                <c:pt idx="8">
                  <c:v>1.8806799999999999</c:v>
                </c:pt>
                <c:pt idx="9">
                  <c:v>0.90414947300000004</c:v>
                </c:pt>
                <c:pt idx="10">
                  <c:v>0.889733</c:v>
                </c:pt>
                <c:pt idx="11">
                  <c:v>0.40130722400000002</c:v>
                </c:pt>
                <c:pt idx="12">
                  <c:v>0.48315677400000001</c:v>
                </c:pt>
                <c:pt idx="13">
                  <c:v>0.90313299999999996</c:v>
                </c:pt>
                <c:pt idx="14">
                  <c:v>0.44695600000000002</c:v>
                </c:pt>
                <c:pt idx="15">
                  <c:v>0.71340287700000005</c:v>
                </c:pt>
                <c:pt idx="16">
                  <c:v>0.25679200000000002</c:v>
                </c:pt>
                <c:pt idx="17">
                  <c:v>0.19715732499999999</c:v>
                </c:pt>
                <c:pt idx="18">
                  <c:v>0.52461000000000002</c:v>
                </c:pt>
                <c:pt idx="19">
                  <c:v>0.434776</c:v>
                </c:pt>
                <c:pt idx="20">
                  <c:v>0.23668536700000001</c:v>
                </c:pt>
                <c:pt idx="21">
                  <c:v>1.0566850000000001</c:v>
                </c:pt>
                <c:pt idx="22">
                  <c:v>0.471723591</c:v>
                </c:pt>
                <c:pt idx="23">
                  <c:v>0.180894</c:v>
                </c:pt>
                <c:pt idx="24">
                  <c:v>0.29882700000000001</c:v>
                </c:pt>
                <c:pt idx="25">
                  <c:v>0</c:v>
                </c:pt>
                <c:pt idx="26">
                  <c:v>0.185143</c:v>
                </c:pt>
                <c:pt idx="27">
                  <c:v>3.0020062E-2</c:v>
                </c:pt>
                <c:pt idx="28">
                  <c:v>5.3289852999999998E-2</c:v>
                </c:pt>
                <c:pt idx="29">
                  <c:v>3.9249999999999997E-3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B-47CC-8851-61347812D4A5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Sheet2!$K$2:$K$31</c:f>
              <c:numCache>
                <c:formatCode>0.00E+00</c:formatCode>
                <c:ptCount val="30"/>
                <c:pt idx="0">
                  <c:v>6.6049119999999997</c:v>
                </c:pt>
                <c:pt idx="1">
                  <c:v>22.223593999999999</c:v>
                </c:pt>
                <c:pt idx="2">
                  <c:v>3.9996459999999998</c:v>
                </c:pt>
                <c:pt idx="3">
                  <c:v>7.1393909999999998</c:v>
                </c:pt>
                <c:pt idx="4">
                  <c:v>2.2876180100000001</c:v>
                </c:pt>
                <c:pt idx="5">
                  <c:v>1.645750206</c:v>
                </c:pt>
                <c:pt idx="6">
                  <c:v>2.1166849999999999</c:v>
                </c:pt>
                <c:pt idx="7">
                  <c:v>0.50744500000000003</c:v>
                </c:pt>
                <c:pt idx="8">
                  <c:v>1.271552</c:v>
                </c:pt>
                <c:pt idx="9">
                  <c:v>0.42628728300000002</c:v>
                </c:pt>
                <c:pt idx="10">
                  <c:v>0.391376</c:v>
                </c:pt>
                <c:pt idx="11">
                  <c:v>0.88488021699999997</c:v>
                </c:pt>
                <c:pt idx="12">
                  <c:v>0.206883124</c:v>
                </c:pt>
                <c:pt idx="13">
                  <c:v>3.7709410000000001</c:v>
                </c:pt>
                <c:pt idx="14">
                  <c:v>0.218414</c:v>
                </c:pt>
                <c:pt idx="15">
                  <c:v>2.0317694689999999</c:v>
                </c:pt>
                <c:pt idx="16">
                  <c:v>0.198018</c:v>
                </c:pt>
                <c:pt idx="17">
                  <c:v>1.4849625E-2</c:v>
                </c:pt>
                <c:pt idx="18">
                  <c:v>0.52853300000000003</c:v>
                </c:pt>
                <c:pt idx="19">
                  <c:v>0.77343600000000001</c:v>
                </c:pt>
                <c:pt idx="20">
                  <c:v>0.40488037900000001</c:v>
                </c:pt>
                <c:pt idx="21">
                  <c:v>0.28725800000000001</c:v>
                </c:pt>
                <c:pt idx="22">
                  <c:v>1.1197852500000001</c:v>
                </c:pt>
                <c:pt idx="23">
                  <c:v>0.37474299999999999</c:v>
                </c:pt>
                <c:pt idx="24">
                  <c:v>4.3167999999999998E-2</c:v>
                </c:pt>
                <c:pt idx="25">
                  <c:v>0</c:v>
                </c:pt>
                <c:pt idx="26">
                  <c:v>3.3397000000000003E-2</c:v>
                </c:pt>
                <c:pt idx="27">
                  <c:v>0.178535689</c:v>
                </c:pt>
                <c:pt idx="28">
                  <c:v>0.104212076</c:v>
                </c:pt>
                <c:pt idx="29">
                  <c:v>9.6199999999999996E-4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B-47CC-8851-61347812D4A5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Other manufacturing industries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Sheet2!$L$2:$L$31</c:f>
              <c:numCache>
                <c:formatCode>0.00E+00</c:formatCode>
                <c:ptCount val="30"/>
                <c:pt idx="0">
                  <c:v>17.588491999999999</c:v>
                </c:pt>
                <c:pt idx="1">
                  <c:v>9.886082</c:v>
                </c:pt>
                <c:pt idx="2">
                  <c:v>5.5846479999999996</c:v>
                </c:pt>
                <c:pt idx="3">
                  <c:v>3.437605</c:v>
                </c:pt>
                <c:pt idx="4">
                  <c:v>0.92212131100000005</c:v>
                </c:pt>
                <c:pt idx="5">
                  <c:v>1.3993823540000001</c:v>
                </c:pt>
                <c:pt idx="6">
                  <c:v>0.49753799999999998</c:v>
                </c:pt>
                <c:pt idx="7">
                  <c:v>0.90071299999999999</c:v>
                </c:pt>
                <c:pt idx="8">
                  <c:v>1.2134370000000001</c:v>
                </c:pt>
                <c:pt idx="9">
                  <c:v>0.85583160700000005</c:v>
                </c:pt>
                <c:pt idx="10">
                  <c:v>0.59371099999999999</c:v>
                </c:pt>
                <c:pt idx="11">
                  <c:v>1.535635431</c:v>
                </c:pt>
                <c:pt idx="12">
                  <c:v>0.56339294900000003</c:v>
                </c:pt>
                <c:pt idx="13">
                  <c:v>0.60400200000000004</c:v>
                </c:pt>
                <c:pt idx="14">
                  <c:v>6.1803499999999998</c:v>
                </c:pt>
                <c:pt idx="15">
                  <c:v>0.20323549099999999</c:v>
                </c:pt>
                <c:pt idx="16">
                  <c:v>0.166019</c:v>
                </c:pt>
                <c:pt idx="17">
                  <c:v>0.15854579499999999</c:v>
                </c:pt>
                <c:pt idx="18">
                  <c:v>3.6449000000000002E-2</c:v>
                </c:pt>
                <c:pt idx="19">
                  <c:v>0.447299</c:v>
                </c:pt>
                <c:pt idx="20">
                  <c:v>4.9980484999999998E-2</c:v>
                </c:pt>
                <c:pt idx="21">
                  <c:v>0.13036300000000001</c:v>
                </c:pt>
                <c:pt idx="22">
                  <c:v>0.13243174199999999</c:v>
                </c:pt>
                <c:pt idx="23">
                  <c:v>0.14443</c:v>
                </c:pt>
                <c:pt idx="24">
                  <c:v>6.8358000000000002E-2</c:v>
                </c:pt>
                <c:pt idx="25">
                  <c:v>0</c:v>
                </c:pt>
                <c:pt idx="26">
                  <c:v>2.1454999999999998E-2</c:v>
                </c:pt>
                <c:pt idx="27">
                  <c:v>0</c:v>
                </c:pt>
                <c:pt idx="28">
                  <c:v>3.9427569999999999E-3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B-47CC-8851-61347812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04287"/>
        <c:axId val="334299487"/>
      </c:barChart>
      <c:catAx>
        <c:axId val="3343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9487"/>
        <c:crosses val="autoZero"/>
        <c:auto val="1"/>
        <c:lblAlgn val="ctr"/>
        <c:lblOffset val="100"/>
        <c:noMultiLvlLbl val="0"/>
      </c:catAx>
      <c:valAx>
        <c:axId val="3342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value [billion euro]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Machinery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Sheet2!$B$2:$B$31</c:f>
              <c:numCache>
                <c:formatCode>0.00E+00</c:formatCode>
                <c:ptCount val="30"/>
                <c:pt idx="0">
                  <c:v>465.21</c:v>
                </c:pt>
                <c:pt idx="1">
                  <c:v>252.529</c:v>
                </c:pt>
                <c:pt idx="2">
                  <c:v>144.13200000000001</c:v>
                </c:pt>
                <c:pt idx="3">
                  <c:v>107.958</c:v>
                </c:pt>
                <c:pt idx="4">
                  <c:v>55.597461021000001</c:v>
                </c:pt>
                <c:pt idx="5">
                  <c:v>77.425081743999996</c:v>
                </c:pt>
                <c:pt idx="6">
                  <c:v>15.035107</c:v>
                </c:pt>
                <c:pt idx="7">
                  <c:v>33.965474</c:v>
                </c:pt>
                <c:pt idx="8">
                  <c:v>35.321807999999997</c:v>
                </c:pt>
                <c:pt idx="9">
                  <c:v>54.572612595000003</c:v>
                </c:pt>
                <c:pt idx="10">
                  <c:v>27.535245</c:v>
                </c:pt>
                <c:pt idx="11">
                  <c:v>26.548633714000001</c:v>
                </c:pt>
                <c:pt idx="12">
                  <c:v>34.734794933000003</c:v>
                </c:pt>
                <c:pt idx="13">
                  <c:v>20.873930000000001</c:v>
                </c:pt>
                <c:pt idx="14">
                  <c:v>7.8670530000000003</c:v>
                </c:pt>
                <c:pt idx="15">
                  <c:v>20.314400699</c:v>
                </c:pt>
                <c:pt idx="16">
                  <c:v>30.567019999999999</c:v>
                </c:pt>
                <c:pt idx="17">
                  <c:v>6.5230445159999997</c:v>
                </c:pt>
                <c:pt idx="18">
                  <c:v>1.949746</c:v>
                </c:pt>
                <c:pt idx="19">
                  <c:v>4.5815099999999997</c:v>
                </c:pt>
                <c:pt idx="20">
                  <c:v>4.4106335620000001</c:v>
                </c:pt>
                <c:pt idx="21">
                  <c:v>3.5941519999999998</c:v>
                </c:pt>
                <c:pt idx="22">
                  <c:v>4.083827586</c:v>
                </c:pt>
                <c:pt idx="23">
                  <c:v>4.7151199999999998</c:v>
                </c:pt>
                <c:pt idx="24">
                  <c:v>3.1039599999999998</c:v>
                </c:pt>
                <c:pt idx="25">
                  <c:v>0</c:v>
                </c:pt>
                <c:pt idx="26">
                  <c:v>0.28207700000000002</c:v>
                </c:pt>
                <c:pt idx="27">
                  <c:v>0.69829112699999996</c:v>
                </c:pt>
                <c:pt idx="28">
                  <c:v>4.8359715999999997E-2</c:v>
                </c:pt>
                <c:pt idx="29">
                  <c:v>1.282E-2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F-41D8-AA82-6FFDB1A9C44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Food &amp; beverage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Sheet2!$C$2:$C$31</c:f>
              <c:numCache>
                <c:formatCode>0.00E+00</c:formatCode>
                <c:ptCount val="30"/>
                <c:pt idx="0">
                  <c:v>188.107</c:v>
                </c:pt>
                <c:pt idx="1">
                  <c:v>166.29900000000001</c:v>
                </c:pt>
                <c:pt idx="2">
                  <c:v>177.87899999999999</c:v>
                </c:pt>
                <c:pt idx="3">
                  <c:v>168.79300000000001</c:v>
                </c:pt>
                <c:pt idx="4">
                  <c:v>70.996106781999998</c:v>
                </c:pt>
                <c:pt idx="5">
                  <c:v>17.415476087999998</c:v>
                </c:pt>
                <c:pt idx="6">
                  <c:v>43.292234000000001</c:v>
                </c:pt>
                <c:pt idx="7">
                  <c:v>39.206440999999998</c:v>
                </c:pt>
                <c:pt idx="8">
                  <c:v>22.337440999999998</c:v>
                </c:pt>
                <c:pt idx="9">
                  <c:v>15.787066917000001</c:v>
                </c:pt>
                <c:pt idx="10">
                  <c:v>13.225536999999999</c:v>
                </c:pt>
                <c:pt idx="11">
                  <c:v>21.826431432</c:v>
                </c:pt>
                <c:pt idx="12">
                  <c:v>10.770965256</c:v>
                </c:pt>
                <c:pt idx="13">
                  <c:v>15.483574000000001</c:v>
                </c:pt>
                <c:pt idx="14">
                  <c:v>17.420988999999999</c:v>
                </c:pt>
                <c:pt idx="15">
                  <c:v>17.372536438000001</c:v>
                </c:pt>
                <c:pt idx="16">
                  <c:v>4.1310710000000004</c:v>
                </c:pt>
                <c:pt idx="17">
                  <c:v>24.866499983000001</c:v>
                </c:pt>
                <c:pt idx="18">
                  <c:v>11.643744</c:v>
                </c:pt>
                <c:pt idx="19">
                  <c:v>6.8038160000000003</c:v>
                </c:pt>
                <c:pt idx="20">
                  <c:v>7.1279937569999996</c:v>
                </c:pt>
                <c:pt idx="21">
                  <c:v>6.0438510000000001</c:v>
                </c:pt>
                <c:pt idx="22">
                  <c:v>6.4353671139999999</c:v>
                </c:pt>
                <c:pt idx="23">
                  <c:v>2.6900400000000002</c:v>
                </c:pt>
                <c:pt idx="24">
                  <c:v>1.175495</c:v>
                </c:pt>
                <c:pt idx="25">
                  <c:v>2.300026452</c:v>
                </c:pt>
                <c:pt idx="26">
                  <c:v>1.390298</c:v>
                </c:pt>
                <c:pt idx="27">
                  <c:v>0.96065172200000004</c:v>
                </c:pt>
                <c:pt idx="28">
                  <c:v>0.53083307000000002</c:v>
                </c:pt>
                <c:pt idx="29">
                  <c:v>0.355431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F-41D8-AA82-6FFDB1A9C44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Chemical industry (including petroleum &amp; coal products)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Sheet2!$D$2:$D$31</c:f>
              <c:numCache>
                <c:formatCode>0.00E+00</c:formatCode>
                <c:ptCount val="30"/>
                <c:pt idx="0">
                  <c:v>101.879</c:v>
                </c:pt>
                <c:pt idx="1">
                  <c:v>62.081341999999999</c:v>
                </c:pt>
                <c:pt idx="2">
                  <c:v>67.488350999999994</c:v>
                </c:pt>
                <c:pt idx="3">
                  <c:v>46.041910999999999</c:v>
                </c:pt>
                <c:pt idx="4">
                  <c:v>17.23661735</c:v>
                </c:pt>
                <c:pt idx="5">
                  <c:v>7.484392605</c:v>
                </c:pt>
                <c:pt idx="6">
                  <c:v>32.582864000000001</c:v>
                </c:pt>
                <c:pt idx="7">
                  <c:v>17.37311</c:v>
                </c:pt>
                <c:pt idx="8">
                  <c:v>4.0498219999999998</c:v>
                </c:pt>
                <c:pt idx="9">
                  <c:v>9.5032221660000005</c:v>
                </c:pt>
                <c:pt idx="10">
                  <c:v>9.4426039999999993</c:v>
                </c:pt>
                <c:pt idx="11">
                  <c:v>21.346001818000001</c:v>
                </c:pt>
                <c:pt idx="12">
                  <c:v>17.380288359000001</c:v>
                </c:pt>
                <c:pt idx="13">
                  <c:v>5.251525</c:v>
                </c:pt>
                <c:pt idx="14">
                  <c:v>30.146529000000001</c:v>
                </c:pt>
                <c:pt idx="15">
                  <c:v>5.2650457929999996</c:v>
                </c:pt>
                <c:pt idx="16">
                  <c:v>0.97799999999999998</c:v>
                </c:pt>
                <c:pt idx="17">
                  <c:v>0.33721316800000001</c:v>
                </c:pt>
                <c:pt idx="18">
                  <c:v>3.8141630000000002</c:v>
                </c:pt>
                <c:pt idx="19">
                  <c:v>2.8067760000000002</c:v>
                </c:pt>
                <c:pt idx="20">
                  <c:v>1.814876003</c:v>
                </c:pt>
                <c:pt idx="21">
                  <c:v>1.514027</c:v>
                </c:pt>
                <c:pt idx="22">
                  <c:v>1.326843751</c:v>
                </c:pt>
                <c:pt idx="23">
                  <c:v>0.56881899999999996</c:v>
                </c:pt>
                <c:pt idx="24">
                  <c:v>0.154359</c:v>
                </c:pt>
                <c:pt idx="25">
                  <c:v>2.4901089999999999E-3</c:v>
                </c:pt>
                <c:pt idx="26">
                  <c:v>5.6440999999999998E-2</c:v>
                </c:pt>
                <c:pt idx="27">
                  <c:v>6.9578712000000001E-2</c:v>
                </c:pt>
                <c:pt idx="28">
                  <c:v>4.2826415999999999E-2</c:v>
                </c:pt>
                <c:pt idx="29">
                  <c:v>4.6759000000000002E-2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F-41D8-AA82-6FFDB1A9C44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Iron, non-ferrous &amp; metal products manufacturing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Sheet2!$E$2:$E$31</c:f>
              <c:numCache>
                <c:formatCode>0.00E+00</c:formatCode>
                <c:ptCount val="30"/>
                <c:pt idx="0">
                  <c:v>136.386</c:v>
                </c:pt>
                <c:pt idx="1">
                  <c:v>165.71700000000001</c:v>
                </c:pt>
                <c:pt idx="2">
                  <c:v>64.153248000000005</c:v>
                </c:pt>
                <c:pt idx="3">
                  <c:v>59.233502999999999</c:v>
                </c:pt>
                <c:pt idx="4">
                  <c:v>26.527168214</c:v>
                </c:pt>
                <c:pt idx="5">
                  <c:v>16.839212092</c:v>
                </c:pt>
                <c:pt idx="6">
                  <c:v>13.375372</c:v>
                </c:pt>
                <c:pt idx="7">
                  <c:v>11.18009</c:v>
                </c:pt>
                <c:pt idx="8">
                  <c:v>19.521476</c:v>
                </c:pt>
                <c:pt idx="9">
                  <c:v>6.7435444770000004</c:v>
                </c:pt>
                <c:pt idx="10">
                  <c:v>18.517253</c:v>
                </c:pt>
                <c:pt idx="11">
                  <c:v>7.9431484760000002</c:v>
                </c:pt>
                <c:pt idx="12">
                  <c:v>7.002488939</c:v>
                </c:pt>
                <c:pt idx="13">
                  <c:v>6.6482489999999999</c:v>
                </c:pt>
                <c:pt idx="14">
                  <c:v>2.53668</c:v>
                </c:pt>
                <c:pt idx="15">
                  <c:v>6.6421830689999997</c:v>
                </c:pt>
                <c:pt idx="16">
                  <c:v>6.7137779999999996</c:v>
                </c:pt>
                <c:pt idx="17">
                  <c:v>2.6757293789999999</c:v>
                </c:pt>
                <c:pt idx="18">
                  <c:v>3.0663939999999998</c:v>
                </c:pt>
                <c:pt idx="19">
                  <c:v>1.8466469999999999</c:v>
                </c:pt>
                <c:pt idx="20">
                  <c:v>3.005278256</c:v>
                </c:pt>
                <c:pt idx="21">
                  <c:v>2.3659110000000001</c:v>
                </c:pt>
                <c:pt idx="22">
                  <c:v>2.6516632530000002</c:v>
                </c:pt>
                <c:pt idx="23">
                  <c:v>1.3998459999999999</c:v>
                </c:pt>
                <c:pt idx="24">
                  <c:v>2.07016</c:v>
                </c:pt>
                <c:pt idx="25">
                  <c:v>2.1302592910000002</c:v>
                </c:pt>
                <c:pt idx="26">
                  <c:v>0.21479400000000001</c:v>
                </c:pt>
                <c:pt idx="27">
                  <c:v>0.15808394200000001</c:v>
                </c:pt>
                <c:pt idx="28">
                  <c:v>0.15986489000000001</c:v>
                </c:pt>
                <c:pt idx="29">
                  <c:v>0.121075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F-41D8-AA82-6FFDB1A9C44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Plastic, rubber &amp; leather products manufacturing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Sheet2!$F$2:$F$31</c:f>
              <c:numCache>
                <c:formatCode>0.00E+00</c:formatCode>
                <c:ptCount val="30"/>
                <c:pt idx="0">
                  <c:v>59.978529999999999</c:v>
                </c:pt>
                <c:pt idx="1">
                  <c:v>72.113157000000001</c:v>
                </c:pt>
                <c:pt idx="2">
                  <c:v>39.530724999999997</c:v>
                </c:pt>
                <c:pt idx="3">
                  <c:v>30.811143999999999</c:v>
                </c:pt>
                <c:pt idx="4">
                  <c:v>22.103689784</c:v>
                </c:pt>
                <c:pt idx="5">
                  <c:v>10.250497081000001</c:v>
                </c:pt>
                <c:pt idx="6">
                  <c:v>6.6997949999999999</c:v>
                </c:pt>
                <c:pt idx="7">
                  <c:v>5.6525259999999999</c:v>
                </c:pt>
                <c:pt idx="8">
                  <c:v>7.779738</c:v>
                </c:pt>
                <c:pt idx="9">
                  <c:v>4.4850326550000004</c:v>
                </c:pt>
                <c:pt idx="10">
                  <c:v>4.2338430000000002</c:v>
                </c:pt>
                <c:pt idx="11">
                  <c:v>3.1746779620000001</c:v>
                </c:pt>
                <c:pt idx="12">
                  <c:v>2.6780663489999998</c:v>
                </c:pt>
                <c:pt idx="13">
                  <c:v>5.8340139999999998</c:v>
                </c:pt>
                <c:pt idx="14">
                  <c:v>0.98684499999999997</c:v>
                </c:pt>
                <c:pt idx="15">
                  <c:v>4.1567283269999997</c:v>
                </c:pt>
                <c:pt idx="16">
                  <c:v>2.6907480000000001</c:v>
                </c:pt>
                <c:pt idx="17">
                  <c:v>0.63773413999999995</c:v>
                </c:pt>
                <c:pt idx="18">
                  <c:v>0.87507199999999996</c:v>
                </c:pt>
                <c:pt idx="19">
                  <c:v>1.9359109999999999</c:v>
                </c:pt>
                <c:pt idx="20">
                  <c:v>1.5269962479999999</c:v>
                </c:pt>
                <c:pt idx="21">
                  <c:v>1.534049</c:v>
                </c:pt>
                <c:pt idx="22">
                  <c:v>1.333999897</c:v>
                </c:pt>
                <c:pt idx="23">
                  <c:v>0.88019000000000003</c:v>
                </c:pt>
                <c:pt idx="24">
                  <c:v>0.62004599999999999</c:v>
                </c:pt>
                <c:pt idx="25">
                  <c:v>0</c:v>
                </c:pt>
                <c:pt idx="26">
                  <c:v>0.43482100000000001</c:v>
                </c:pt>
                <c:pt idx="27">
                  <c:v>5.5944327000000002E-2</c:v>
                </c:pt>
                <c:pt idx="28">
                  <c:v>9.1566682999999996E-2</c:v>
                </c:pt>
                <c:pt idx="29">
                  <c:v>2.4369999999999999E-2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F-41D8-AA82-6FFDB1A9C442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Pulp, paper &amp; processed paper products 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Sheet2!$G$2:$G$31</c:f>
              <c:numCache>
                <c:formatCode>0.00E+00</c:formatCode>
                <c:ptCount val="30"/>
                <c:pt idx="0">
                  <c:v>17.686194</c:v>
                </c:pt>
                <c:pt idx="1">
                  <c:v>22.98638</c:v>
                </c:pt>
                <c:pt idx="2">
                  <c:v>11.385241000000001</c:v>
                </c:pt>
                <c:pt idx="3">
                  <c:v>12.969948</c:v>
                </c:pt>
                <c:pt idx="4">
                  <c:v>5.0640990749999997</c:v>
                </c:pt>
                <c:pt idx="5">
                  <c:v>2.5138238199999998</c:v>
                </c:pt>
                <c:pt idx="6">
                  <c:v>2.0696370000000002</c:v>
                </c:pt>
                <c:pt idx="7">
                  <c:v>2.1715179999999998</c:v>
                </c:pt>
                <c:pt idx="8">
                  <c:v>2.9732289999999999</c:v>
                </c:pt>
                <c:pt idx="9">
                  <c:v>0.50998147900000002</c:v>
                </c:pt>
                <c:pt idx="10">
                  <c:v>10.840361</c:v>
                </c:pt>
                <c:pt idx="11">
                  <c:v>0.70617374899999996</c:v>
                </c:pt>
                <c:pt idx="12">
                  <c:v>6.7842073210000002</c:v>
                </c:pt>
                <c:pt idx="13">
                  <c:v>3.5013030000000001</c:v>
                </c:pt>
                <c:pt idx="14">
                  <c:v>0.187555</c:v>
                </c:pt>
                <c:pt idx="15">
                  <c:v>0.751281054</c:v>
                </c:pt>
                <c:pt idx="16">
                  <c:v>0.378027</c:v>
                </c:pt>
                <c:pt idx="17">
                  <c:v>0.29203250800000002</c:v>
                </c:pt>
                <c:pt idx="18">
                  <c:v>0.97958400000000001</c:v>
                </c:pt>
                <c:pt idx="19">
                  <c:v>0.66459699999999999</c:v>
                </c:pt>
                <c:pt idx="20">
                  <c:v>0.88076460599999995</c:v>
                </c:pt>
                <c:pt idx="21">
                  <c:v>0.52019000000000004</c:v>
                </c:pt>
                <c:pt idx="22">
                  <c:v>0.39881276100000002</c:v>
                </c:pt>
                <c:pt idx="23">
                  <c:v>0.23449700000000001</c:v>
                </c:pt>
                <c:pt idx="24">
                  <c:v>0.26418399999999997</c:v>
                </c:pt>
                <c:pt idx="25">
                  <c:v>0</c:v>
                </c:pt>
                <c:pt idx="26">
                  <c:v>7.2174000000000002E-2</c:v>
                </c:pt>
                <c:pt idx="27">
                  <c:v>4.2455119999999999E-2</c:v>
                </c:pt>
                <c:pt idx="28">
                  <c:v>2.8576600000000001E-2</c:v>
                </c:pt>
                <c:pt idx="29">
                  <c:v>3.6110000000000001E-3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F-41D8-AA82-6FFDB1A9C442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Wood products &amp; furniture industry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Sheet2!$H$2:$H$31</c:f>
              <c:numCache>
                <c:formatCode>0.00E+00</c:formatCode>
                <c:ptCount val="30"/>
                <c:pt idx="0">
                  <c:v>13.036766999999999</c:v>
                </c:pt>
                <c:pt idx="1">
                  <c:v>36.070497000000003</c:v>
                </c:pt>
                <c:pt idx="2">
                  <c:v>14.565042</c:v>
                </c:pt>
                <c:pt idx="3">
                  <c:v>14.555596</c:v>
                </c:pt>
                <c:pt idx="4">
                  <c:v>10.537556803999999</c:v>
                </c:pt>
                <c:pt idx="5">
                  <c:v>3.4501975050000002</c:v>
                </c:pt>
                <c:pt idx="6">
                  <c:v>2.8157770000000002</c:v>
                </c:pt>
                <c:pt idx="7">
                  <c:v>2.8514140000000001</c:v>
                </c:pt>
                <c:pt idx="8">
                  <c:v>3.6681240000000002</c:v>
                </c:pt>
                <c:pt idx="9">
                  <c:v>0.873261226</c:v>
                </c:pt>
                <c:pt idx="10">
                  <c:v>4.8727200000000002</c:v>
                </c:pt>
                <c:pt idx="11">
                  <c:v>3.351096777</c:v>
                </c:pt>
                <c:pt idx="12">
                  <c:v>4.6171790599999998</c:v>
                </c:pt>
                <c:pt idx="13">
                  <c:v>3.4363920000000001</c:v>
                </c:pt>
                <c:pt idx="14">
                  <c:v>1.393632</c:v>
                </c:pt>
                <c:pt idx="15">
                  <c:v>2.9011486469999999</c:v>
                </c:pt>
                <c:pt idx="16">
                  <c:v>0.82642499999999997</c:v>
                </c:pt>
                <c:pt idx="17">
                  <c:v>0.69768853900000005</c:v>
                </c:pt>
                <c:pt idx="18">
                  <c:v>0.64649100000000004</c:v>
                </c:pt>
                <c:pt idx="19">
                  <c:v>4.3150230000000001</c:v>
                </c:pt>
                <c:pt idx="20">
                  <c:v>0.70849552299999996</c:v>
                </c:pt>
                <c:pt idx="21">
                  <c:v>1.3515539999999999</c:v>
                </c:pt>
                <c:pt idx="22">
                  <c:v>0.74436394400000006</c:v>
                </c:pt>
                <c:pt idx="23">
                  <c:v>2.8893119999999999</c:v>
                </c:pt>
                <c:pt idx="24">
                  <c:v>0.52360700000000004</c:v>
                </c:pt>
                <c:pt idx="25">
                  <c:v>0</c:v>
                </c:pt>
                <c:pt idx="26">
                  <c:v>1.254793</c:v>
                </c:pt>
                <c:pt idx="27">
                  <c:v>3.3352799000000002E-2</c:v>
                </c:pt>
                <c:pt idx="28">
                  <c:v>6.5470184000000001E-2</c:v>
                </c:pt>
                <c:pt idx="29">
                  <c:v>2.7265000000000001E-2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F-41D8-AA82-6FFDB1A9C442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Ceramics, clay &amp; stone products manufacturing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Sheet2!$I$2:$I$31</c:f>
              <c:numCache>
                <c:formatCode>0.00E+00</c:formatCode>
                <c:ptCount val="30"/>
                <c:pt idx="0">
                  <c:v>16.134867</c:v>
                </c:pt>
                <c:pt idx="1">
                  <c:v>24.643674000000001</c:v>
                </c:pt>
                <c:pt idx="2">
                  <c:v>5.8392999999999997</c:v>
                </c:pt>
                <c:pt idx="3">
                  <c:v>16.083863999999998</c:v>
                </c:pt>
                <c:pt idx="4">
                  <c:v>8.4850052839999996</c:v>
                </c:pt>
                <c:pt idx="5">
                  <c:v>3.4634558000000002</c:v>
                </c:pt>
                <c:pt idx="6">
                  <c:v>4.543215</c:v>
                </c:pt>
                <c:pt idx="7">
                  <c:v>2.8636699999999999</c:v>
                </c:pt>
                <c:pt idx="8">
                  <c:v>3.5006689999999998</c:v>
                </c:pt>
                <c:pt idx="9">
                  <c:v>1.442600986</c:v>
                </c:pt>
                <c:pt idx="10">
                  <c:v>1.8376859999999999</c:v>
                </c:pt>
                <c:pt idx="11">
                  <c:v>2.4899966459999998</c:v>
                </c:pt>
                <c:pt idx="12">
                  <c:v>1.572787661</c:v>
                </c:pt>
                <c:pt idx="13">
                  <c:v>3.6834419999999999</c:v>
                </c:pt>
                <c:pt idx="14">
                  <c:v>1.8195669999999999</c:v>
                </c:pt>
                <c:pt idx="15">
                  <c:v>1.8387569479999999</c:v>
                </c:pt>
                <c:pt idx="16">
                  <c:v>1.148765</c:v>
                </c:pt>
                <c:pt idx="17">
                  <c:v>1.559582751</c:v>
                </c:pt>
                <c:pt idx="18">
                  <c:v>1.423719</c:v>
                </c:pt>
                <c:pt idx="19">
                  <c:v>0.64763700000000002</c:v>
                </c:pt>
                <c:pt idx="20">
                  <c:v>0.90248391299999997</c:v>
                </c:pt>
                <c:pt idx="21">
                  <c:v>1.108673</c:v>
                </c:pt>
                <c:pt idx="22">
                  <c:v>0.79915175500000002</c:v>
                </c:pt>
                <c:pt idx="23">
                  <c:v>0.40743200000000002</c:v>
                </c:pt>
                <c:pt idx="24">
                  <c:v>0.18357399999999999</c:v>
                </c:pt>
                <c:pt idx="25">
                  <c:v>0</c:v>
                </c:pt>
                <c:pt idx="26">
                  <c:v>0.114756</c:v>
                </c:pt>
                <c:pt idx="27">
                  <c:v>7.7454333E-2</c:v>
                </c:pt>
                <c:pt idx="28">
                  <c:v>0.377838972</c:v>
                </c:pt>
                <c:pt idx="29">
                  <c:v>3.8746000000000003E-2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F-41D8-AA82-6FFDB1A9C442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Printing &amp; related industries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Sheet2!$J$2:$J$31</c:f>
              <c:numCache>
                <c:formatCode>0.00E+00</c:formatCode>
                <c:ptCount val="30"/>
                <c:pt idx="0">
                  <c:v>12.016059</c:v>
                </c:pt>
                <c:pt idx="1">
                  <c:v>10.731368</c:v>
                </c:pt>
                <c:pt idx="2">
                  <c:v>8.87913</c:v>
                </c:pt>
                <c:pt idx="3">
                  <c:v>6.0814919999999999</c:v>
                </c:pt>
                <c:pt idx="4">
                  <c:v>3.044248788</c:v>
                </c:pt>
                <c:pt idx="5">
                  <c:v>1.21575279</c:v>
                </c:pt>
                <c:pt idx="6">
                  <c:v>1.341005</c:v>
                </c:pt>
                <c:pt idx="7">
                  <c:v>2.1154709999999999</c:v>
                </c:pt>
                <c:pt idx="8">
                  <c:v>1.8806799999999999</c:v>
                </c:pt>
                <c:pt idx="9">
                  <c:v>0.90414947300000004</c:v>
                </c:pt>
                <c:pt idx="10">
                  <c:v>0.889733</c:v>
                </c:pt>
                <c:pt idx="11">
                  <c:v>0.40130722400000002</c:v>
                </c:pt>
                <c:pt idx="12">
                  <c:v>0.48315677400000001</c:v>
                </c:pt>
                <c:pt idx="13">
                  <c:v>0.90313299999999996</c:v>
                </c:pt>
                <c:pt idx="14">
                  <c:v>0.44695600000000002</c:v>
                </c:pt>
                <c:pt idx="15">
                  <c:v>0.71340287700000005</c:v>
                </c:pt>
                <c:pt idx="16">
                  <c:v>0.25679200000000002</c:v>
                </c:pt>
                <c:pt idx="17">
                  <c:v>0.19715732499999999</c:v>
                </c:pt>
                <c:pt idx="18">
                  <c:v>0.52461000000000002</c:v>
                </c:pt>
                <c:pt idx="19">
                  <c:v>0.434776</c:v>
                </c:pt>
                <c:pt idx="20">
                  <c:v>0.23668536700000001</c:v>
                </c:pt>
                <c:pt idx="21">
                  <c:v>1.0566850000000001</c:v>
                </c:pt>
                <c:pt idx="22">
                  <c:v>0.471723591</c:v>
                </c:pt>
                <c:pt idx="23">
                  <c:v>0.180894</c:v>
                </c:pt>
                <c:pt idx="24">
                  <c:v>0.29882700000000001</c:v>
                </c:pt>
                <c:pt idx="25">
                  <c:v>0</c:v>
                </c:pt>
                <c:pt idx="26">
                  <c:v>0.185143</c:v>
                </c:pt>
                <c:pt idx="27">
                  <c:v>3.0020062E-2</c:v>
                </c:pt>
                <c:pt idx="28">
                  <c:v>5.3289852999999998E-2</c:v>
                </c:pt>
                <c:pt idx="29">
                  <c:v>3.9249999999999997E-3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5F-41D8-AA82-6FFDB1A9C442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Textile industry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Sheet2!$K$2:$K$31</c:f>
              <c:numCache>
                <c:formatCode>0.00E+00</c:formatCode>
                <c:ptCount val="30"/>
                <c:pt idx="0">
                  <c:v>6.6049119999999997</c:v>
                </c:pt>
                <c:pt idx="1">
                  <c:v>22.223593999999999</c:v>
                </c:pt>
                <c:pt idx="2">
                  <c:v>3.9996459999999998</c:v>
                </c:pt>
                <c:pt idx="3">
                  <c:v>7.1393909999999998</c:v>
                </c:pt>
                <c:pt idx="4">
                  <c:v>2.2876180100000001</c:v>
                </c:pt>
                <c:pt idx="5">
                  <c:v>1.645750206</c:v>
                </c:pt>
                <c:pt idx="6">
                  <c:v>2.1166849999999999</c:v>
                </c:pt>
                <c:pt idx="7">
                  <c:v>0.50744500000000003</c:v>
                </c:pt>
                <c:pt idx="8">
                  <c:v>1.271552</c:v>
                </c:pt>
                <c:pt idx="9">
                  <c:v>0.42628728300000002</c:v>
                </c:pt>
                <c:pt idx="10">
                  <c:v>0.391376</c:v>
                </c:pt>
                <c:pt idx="11">
                  <c:v>0.88488021699999997</c:v>
                </c:pt>
                <c:pt idx="12">
                  <c:v>0.206883124</c:v>
                </c:pt>
                <c:pt idx="13">
                  <c:v>3.7709410000000001</c:v>
                </c:pt>
                <c:pt idx="14">
                  <c:v>0.218414</c:v>
                </c:pt>
                <c:pt idx="15">
                  <c:v>2.0317694689999999</c:v>
                </c:pt>
                <c:pt idx="16">
                  <c:v>0.198018</c:v>
                </c:pt>
                <c:pt idx="17">
                  <c:v>1.4849625E-2</c:v>
                </c:pt>
                <c:pt idx="18">
                  <c:v>0.52853300000000003</c:v>
                </c:pt>
                <c:pt idx="19">
                  <c:v>0.77343600000000001</c:v>
                </c:pt>
                <c:pt idx="20">
                  <c:v>0.40488037900000001</c:v>
                </c:pt>
                <c:pt idx="21">
                  <c:v>0.28725800000000001</c:v>
                </c:pt>
                <c:pt idx="22">
                  <c:v>1.1197852500000001</c:v>
                </c:pt>
                <c:pt idx="23">
                  <c:v>0.37474299999999999</c:v>
                </c:pt>
                <c:pt idx="24">
                  <c:v>4.3167999999999998E-2</c:v>
                </c:pt>
                <c:pt idx="25">
                  <c:v>0</c:v>
                </c:pt>
                <c:pt idx="26">
                  <c:v>3.3397000000000003E-2</c:v>
                </c:pt>
                <c:pt idx="27">
                  <c:v>0.178535689</c:v>
                </c:pt>
                <c:pt idx="28">
                  <c:v>0.104212076</c:v>
                </c:pt>
                <c:pt idx="29">
                  <c:v>9.6199999999999996E-4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5F-41D8-AA82-6FFDB1A9C442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Other manufacturing industries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Sheet2!$A$2:$A$31</c:f>
              <c:strCache>
                <c:ptCount val="3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Poland</c:v>
                </c:pt>
                <c:pt idx="5">
                  <c:v>Czechia</c:v>
                </c:pt>
                <c:pt idx="6">
                  <c:v>Belgium</c:v>
                </c:pt>
                <c:pt idx="7">
                  <c:v>Netherlands</c:v>
                </c:pt>
                <c:pt idx="8">
                  <c:v>Austria</c:v>
                </c:pt>
                <c:pt idx="9">
                  <c:v>Hungary</c:v>
                </c:pt>
                <c:pt idx="10">
                  <c:v>Finland</c:v>
                </c:pt>
                <c:pt idx="11">
                  <c:v>Denmark</c:v>
                </c:pt>
                <c:pt idx="12">
                  <c:v>Sweden</c:v>
                </c:pt>
                <c:pt idx="13">
                  <c:v>Portugal</c:v>
                </c:pt>
                <c:pt idx="14">
                  <c:v>Ireland</c:v>
                </c:pt>
                <c:pt idx="15">
                  <c:v>Romania</c:v>
                </c:pt>
                <c:pt idx="16">
                  <c:v>Slovakia</c:v>
                </c:pt>
                <c:pt idx="17">
                  <c:v>Norway</c:v>
                </c:pt>
                <c:pt idx="18">
                  <c:v>Greece</c:v>
                </c:pt>
                <c:pt idx="19">
                  <c:v>Lithuania</c:v>
                </c:pt>
                <c:pt idx="20">
                  <c:v>Serbia</c:v>
                </c:pt>
                <c:pt idx="21">
                  <c:v>Croatia</c:v>
                </c:pt>
                <c:pt idx="22">
                  <c:v>Bulgaria</c:v>
                </c:pt>
                <c:pt idx="23">
                  <c:v>Estonia</c:v>
                </c:pt>
                <c:pt idx="24">
                  <c:v>Slovenia</c:v>
                </c:pt>
                <c:pt idx="25">
                  <c:v>Iceland</c:v>
                </c:pt>
                <c:pt idx="26">
                  <c:v>Latvia</c:v>
                </c:pt>
                <c:pt idx="27">
                  <c:v>North Macedonia</c:v>
                </c:pt>
                <c:pt idx="28">
                  <c:v>Albania</c:v>
                </c:pt>
                <c:pt idx="29">
                  <c:v>Montenegro</c:v>
                </c:pt>
              </c:strCache>
            </c:strRef>
          </c:cat>
          <c:val>
            <c:numRef>
              <c:f>Sheet2!$L$2:$L$31</c:f>
              <c:numCache>
                <c:formatCode>0.00E+00</c:formatCode>
                <c:ptCount val="30"/>
                <c:pt idx="0">
                  <c:v>17.588491999999999</c:v>
                </c:pt>
                <c:pt idx="1">
                  <c:v>9.886082</c:v>
                </c:pt>
                <c:pt idx="2">
                  <c:v>5.5846479999999996</c:v>
                </c:pt>
                <c:pt idx="3">
                  <c:v>3.437605</c:v>
                </c:pt>
                <c:pt idx="4">
                  <c:v>0.92212131100000005</c:v>
                </c:pt>
                <c:pt idx="5">
                  <c:v>1.3993823540000001</c:v>
                </c:pt>
                <c:pt idx="6">
                  <c:v>0.49753799999999998</c:v>
                </c:pt>
                <c:pt idx="7">
                  <c:v>0.90071299999999999</c:v>
                </c:pt>
                <c:pt idx="8">
                  <c:v>1.2134370000000001</c:v>
                </c:pt>
                <c:pt idx="9">
                  <c:v>0.85583160700000005</c:v>
                </c:pt>
                <c:pt idx="10">
                  <c:v>0.59371099999999999</c:v>
                </c:pt>
                <c:pt idx="11">
                  <c:v>1.535635431</c:v>
                </c:pt>
                <c:pt idx="12">
                  <c:v>0.56339294900000003</c:v>
                </c:pt>
                <c:pt idx="13">
                  <c:v>0.60400200000000004</c:v>
                </c:pt>
                <c:pt idx="14">
                  <c:v>6.1803499999999998</c:v>
                </c:pt>
                <c:pt idx="15">
                  <c:v>0.20323549099999999</c:v>
                </c:pt>
                <c:pt idx="16">
                  <c:v>0.166019</c:v>
                </c:pt>
                <c:pt idx="17">
                  <c:v>0.15854579499999999</c:v>
                </c:pt>
                <c:pt idx="18">
                  <c:v>3.6449000000000002E-2</c:v>
                </c:pt>
                <c:pt idx="19">
                  <c:v>0.447299</c:v>
                </c:pt>
                <c:pt idx="20">
                  <c:v>4.9980484999999998E-2</c:v>
                </c:pt>
                <c:pt idx="21">
                  <c:v>0.13036300000000001</c:v>
                </c:pt>
                <c:pt idx="22">
                  <c:v>0.13243174199999999</c:v>
                </c:pt>
                <c:pt idx="23">
                  <c:v>0.14443</c:v>
                </c:pt>
                <c:pt idx="24">
                  <c:v>6.8358000000000002E-2</c:v>
                </c:pt>
                <c:pt idx="25">
                  <c:v>0</c:v>
                </c:pt>
                <c:pt idx="26">
                  <c:v>2.1454999999999998E-2</c:v>
                </c:pt>
                <c:pt idx="27">
                  <c:v>0</c:v>
                </c:pt>
                <c:pt idx="28">
                  <c:v>3.9427569999999999E-3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5F-41D8-AA82-6FFDB1A9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339807"/>
        <c:axId val="334333087"/>
      </c:barChart>
      <c:catAx>
        <c:axId val="334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3087"/>
        <c:crosses val="autoZero"/>
        <c:auto val="1"/>
        <c:lblAlgn val="ctr"/>
        <c:lblOffset val="100"/>
        <c:noMultiLvlLbl val="0"/>
      </c:catAx>
      <c:valAx>
        <c:axId val="3343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667992</xdr:colOff>
      <xdr:row>36</xdr:row>
      <xdr:rowOff>108383</xdr:rowOff>
    </xdr:from>
    <xdr:to>
      <xdr:col>17</xdr:col>
      <xdr:colOff>555625</xdr:colOff>
      <xdr:row>73</xdr:row>
      <xdr:rowOff>103187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2B2DFC9-53E7-6161-57E3-8AAEB0D8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140152</xdr:colOff>
      <xdr:row>0</xdr:row>
      <xdr:rowOff>139337</xdr:rowOff>
    </xdr:from>
    <xdr:to>
      <xdr:col>43</xdr:col>
      <xdr:colOff>95250</xdr:colOff>
      <xdr:row>59</xdr:row>
      <xdr:rowOff>126274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1E3CFD-C42F-A719-FE73-CFAFBC73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120286</xdr:colOff>
      <xdr:row>61</xdr:row>
      <xdr:rowOff>166822</xdr:rowOff>
    </xdr:from>
    <xdr:to>
      <xdr:col>42</xdr:col>
      <xdr:colOff>81643</xdr:colOff>
      <xdr:row>108</xdr:row>
      <xdr:rowOff>81642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3F89EC-4F36-2535-FBAD-03CD5A230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zoomScale="116" zoomScaleNormal="100" workbookViewId="0">
      <selection activeCell="B43" sqref="B43"/>
    </sheetView>
  </sheetViews>
  <sheetFormatPr defaultRowHeight="14.4" x14ac:dyDescent="0.3"/>
  <cols>
    <col min="1" max="1" width="38.77734375" customWidth="1"/>
    <col min="2" max="12" width="13.33203125" customWidth="1"/>
    <col min="13" max="13" width="11.44140625" customWidth="1"/>
    <col min="14" max="14" width="13.33203125" customWidth="1"/>
    <col min="15" max="15" width="11" customWidth="1"/>
    <col min="16" max="16" width="17.6640625" customWidth="1"/>
    <col min="17" max="17" width="17.21875" bestFit="1" customWidth="1"/>
    <col min="19" max="19" width="13.6640625" customWidth="1"/>
    <col min="20" max="20" width="12.21875" customWidth="1"/>
  </cols>
  <sheetData>
    <row r="1" spans="1:20" x14ac:dyDescent="0.3">
      <c r="B1" t="s">
        <v>32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33</v>
      </c>
      <c r="L1" t="s">
        <v>46</v>
      </c>
      <c r="N1" t="s">
        <v>30</v>
      </c>
      <c r="P1" s="4" t="s">
        <v>72</v>
      </c>
      <c r="Q1" s="4" t="s">
        <v>31</v>
      </c>
      <c r="S1" t="s">
        <v>36</v>
      </c>
      <c r="T1" t="s">
        <v>37</v>
      </c>
    </row>
    <row r="2" spans="1:20" x14ac:dyDescent="0.3">
      <c r="A2" t="s">
        <v>2</v>
      </c>
      <c r="B2" s="2">
        <v>465210000000</v>
      </c>
      <c r="C2" s="2">
        <v>188107000000</v>
      </c>
      <c r="D2" s="2">
        <v>101879000000</v>
      </c>
      <c r="E2" s="2">
        <v>136386000000</v>
      </c>
      <c r="F2">
        <v>59978530000</v>
      </c>
      <c r="G2">
        <v>17686194000</v>
      </c>
      <c r="H2">
        <v>13036767000</v>
      </c>
      <c r="I2">
        <v>16134867000</v>
      </c>
      <c r="J2">
        <v>12016059000</v>
      </c>
      <c r="K2">
        <v>6604912000</v>
      </c>
      <c r="L2">
        <v>17588492000</v>
      </c>
      <c r="N2">
        <v>50065.858999999997</v>
      </c>
      <c r="P2" s="5">
        <f>SUM($B2:$L2)/1000000000</f>
        <v>1034.627821</v>
      </c>
      <c r="Q2" s="4">
        <f>N2*0.01163</f>
        <v>582.26594016999991</v>
      </c>
      <c r="S2" s="2">
        <f>P2*0.4918</f>
        <v>508.82996236780002</v>
      </c>
      <c r="T2" s="3">
        <f>S2/Q2-1</f>
        <v>-0.12612102603968101</v>
      </c>
    </row>
    <row r="3" spans="1:20" x14ac:dyDescent="0.3">
      <c r="A3" t="s">
        <v>3</v>
      </c>
      <c r="B3" s="2">
        <v>252529000000</v>
      </c>
      <c r="C3" s="2">
        <v>166299000000</v>
      </c>
      <c r="D3">
        <v>62081342000</v>
      </c>
      <c r="E3" s="2">
        <v>165717000000</v>
      </c>
      <c r="F3">
        <v>72113157000</v>
      </c>
      <c r="G3">
        <v>22986380000</v>
      </c>
      <c r="H3">
        <v>36070497000</v>
      </c>
      <c r="I3">
        <v>24643674000</v>
      </c>
      <c r="J3">
        <v>10731368000</v>
      </c>
      <c r="K3">
        <v>22223594000</v>
      </c>
      <c r="L3">
        <v>9886082000</v>
      </c>
      <c r="N3">
        <v>23502.312000000002</v>
      </c>
      <c r="P3" s="5">
        <f t="shared" ref="P3:P32" si="0">SUM($B3:$L3)/1000000000</f>
        <v>845.28109400000005</v>
      </c>
      <c r="Q3" s="4">
        <f>N3*0.01163</f>
        <v>273.33188856000004</v>
      </c>
      <c r="S3" s="2">
        <f t="shared" ref="S3:S31" si="1">P3*0.4918</f>
        <v>415.70924202920003</v>
      </c>
      <c r="T3" s="3">
        <f t="shared" ref="T3:T31" si="2">S3/Q3-1</f>
        <v>0.52089550992125178</v>
      </c>
    </row>
    <row r="4" spans="1:20" x14ac:dyDescent="0.3">
      <c r="A4" t="s">
        <v>0</v>
      </c>
      <c r="B4" s="2">
        <v>144132000000</v>
      </c>
      <c r="C4" s="2">
        <v>177879000000</v>
      </c>
      <c r="D4">
        <v>67488351000</v>
      </c>
      <c r="E4">
        <v>64153248000</v>
      </c>
      <c r="F4">
        <v>39530725000</v>
      </c>
      <c r="G4">
        <v>11385241000</v>
      </c>
      <c r="H4">
        <v>14565042000</v>
      </c>
      <c r="I4">
        <v>5839300000</v>
      </c>
      <c r="J4">
        <v>8879130000</v>
      </c>
      <c r="K4">
        <v>3999646000</v>
      </c>
      <c r="L4">
        <v>5584648000</v>
      </c>
      <c r="N4">
        <v>23957.107</v>
      </c>
      <c r="P4" s="5">
        <f t="shared" si="0"/>
        <v>543.436331</v>
      </c>
      <c r="Q4" s="4">
        <f>N4*0.01163</f>
        <v>278.62115440999997</v>
      </c>
      <c r="S4" s="2">
        <f t="shared" si="1"/>
        <v>267.2619875858</v>
      </c>
      <c r="T4" s="3">
        <f t="shared" si="2"/>
        <v>-4.0769218863706991E-2</v>
      </c>
    </row>
    <row r="5" spans="1:20" x14ac:dyDescent="0.3">
      <c r="A5" t="s">
        <v>8</v>
      </c>
      <c r="B5" s="2">
        <v>107958000000</v>
      </c>
      <c r="C5" s="2">
        <v>168793000000</v>
      </c>
      <c r="D5">
        <v>46041911000</v>
      </c>
      <c r="E5">
        <v>59233503000</v>
      </c>
      <c r="F5">
        <v>30811144000</v>
      </c>
      <c r="G5">
        <v>12969948000</v>
      </c>
      <c r="H5">
        <v>14555596000</v>
      </c>
      <c r="I5">
        <v>16083864000</v>
      </c>
      <c r="J5">
        <v>6081492000</v>
      </c>
      <c r="K5">
        <v>7139391000</v>
      </c>
      <c r="L5">
        <v>3437605000</v>
      </c>
      <c r="N5">
        <v>18476.511999999999</v>
      </c>
      <c r="P5" s="5">
        <f t="shared" si="0"/>
        <v>473.10545400000001</v>
      </c>
      <c r="Q5" s="4">
        <f>N5*0.01163</f>
        <v>214.88183455999999</v>
      </c>
      <c r="S5" s="2">
        <f t="shared" si="1"/>
        <v>232.67326227720002</v>
      </c>
      <c r="T5" s="3">
        <f t="shared" si="2"/>
        <v>8.2796332010243834E-2</v>
      </c>
    </row>
    <row r="6" spans="1:20" x14ac:dyDescent="0.3">
      <c r="A6" t="s">
        <v>18</v>
      </c>
      <c r="B6">
        <v>55597461021</v>
      </c>
      <c r="C6">
        <v>70996106782</v>
      </c>
      <c r="D6">
        <v>17236617350</v>
      </c>
      <c r="E6">
        <v>26527168214</v>
      </c>
      <c r="F6">
        <v>22103689784</v>
      </c>
      <c r="G6">
        <v>5064099075</v>
      </c>
      <c r="H6">
        <v>10537556804</v>
      </c>
      <c r="I6">
        <v>8485005284</v>
      </c>
      <c r="J6">
        <v>3044248788</v>
      </c>
      <c r="K6">
        <v>2287618010</v>
      </c>
      <c r="L6">
        <v>922121311</v>
      </c>
      <c r="N6">
        <v>13723.846</v>
      </c>
      <c r="P6" s="5">
        <f t="shared" si="0"/>
        <v>222.80169242299999</v>
      </c>
      <c r="Q6" s="4">
        <f>N6*0.01163</f>
        <v>159.60832897999998</v>
      </c>
      <c r="S6" s="2">
        <f t="shared" si="1"/>
        <v>109.5738723336314</v>
      </c>
      <c r="T6" s="3">
        <f t="shared" si="2"/>
        <v>-0.31348274219848671</v>
      </c>
    </row>
    <row r="7" spans="1:20" x14ac:dyDescent="0.3">
      <c r="A7" t="s">
        <v>19</v>
      </c>
      <c r="B7">
        <v>77425081744</v>
      </c>
      <c r="C7">
        <v>17415476088</v>
      </c>
      <c r="D7">
        <v>7484392605</v>
      </c>
      <c r="E7">
        <v>16839212092</v>
      </c>
      <c r="F7">
        <v>10250497081</v>
      </c>
      <c r="G7">
        <v>2513823820</v>
      </c>
      <c r="H7">
        <v>3450197505</v>
      </c>
      <c r="I7">
        <v>3463455800</v>
      </c>
      <c r="J7">
        <v>1215752790</v>
      </c>
      <c r="K7">
        <v>1645750206</v>
      </c>
      <c r="L7">
        <v>1399382354</v>
      </c>
      <c r="N7">
        <v>5961.9170000000004</v>
      </c>
      <c r="P7" s="5">
        <f t="shared" si="0"/>
        <v>143.10302208499999</v>
      </c>
      <c r="Q7" s="4">
        <f>N7*0.01163</f>
        <v>69.337094710000002</v>
      </c>
      <c r="S7" s="2">
        <f t="shared" si="1"/>
        <v>70.378066261402992</v>
      </c>
      <c r="T7" s="3">
        <f t="shared" si="2"/>
        <v>1.5013198285229734E-2</v>
      </c>
    </row>
    <row r="8" spans="1:20" x14ac:dyDescent="0.3">
      <c r="A8" t="s">
        <v>9</v>
      </c>
      <c r="B8">
        <v>15035107000</v>
      </c>
      <c r="C8">
        <v>43292234000</v>
      </c>
      <c r="D8">
        <v>32582864000</v>
      </c>
      <c r="E8">
        <v>13375372000</v>
      </c>
      <c r="F8">
        <v>6699795000</v>
      </c>
      <c r="G8">
        <v>2069637000</v>
      </c>
      <c r="H8">
        <v>2815777000</v>
      </c>
      <c r="I8">
        <v>4543215000</v>
      </c>
      <c r="J8">
        <v>1341005000</v>
      </c>
      <c r="K8">
        <v>2116685000</v>
      </c>
      <c r="L8">
        <v>497538000</v>
      </c>
      <c r="N8">
        <v>9274.3919999999998</v>
      </c>
      <c r="P8" s="5">
        <f t="shared" si="0"/>
        <v>124.369229</v>
      </c>
      <c r="Q8" s="4">
        <f>N8*0.01163</f>
        <v>107.86117895999999</v>
      </c>
      <c r="S8" s="2">
        <f t="shared" si="1"/>
        <v>61.164786822200007</v>
      </c>
      <c r="T8" s="3">
        <f t="shared" si="2"/>
        <v>-0.43293048145818247</v>
      </c>
    </row>
    <row r="9" spans="1:20" x14ac:dyDescent="0.3">
      <c r="A9" t="s">
        <v>1</v>
      </c>
      <c r="B9">
        <v>33965474000</v>
      </c>
      <c r="C9">
        <v>39206441000</v>
      </c>
      <c r="D9">
        <v>17373110000</v>
      </c>
      <c r="E9">
        <v>11180090000</v>
      </c>
      <c r="F9">
        <v>5652526000</v>
      </c>
      <c r="G9">
        <v>2171518000</v>
      </c>
      <c r="H9">
        <v>2851414000</v>
      </c>
      <c r="I9">
        <v>2863670000</v>
      </c>
      <c r="J9">
        <v>2115471000</v>
      </c>
      <c r="K9">
        <v>507445000</v>
      </c>
      <c r="L9">
        <v>900713000</v>
      </c>
      <c r="N9">
        <v>11636.499</v>
      </c>
      <c r="P9" s="5">
        <f t="shared" si="0"/>
        <v>118.78787199999999</v>
      </c>
      <c r="Q9" s="4">
        <f>N9*0.01163</f>
        <v>135.33248337000001</v>
      </c>
      <c r="S9" s="2">
        <f t="shared" si="1"/>
        <v>58.419875449599999</v>
      </c>
      <c r="T9" s="3">
        <f t="shared" si="2"/>
        <v>-0.56832333232310805</v>
      </c>
    </row>
    <row r="10" spans="1:20" x14ac:dyDescent="0.3">
      <c r="A10" t="s">
        <v>14</v>
      </c>
      <c r="B10">
        <v>35321808000</v>
      </c>
      <c r="C10">
        <v>22337441000</v>
      </c>
      <c r="D10">
        <v>4049822000</v>
      </c>
      <c r="E10">
        <v>19521476000</v>
      </c>
      <c r="F10">
        <v>7779738000</v>
      </c>
      <c r="G10">
        <v>2973229000</v>
      </c>
      <c r="H10">
        <v>3668124000</v>
      </c>
      <c r="I10">
        <v>3500669000</v>
      </c>
      <c r="J10">
        <v>1880680000</v>
      </c>
      <c r="K10">
        <v>1271552000</v>
      </c>
      <c r="L10">
        <v>1213437000</v>
      </c>
      <c r="N10">
        <v>6941.1170000000002</v>
      </c>
      <c r="P10" s="5">
        <f t="shared" si="0"/>
        <v>103.517976</v>
      </c>
      <c r="Q10" s="4">
        <f>N10*0.01163</f>
        <v>80.725190710000007</v>
      </c>
      <c r="S10" s="2">
        <f t="shared" si="1"/>
        <v>50.910140596800005</v>
      </c>
      <c r="T10" s="3">
        <f t="shared" si="2"/>
        <v>-0.36934010128645756</v>
      </c>
    </row>
    <row r="11" spans="1:20" x14ac:dyDescent="0.3">
      <c r="A11" t="s">
        <v>21</v>
      </c>
      <c r="B11">
        <v>54572612595</v>
      </c>
      <c r="C11">
        <v>15787066917</v>
      </c>
      <c r="D11">
        <v>9503222166</v>
      </c>
      <c r="E11">
        <v>6743544477</v>
      </c>
      <c r="F11">
        <v>4485032655</v>
      </c>
      <c r="G11">
        <v>509981479</v>
      </c>
      <c r="H11">
        <v>873261226</v>
      </c>
      <c r="I11">
        <v>1442600986</v>
      </c>
      <c r="J11">
        <v>904149473</v>
      </c>
      <c r="K11">
        <v>426287283</v>
      </c>
      <c r="L11">
        <v>855831607</v>
      </c>
      <c r="N11">
        <v>3994.5770000000002</v>
      </c>
      <c r="P11" s="5">
        <f t="shared" si="0"/>
        <v>96.103590863999997</v>
      </c>
      <c r="Q11" s="4">
        <f>N11*0.01163</f>
        <v>46.456930509999999</v>
      </c>
      <c r="S11" s="2">
        <f t="shared" si="1"/>
        <v>47.263745986915197</v>
      </c>
      <c r="T11" s="3">
        <f t="shared" si="2"/>
        <v>1.7366956190562943E-2</v>
      </c>
    </row>
    <row r="12" spans="1:20" x14ac:dyDescent="0.3">
      <c r="A12" t="s">
        <v>13</v>
      </c>
      <c r="B12">
        <v>27535245000</v>
      </c>
      <c r="C12">
        <v>13225537000</v>
      </c>
      <c r="D12">
        <v>9442604000</v>
      </c>
      <c r="E12">
        <v>18517253000</v>
      </c>
      <c r="F12">
        <v>4233843000</v>
      </c>
      <c r="G12">
        <v>10840361000</v>
      </c>
      <c r="H12">
        <v>4872720000</v>
      </c>
      <c r="I12">
        <v>1837686000</v>
      </c>
      <c r="J12">
        <v>889733000</v>
      </c>
      <c r="K12">
        <v>391376000</v>
      </c>
      <c r="L12">
        <v>593711000</v>
      </c>
      <c r="N12">
        <v>9292.6010000000006</v>
      </c>
      <c r="P12" s="5">
        <f t="shared" si="0"/>
        <v>92.380069000000006</v>
      </c>
      <c r="Q12" s="4">
        <f>N12*0.01163</f>
        <v>108.07294963000001</v>
      </c>
      <c r="S12" s="2">
        <f t="shared" si="1"/>
        <v>45.432517934200007</v>
      </c>
      <c r="T12" s="3">
        <f t="shared" si="2"/>
        <v>-0.57961249239755763</v>
      </c>
    </row>
    <row r="13" spans="1:20" x14ac:dyDescent="0.3">
      <c r="A13" t="s">
        <v>5</v>
      </c>
      <c r="B13">
        <v>26548633714</v>
      </c>
      <c r="C13">
        <v>21826431432</v>
      </c>
      <c r="D13">
        <v>21346001818</v>
      </c>
      <c r="E13">
        <v>7943148476</v>
      </c>
      <c r="F13">
        <v>3174677962</v>
      </c>
      <c r="G13">
        <v>706173749</v>
      </c>
      <c r="H13">
        <v>3351096777</v>
      </c>
      <c r="I13">
        <v>2489996646</v>
      </c>
      <c r="J13">
        <v>401307224</v>
      </c>
      <c r="K13">
        <v>884880217</v>
      </c>
      <c r="L13">
        <v>1535635431</v>
      </c>
      <c r="N13">
        <v>2226.6570000000002</v>
      </c>
      <c r="P13" s="5">
        <f t="shared" si="0"/>
        <v>90.207983446</v>
      </c>
      <c r="Q13" s="4">
        <f>N13*0.01163</f>
        <v>25.896020910000001</v>
      </c>
      <c r="S13" s="2">
        <f t="shared" si="1"/>
        <v>44.364286258742801</v>
      </c>
      <c r="T13" s="3">
        <f t="shared" si="2"/>
        <v>0.71317000449328094</v>
      </c>
    </row>
    <row r="14" spans="1:20" x14ac:dyDescent="0.3">
      <c r="A14" t="s">
        <v>12</v>
      </c>
      <c r="B14">
        <v>34734794933</v>
      </c>
      <c r="C14">
        <v>10770965256</v>
      </c>
      <c r="D14">
        <v>17380288359</v>
      </c>
      <c r="E14">
        <v>7002488939</v>
      </c>
      <c r="F14">
        <v>2678066349</v>
      </c>
      <c r="G14">
        <v>6784207321</v>
      </c>
      <c r="H14">
        <v>4617179060</v>
      </c>
      <c r="I14">
        <v>1572787661</v>
      </c>
      <c r="J14">
        <v>483156774</v>
      </c>
      <c r="K14">
        <v>206883124</v>
      </c>
      <c r="L14">
        <v>563392949</v>
      </c>
      <c r="N14">
        <v>11349.805</v>
      </c>
      <c r="P14" s="5">
        <f t="shared" si="0"/>
        <v>86.794210724999999</v>
      </c>
      <c r="Q14" s="4">
        <f>N14*0.01163</f>
        <v>131.99823215000001</v>
      </c>
      <c r="S14" s="2">
        <f t="shared" si="1"/>
        <v>42.685392834555003</v>
      </c>
      <c r="T14" s="3">
        <f t="shared" si="2"/>
        <v>-0.67662148091462149</v>
      </c>
    </row>
    <row r="15" spans="1:20" x14ac:dyDescent="0.3">
      <c r="A15" t="s">
        <v>7</v>
      </c>
      <c r="B15">
        <v>20873930000</v>
      </c>
      <c r="C15">
        <v>15483574000</v>
      </c>
      <c r="D15">
        <v>5251525000</v>
      </c>
      <c r="E15">
        <v>6648249000</v>
      </c>
      <c r="F15">
        <v>5834014000</v>
      </c>
      <c r="G15">
        <v>3501303000</v>
      </c>
      <c r="H15">
        <v>3436392000</v>
      </c>
      <c r="I15">
        <v>3683442000</v>
      </c>
      <c r="J15">
        <v>903133000</v>
      </c>
      <c r="K15">
        <v>3770941000</v>
      </c>
      <c r="L15">
        <v>604002000</v>
      </c>
      <c r="N15">
        <v>4312.7860000000001</v>
      </c>
      <c r="P15" s="5">
        <f t="shared" si="0"/>
        <v>69.990504999999999</v>
      </c>
      <c r="Q15" s="4">
        <f>N15*0.01163</f>
        <v>50.157701179999997</v>
      </c>
      <c r="S15" s="2">
        <f t="shared" si="1"/>
        <v>34.421330359000002</v>
      </c>
      <c r="T15" s="3">
        <f t="shared" si="2"/>
        <v>-0.31373787974307632</v>
      </c>
    </row>
    <row r="16" spans="1:20" x14ac:dyDescent="0.3">
      <c r="A16" t="s">
        <v>4</v>
      </c>
      <c r="B16">
        <v>7867053000</v>
      </c>
      <c r="C16">
        <v>17420989000</v>
      </c>
      <c r="D16">
        <v>30146529000</v>
      </c>
      <c r="E16">
        <v>2536680000</v>
      </c>
      <c r="F16">
        <v>986845000</v>
      </c>
      <c r="G16">
        <v>187555000</v>
      </c>
      <c r="H16">
        <v>1393632000</v>
      </c>
      <c r="I16">
        <v>1819567000</v>
      </c>
      <c r="J16">
        <v>446956000</v>
      </c>
      <c r="K16">
        <v>218414000</v>
      </c>
      <c r="L16">
        <v>6180350000</v>
      </c>
      <c r="N16">
        <v>2060.134</v>
      </c>
      <c r="P16" s="5">
        <f t="shared" si="0"/>
        <v>69.204570000000004</v>
      </c>
      <c r="Q16" s="4">
        <f>N16*0.01163</f>
        <v>23.959358420000001</v>
      </c>
      <c r="S16" s="2">
        <f t="shared" si="1"/>
        <v>34.034807526000002</v>
      </c>
      <c r="T16" s="3">
        <f t="shared" si="2"/>
        <v>0.42052249185393675</v>
      </c>
    </row>
    <row r="17" spans="1:20" x14ac:dyDescent="0.3">
      <c r="A17" t="s">
        <v>22</v>
      </c>
      <c r="B17">
        <v>20314400699</v>
      </c>
      <c r="C17">
        <v>17372536438</v>
      </c>
      <c r="D17">
        <v>5265045793</v>
      </c>
      <c r="E17">
        <v>6642183069</v>
      </c>
      <c r="F17">
        <v>4156728327</v>
      </c>
      <c r="G17">
        <v>751281054</v>
      </c>
      <c r="H17">
        <v>2901148647</v>
      </c>
      <c r="I17">
        <v>1838756948</v>
      </c>
      <c r="J17">
        <v>713402877</v>
      </c>
      <c r="K17">
        <v>2031769469</v>
      </c>
      <c r="L17">
        <v>203235491</v>
      </c>
      <c r="N17">
        <v>4958</v>
      </c>
      <c r="P17" s="5">
        <f t="shared" si="0"/>
        <v>62.190488811999998</v>
      </c>
      <c r="Q17" s="4">
        <f>N17*0.01163</f>
        <v>57.661539999999995</v>
      </c>
      <c r="S17" s="2">
        <f t="shared" si="1"/>
        <v>30.585282397741601</v>
      </c>
      <c r="T17" s="3">
        <f t="shared" si="2"/>
        <v>-0.46957222443691926</v>
      </c>
    </row>
    <row r="18" spans="1:20" x14ac:dyDescent="0.3">
      <c r="A18" t="s">
        <v>20</v>
      </c>
      <c r="B18">
        <v>30567020000</v>
      </c>
      <c r="C18">
        <v>4131071000</v>
      </c>
      <c r="D18">
        <v>978000000</v>
      </c>
      <c r="E18">
        <v>6713778000</v>
      </c>
      <c r="F18">
        <v>2690748000</v>
      </c>
      <c r="G18">
        <v>378027000</v>
      </c>
      <c r="H18">
        <v>826425000</v>
      </c>
      <c r="I18">
        <v>1148765000</v>
      </c>
      <c r="J18">
        <v>256792000</v>
      </c>
      <c r="K18">
        <v>198018000</v>
      </c>
      <c r="L18">
        <v>166019000</v>
      </c>
      <c r="N18">
        <v>2869.4789999999998</v>
      </c>
      <c r="P18" s="5">
        <f t="shared" si="0"/>
        <v>48.054662999999998</v>
      </c>
      <c r="Q18" s="4">
        <f>N18*0.01163</f>
        <v>33.372040769999998</v>
      </c>
      <c r="S18" s="2">
        <f t="shared" si="1"/>
        <v>23.633283263399999</v>
      </c>
      <c r="T18" s="3">
        <f t="shared" si="2"/>
        <v>-0.29182385259923072</v>
      </c>
    </row>
    <row r="19" spans="1:20" x14ac:dyDescent="0.3">
      <c r="A19" t="s">
        <v>11</v>
      </c>
      <c r="B19">
        <v>6523044516</v>
      </c>
      <c r="C19">
        <v>24866499983</v>
      </c>
      <c r="D19">
        <v>337213168</v>
      </c>
      <c r="E19">
        <v>2675729379</v>
      </c>
      <c r="F19">
        <v>637734140</v>
      </c>
      <c r="G19">
        <v>292032508</v>
      </c>
      <c r="H19">
        <v>697688539</v>
      </c>
      <c r="I19">
        <v>1559582751</v>
      </c>
      <c r="J19">
        <v>197157325</v>
      </c>
      <c r="K19">
        <v>14849625</v>
      </c>
      <c r="L19">
        <v>158545795</v>
      </c>
      <c r="N19">
        <v>6094.0709999999999</v>
      </c>
      <c r="P19" s="5">
        <f t="shared" si="0"/>
        <v>37.960077728999998</v>
      </c>
      <c r="Q19" s="4">
        <f>N19*0.01163</f>
        <v>70.874045729999992</v>
      </c>
      <c r="S19" s="2">
        <f t="shared" si="1"/>
        <v>18.668766227122198</v>
      </c>
      <c r="T19" s="3">
        <f t="shared" si="2"/>
        <v>-0.73659234442122479</v>
      </c>
    </row>
    <row r="20" spans="1:20" x14ac:dyDescent="0.3">
      <c r="A20" t="s">
        <v>6</v>
      </c>
      <c r="B20">
        <v>1949746000</v>
      </c>
      <c r="C20">
        <v>11643744000</v>
      </c>
      <c r="D20">
        <v>3814163000</v>
      </c>
      <c r="E20">
        <v>3066394000</v>
      </c>
      <c r="F20">
        <v>875072000</v>
      </c>
      <c r="G20">
        <v>979584000</v>
      </c>
      <c r="H20">
        <v>646491000</v>
      </c>
      <c r="I20">
        <v>1423719000</v>
      </c>
      <c r="J20">
        <v>524610000</v>
      </c>
      <c r="K20">
        <v>528533000</v>
      </c>
      <c r="L20">
        <v>36449000</v>
      </c>
      <c r="N20">
        <v>2463.422</v>
      </c>
      <c r="P20" s="5">
        <f t="shared" si="0"/>
        <v>25.488505</v>
      </c>
      <c r="Q20" s="4">
        <f>N20*0.01163</f>
        <v>28.64959786</v>
      </c>
      <c r="S20" s="2">
        <f t="shared" si="1"/>
        <v>12.535246759</v>
      </c>
      <c r="T20" s="3">
        <f t="shared" si="2"/>
        <v>-0.56246343071706906</v>
      </c>
    </row>
    <row r="21" spans="1:20" x14ac:dyDescent="0.3">
      <c r="A21" t="s">
        <v>17</v>
      </c>
      <c r="B21">
        <v>4581510000</v>
      </c>
      <c r="C21">
        <v>6803816000</v>
      </c>
      <c r="D21">
        <v>2806776000</v>
      </c>
      <c r="E21">
        <v>1846647000</v>
      </c>
      <c r="F21">
        <v>1935911000</v>
      </c>
      <c r="G21">
        <v>664597000</v>
      </c>
      <c r="H21">
        <v>4315023000</v>
      </c>
      <c r="I21">
        <v>647637000</v>
      </c>
      <c r="J21">
        <v>434776000</v>
      </c>
      <c r="K21">
        <v>773436000</v>
      </c>
      <c r="L21">
        <v>447299000</v>
      </c>
      <c r="N21">
        <v>898.67</v>
      </c>
      <c r="P21" s="5">
        <f t="shared" si="0"/>
        <v>25.257428000000001</v>
      </c>
      <c r="Q21" s="4">
        <f>N21*0.01163</f>
        <v>10.4515321</v>
      </c>
      <c r="S21" s="2">
        <f t="shared" si="1"/>
        <v>12.421603090400001</v>
      </c>
      <c r="T21" s="3">
        <f t="shared" si="2"/>
        <v>0.18849590390675841</v>
      </c>
    </row>
    <row r="22" spans="1:20" x14ac:dyDescent="0.3">
      <c r="A22" t="s">
        <v>29</v>
      </c>
      <c r="B22">
        <v>4410633562</v>
      </c>
      <c r="C22">
        <v>7127993757</v>
      </c>
      <c r="D22">
        <v>1814876003</v>
      </c>
      <c r="E22">
        <v>3005278256</v>
      </c>
      <c r="F22">
        <v>1526996248</v>
      </c>
      <c r="G22">
        <v>880764606</v>
      </c>
      <c r="H22">
        <v>708495523</v>
      </c>
      <c r="I22">
        <v>902483913</v>
      </c>
      <c r="J22">
        <v>236685367</v>
      </c>
      <c r="K22">
        <v>404880379</v>
      </c>
      <c r="L22">
        <v>49980485</v>
      </c>
      <c r="N22">
        <v>2230.4870000000001</v>
      </c>
      <c r="P22" s="5">
        <f t="shared" si="0"/>
        <v>21.069068098999999</v>
      </c>
      <c r="Q22" s="4">
        <f>N22*0.01163</f>
        <v>25.94056381</v>
      </c>
      <c r="S22" s="2">
        <f t="shared" si="1"/>
        <v>10.3617676910882</v>
      </c>
      <c r="T22" s="3">
        <f t="shared" si="2"/>
        <v>-0.60055734459041421</v>
      </c>
    </row>
    <row r="23" spans="1:20" x14ac:dyDescent="0.3">
      <c r="A23" t="s">
        <v>26</v>
      </c>
      <c r="B23">
        <v>3594152000</v>
      </c>
      <c r="C23">
        <v>6043851000</v>
      </c>
      <c r="D23">
        <v>1514027000</v>
      </c>
      <c r="E23">
        <v>2365911000</v>
      </c>
      <c r="F23">
        <v>1534049000</v>
      </c>
      <c r="G23">
        <v>520190000</v>
      </c>
      <c r="H23">
        <v>1351554000</v>
      </c>
      <c r="I23">
        <v>1108673000</v>
      </c>
      <c r="J23">
        <v>1056685000</v>
      </c>
      <c r="K23">
        <v>287258000</v>
      </c>
      <c r="L23">
        <v>130363000</v>
      </c>
      <c r="N23">
        <v>1173.8879999999999</v>
      </c>
      <c r="P23" s="5">
        <f t="shared" si="0"/>
        <v>19.506713000000001</v>
      </c>
      <c r="Q23" s="4">
        <f>N23*0.01163</f>
        <v>13.652317439999999</v>
      </c>
      <c r="S23" s="2">
        <f t="shared" si="1"/>
        <v>9.5934014534000003</v>
      </c>
      <c r="T23" s="3">
        <f t="shared" si="2"/>
        <v>-0.29730600716240008</v>
      </c>
    </row>
    <row r="24" spans="1:20" x14ac:dyDescent="0.3">
      <c r="A24" t="s">
        <v>23</v>
      </c>
      <c r="B24">
        <v>4083827586</v>
      </c>
      <c r="C24">
        <v>6435367114</v>
      </c>
      <c r="D24">
        <v>1326843751</v>
      </c>
      <c r="E24">
        <v>2651663253</v>
      </c>
      <c r="F24">
        <v>1333999897</v>
      </c>
      <c r="G24">
        <v>398812761</v>
      </c>
      <c r="H24">
        <v>744363944</v>
      </c>
      <c r="I24">
        <v>799151755</v>
      </c>
      <c r="J24">
        <v>471723591</v>
      </c>
      <c r="K24">
        <v>1119785250</v>
      </c>
      <c r="L24">
        <v>132431742</v>
      </c>
      <c r="N24">
        <v>2454.7359999999999</v>
      </c>
      <c r="P24" s="5">
        <f t="shared" si="0"/>
        <v>19.497970643999999</v>
      </c>
      <c r="Q24" s="4">
        <f>N24*0.01163</f>
        <v>28.54857968</v>
      </c>
      <c r="S24" s="2">
        <f t="shared" si="1"/>
        <v>9.5891019627191998</v>
      </c>
      <c r="T24" s="3">
        <f t="shared" si="2"/>
        <v>-0.66411281856389714</v>
      </c>
    </row>
    <row r="25" spans="1:20" x14ac:dyDescent="0.3">
      <c r="A25" t="s">
        <v>15</v>
      </c>
      <c r="B25">
        <v>4715120000</v>
      </c>
      <c r="C25">
        <v>2690040000</v>
      </c>
      <c r="D25">
        <v>568819000</v>
      </c>
      <c r="E25">
        <v>1399846000</v>
      </c>
      <c r="F25">
        <v>880190000</v>
      </c>
      <c r="G25">
        <v>234497000</v>
      </c>
      <c r="H25">
        <v>2889312000</v>
      </c>
      <c r="I25">
        <v>407432000</v>
      </c>
      <c r="J25">
        <v>180894000</v>
      </c>
      <c r="K25">
        <v>374743000</v>
      </c>
      <c r="L25">
        <v>144430000</v>
      </c>
      <c r="N25">
        <v>337.166</v>
      </c>
      <c r="P25" s="5">
        <f t="shared" si="0"/>
        <v>14.485322999999999</v>
      </c>
      <c r="Q25" s="4">
        <f>N25*0.01163</f>
        <v>3.9212405800000001</v>
      </c>
      <c r="S25" s="2">
        <f t="shared" si="1"/>
        <v>7.1238818514000002</v>
      </c>
      <c r="T25" s="3">
        <f t="shared" si="2"/>
        <v>0.81674184637760727</v>
      </c>
    </row>
    <row r="26" spans="1:20" x14ac:dyDescent="0.3">
      <c r="A26" t="s">
        <v>25</v>
      </c>
      <c r="B26">
        <v>3103960000</v>
      </c>
      <c r="C26">
        <v>1175495000</v>
      </c>
      <c r="D26">
        <v>154359000</v>
      </c>
      <c r="E26">
        <v>2070160000</v>
      </c>
      <c r="F26">
        <v>620046000</v>
      </c>
      <c r="G26">
        <v>264184000</v>
      </c>
      <c r="H26">
        <v>523607000</v>
      </c>
      <c r="I26">
        <v>183574000</v>
      </c>
      <c r="J26">
        <v>298827000</v>
      </c>
      <c r="K26">
        <v>43168000</v>
      </c>
      <c r="L26">
        <v>68358000</v>
      </c>
      <c r="N26">
        <v>1073.3409999999999</v>
      </c>
      <c r="P26" s="5">
        <f t="shared" si="0"/>
        <v>8.5057379999999991</v>
      </c>
      <c r="Q26" s="4">
        <f>N26*0.01163</f>
        <v>12.482955829999998</v>
      </c>
      <c r="S26" s="2">
        <f t="shared" si="1"/>
        <v>4.1831219483999993</v>
      </c>
      <c r="T26" s="3">
        <f t="shared" si="2"/>
        <v>-0.66489331490328607</v>
      </c>
    </row>
    <row r="27" spans="1:20" x14ac:dyDescent="0.3">
      <c r="A27" t="s">
        <v>10</v>
      </c>
      <c r="B27">
        <v>0</v>
      </c>
      <c r="C27">
        <v>2300026452</v>
      </c>
      <c r="D27">
        <v>2490109</v>
      </c>
      <c r="E27">
        <v>2130259291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v>1389.684</v>
      </c>
      <c r="P27" s="5">
        <f t="shared" si="0"/>
        <v>4.4327758519999998</v>
      </c>
      <c r="Q27" s="4">
        <f>N27*0.01163</f>
        <v>16.16202492</v>
      </c>
      <c r="S27" s="2">
        <f t="shared" si="1"/>
        <v>2.1800391640135999</v>
      </c>
      <c r="T27" s="3">
        <f t="shared" si="2"/>
        <v>-0.86511348826619683</v>
      </c>
    </row>
    <row r="28" spans="1:20" x14ac:dyDescent="0.3">
      <c r="A28" t="s">
        <v>16</v>
      </c>
      <c r="B28">
        <v>282077000</v>
      </c>
      <c r="C28">
        <v>1390298000</v>
      </c>
      <c r="D28">
        <v>56441000</v>
      </c>
      <c r="E28">
        <v>214794000</v>
      </c>
      <c r="F28">
        <v>434821000</v>
      </c>
      <c r="G28">
        <v>72174000</v>
      </c>
      <c r="H28">
        <v>1254793000</v>
      </c>
      <c r="I28">
        <v>114756000</v>
      </c>
      <c r="J28">
        <v>185143000</v>
      </c>
      <c r="K28">
        <v>33397000</v>
      </c>
      <c r="L28">
        <v>21455000</v>
      </c>
      <c r="N28">
        <v>921.40599999999995</v>
      </c>
      <c r="P28" s="5">
        <f t="shared" si="0"/>
        <v>4.060149</v>
      </c>
      <c r="Q28" s="4">
        <f>N28*0.01163</f>
        <v>10.715951779999999</v>
      </c>
      <c r="S28" s="2">
        <f t="shared" si="1"/>
        <v>1.9967812782000001</v>
      </c>
      <c r="T28" s="3">
        <f t="shared" si="2"/>
        <v>-0.81366272271523787</v>
      </c>
    </row>
    <row r="29" spans="1:20" x14ac:dyDescent="0.3">
      <c r="A29" t="s">
        <v>27</v>
      </c>
      <c r="B29">
        <v>698291127</v>
      </c>
      <c r="C29">
        <v>960651722</v>
      </c>
      <c r="D29">
        <v>69578712</v>
      </c>
      <c r="E29">
        <v>158083942</v>
      </c>
      <c r="F29">
        <v>55944327</v>
      </c>
      <c r="G29">
        <v>42455120</v>
      </c>
      <c r="H29">
        <v>33352799</v>
      </c>
      <c r="I29">
        <v>77454333</v>
      </c>
      <c r="J29">
        <v>30020062</v>
      </c>
      <c r="K29">
        <v>178535689</v>
      </c>
      <c r="L29">
        <v>0</v>
      </c>
      <c r="N29">
        <v>329.87</v>
      </c>
      <c r="P29" s="5">
        <f t="shared" si="0"/>
        <v>2.3043678330000001</v>
      </c>
      <c r="Q29" s="4">
        <f>N29*0.01163</f>
        <v>3.8363880999999997</v>
      </c>
      <c r="S29" s="2">
        <f t="shared" si="1"/>
        <v>1.1332881002694002</v>
      </c>
      <c r="T29" s="3">
        <f t="shared" si="2"/>
        <v>-0.70459503295055048</v>
      </c>
    </row>
    <row r="30" spans="1:20" x14ac:dyDescent="0.3">
      <c r="A30" t="s">
        <v>24</v>
      </c>
      <c r="B30">
        <v>48359716</v>
      </c>
      <c r="C30">
        <v>530833070</v>
      </c>
      <c r="D30">
        <v>42826416</v>
      </c>
      <c r="E30">
        <v>159864890</v>
      </c>
      <c r="F30">
        <v>91566683</v>
      </c>
      <c r="G30">
        <v>28576600</v>
      </c>
      <c r="H30">
        <v>65470184</v>
      </c>
      <c r="I30">
        <v>377838972</v>
      </c>
      <c r="J30">
        <v>53289853</v>
      </c>
      <c r="K30">
        <v>104212076</v>
      </c>
      <c r="L30">
        <v>3942757</v>
      </c>
      <c r="N30">
        <v>403.80799999999999</v>
      </c>
      <c r="P30" s="5">
        <f>SUM($B30:$L30)/1000000000</f>
        <v>1.5067812169999999</v>
      </c>
      <c r="Q30" s="4">
        <f>N30*0.01163</f>
        <v>4.6962870399999996</v>
      </c>
      <c r="S30" s="2">
        <f t="shared" si="1"/>
        <v>0.74103500252059995</v>
      </c>
      <c r="T30" s="3">
        <f t="shared" si="2"/>
        <v>-0.84220832410605806</v>
      </c>
    </row>
    <row r="31" spans="1:20" x14ac:dyDescent="0.3">
      <c r="A31" t="s">
        <v>28</v>
      </c>
      <c r="B31">
        <v>12820000</v>
      </c>
      <c r="C31">
        <v>355431000</v>
      </c>
      <c r="D31">
        <v>46759000</v>
      </c>
      <c r="E31">
        <v>121075000</v>
      </c>
      <c r="F31">
        <v>24370000</v>
      </c>
      <c r="G31">
        <v>3611000</v>
      </c>
      <c r="H31">
        <v>27265000</v>
      </c>
      <c r="I31">
        <v>38746000</v>
      </c>
      <c r="J31">
        <v>3925000</v>
      </c>
      <c r="K31">
        <v>962000</v>
      </c>
      <c r="L31">
        <v>0</v>
      </c>
      <c r="N31">
        <v>85.137</v>
      </c>
      <c r="P31" s="5">
        <f t="shared" si="0"/>
        <v>0.63496399999999997</v>
      </c>
      <c r="Q31" s="4">
        <f>N31*0.01163</f>
        <v>0.99014331</v>
      </c>
      <c r="S31" s="2">
        <f t="shared" si="1"/>
        <v>0.31227529519999997</v>
      </c>
      <c r="T31" s="3">
        <f t="shared" si="2"/>
        <v>-0.68461606310302703</v>
      </c>
    </row>
    <row r="32" spans="1:20" x14ac:dyDescent="0.3">
      <c r="A32" t="s">
        <v>35</v>
      </c>
      <c r="B32">
        <v>1304708488</v>
      </c>
      <c r="C32">
        <v>2061250725</v>
      </c>
      <c r="D32">
        <v>933093369</v>
      </c>
      <c r="E32">
        <v>2195863651</v>
      </c>
      <c r="F32">
        <v>833328558</v>
      </c>
      <c r="G32">
        <v>294716310</v>
      </c>
      <c r="H32">
        <v>844741621</v>
      </c>
      <c r="I32">
        <v>389270029</v>
      </c>
      <c r="J32">
        <v>73726247</v>
      </c>
      <c r="K32">
        <v>212515404</v>
      </c>
      <c r="L32">
        <v>64726998</v>
      </c>
      <c r="N32" t="s">
        <v>47</v>
      </c>
      <c r="P32" s="5">
        <f t="shared" si="0"/>
        <v>9.2079413999999993</v>
      </c>
      <c r="Q32" s="4" t="e">
        <f>N32*0.01163</f>
        <v>#VALUE!</v>
      </c>
    </row>
    <row r="38" spans="2:8" ht="18.600000000000001" customHeight="1" x14ac:dyDescent="0.3"/>
    <row r="39" spans="2:8" x14ac:dyDescent="0.3">
      <c r="B39" s="1"/>
      <c r="C39" s="1"/>
      <c r="H39" s="3"/>
    </row>
    <row r="40" spans="2:8" x14ac:dyDescent="0.3">
      <c r="B40" s="1"/>
      <c r="C40" s="1"/>
      <c r="H40" s="3"/>
    </row>
    <row r="41" spans="2:8" x14ac:dyDescent="0.3">
      <c r="B41" s="1"/>
      <c r="C41" s="1"/>
      <c r="H41" s="3"/>
    </row>
    <row r="42" spans="2:8" x14ac:dyDescent="0.3">
      <c r="B42" s="1"/>
      <c r="C42" s="1"/>
      <c r="H42" s="3"/>
    </row>
    <row r="43" spans="2:8" x14ac:dyDescent="0.3">
      <c r="B43" s="1"/>
      <c r="C43" s="1"/>
      <c r="H43" s="3"/>
    </row>
    <row r="44" spans="2:8" x14ac:dyDescent="0.3">
      <c r="B44" s="1"/>
      <c r="C44" s="1"/>
      <c r="H44" s="3"/>
    </row>
    <row r="45" spans="2:8" x14ac:dyDescent="0.3">
      <c r="B45" s="1"/>
      <c r="C45" s="1"/>
      <c r="H45" s="3"/>
    </row>
    <row r="46" spans="2:8" x14ac:dyDescent="0.3">
      <c r="B46" s="1"/>
      <c r="C46" s="1"/>
      <c r="H46" s="3"/>
    </row>
    <row r="47" spans="2:8" x14ac:dyDescent="0.3">
      <c r="B47" s="1"/>
      <c r="C47" s="1"/>
      <c r="H47" s="3"/>
    </row>
    <row r="48" spans="2:8" x14ac:dyDescent="0.3">
      <c r="B48" s="1"/>
      <c r="C48" s="1"/>
      <c r="H48" s="3"/>
    </row>
    <row r="49" spans="2:8" x14ac:dyDescent="0.3">
      <c r="B49" s="1"/>
      <c r="C49" s="1"/>
      <c r="H49" s="3"/>
    </row>
    <row r="50" spans="2:8" x14ac:dyDescent="0.3">
      <c r="B50" s="1"/>
      <c r="C50" s="1"/>
      <c r="H50" s="3"/>
    </row>
    <row r="51" spans="2:8" x14ac:dyDescent="0.3">
      <c r="B51" s="1"/>
      <c r="C51" s="1"/>
      <c r="H51" s="3"/>
    </row>
    <row r="52" spans="2:8" x14ac:dyDescent="0.3">
      <c r="B52" s="1"/>
      <c r="C52" s="1"/>
      <c r="H52" s="3"/>
    </row>
    <row r="53" spans="2:8" x14ac:dyDescent="0.3">
      <c r="B53" s="1"/>
      <c r="C53" s="1"/>
      <c r="H53" s="3"/>
    </row>
    <row r="54" spans="2:8" x14ac:dyDescent="0.3">
      <c r="B54" s="1"/>
      <c r="C54" s="1"/>
      <c r="H54" s="3"/>
    </row>
    <row r="55" spans="2:8" x14ac:dyDescent="0.3">
      <c r="B55" s="1"/>
      <c r="C55" s="1"/>
      <c r="H55" s="3"/>
    </row>
    <row r="56" spans="2:8" x14ac:dyDescent="0.3">
      <c r="B56" s="1"/>
      <c r="C56" s="1"/>
      <c r="H56" s="3"/>
    </row>
    <row r="57" spans="2:8" x14ac:dyDescent="0.3">
      <c r="B57" s="1"/>
      <c r="C57" s="1"/>
      <c r="H57" s="3"/>
    </row>
    <row r="58" spans="2:8" x14ac:dyDescent="0.3">
      <c r="B58" s="1"/>
      <c r="C58" s="1"/>
      <c r="H58" s="3"/>
    </row>
    <row r="59" spans="2:8" x14ac:dyDescent="0.3">
      <c r="B59" s="1"/>
      <c r="C59" s="1"/>
      <c r="H59" s="3"/>
    </row>
    <row r="60" spans="2:8" x14ac:dyDescent="0.3">
      <c r="B60" s="1"/>
      <c r="C60" s="1"/>
      <c r="H60" s="3"/>
    </row>
    <row r="61" spans="2:8" x14ac:dyDescent="0.3">
      <c r="B61" s="1"/>
      <c r="C61" s="1"/>
      <c r="H61" s="3"/>
    </row>
    <row r="62" spans="2:8" x14ac:dyDescent="0.3">
      <c r="B62" s="1"/>
      <c r="C62" s="1"/>
      <c r="H62" s="3"/>
    </row>
    <row r="63" spans="2:8" x14ac:dyDescent="0.3">
      <c r="B63" s="1"/>
      <c r="C63" s="1"/>
      <c r="H63" s="3"/>
    </row>
    <row r="64" spans="2:8" x14ac:dyDescent="0.3">
      <c r="B64" s="1"/>
      <c r="C64" s="1"/>
      <c r="H64" s="3"/>
    </row>
    <row r="65" spans="2:8" x14ac:dyDescent="0.3">
      <c r="B65" s="1"/>
      <c r="C65" s="1"/>
      <c r="H65" s="3"/>
    </row>
    <row r="66" spans="2:8" x14ac:dyDescent="0.3">
      <c r="B66" s="1"/>
      <c r="C66" s="1"/>
      <c r="H66" s="3"/>
    </row>
    <row r="67" spans="2:8" x14ac:dyDescent="0.3">
      <c r="B67" s="1"/>
      <c r="C67" s="1"/>
      <c r="H67" s="3"/>
    </row>
    <row r="68" spans="2:8" x14ac:dyDescent="0.3">
      <c r="B68" s="1"/>
      <c r="C68" s="1"/>
      <c r="H68" s="3"/>
    </row>
    <row r="76" spans="2:8" x14ac:dyDescent="0.3">
      <c r="B76" s="1"/>
      <c r="C76" s="1"/>
      <c r="D76" s="1"/>
      <c r="E76" s="3"/>
    </row>
    <row r="77" spans="2:8" x14ac:dyDescent="0.3">
      <c r="B77" s="1"/>
      <c r="C77" s="1"/>
      <c r="D77" s="1"/>
      <c r="E77" s="3"/>
    </row>
    <row r="78" spans="2:8" x14ac:dyDescent="0.3">
      <c r="B78" s="1"/>
      <c r="C78" s="1"/>
      <c r="D78" s="1"/>
      <c r="E78" s="3"/>
    </row>
    <row r="79" spans="2:8" x14ac:dyDescent="0.3">
      <c r="B79" s="1"/>
      <c r="C79" s="1"/>
      <c r="D79" s="1"/>
      <c r="E79" s="3"/>
    </row>
    <row r="80" spans="2:8" x14ac:dyDescent="0.3">
      <c r="B80" s="1"/>
      <c r="C80" s="1"/>
      <c r="D80" s="1"/>
      <c r="E80" s="3"/>
    </row>
    <row r="81" spans="2:5" x14ac:dyDescent="0.3">
      <c r="B81" s="1"/>
      <c r="C81" s="1"/>
      <c r="D81" s="1"/>
      <c r="E81" s="3"/>
    </row>
    <row r="82" spans="2:5" x14ac:dyDescent="0.3">
      <c r="B82" s="1"/>
      <c r="C82" s="1"/>
      <c r="D82" s="1"/>
      <c r="E82" s="3"/>
    </row>
    <row r="83" spans="2:5" x14ac:dyDescent="0.3">
      <c r="B83" s="1"/>
      <c r="C83" s="1"/>
      <c r="D83" s="1"/>
      <c r="E83" s="3"/>
    </row>
    <row r="84" spans="2:5" x14ac:dyDescent="0.3">
      <c r="B84" s="1"/>
      <c r="C84" s="1"/>
      <c r="D84" s="1"/>
      <c r="E84" s="3"/>
    </row>
    <row r="85" spans="2:5" x14ac:dyDescent="0.3">
      <c r="B85" s="1"/>
      <c r="C85" s="1"/>
      <c r="D85" s="1"/>
      <c r="E85" s="3"/>
    </row>
    <row r="86" spans="2:5" x14ac:dyDescent="0.3">
      <c r="B86" s="1"/>
      <c r="C86" s="1"/>
      <c r="D86" s="1"/>
      <c r="E86" s="3"/>
    </row>
    <row r="87" spans="2:5" x14ac:dyDescent="0.3">
      <c r="B87" s="1"/>
      <c r="C87" s="1"/>
      <c r="D87" s="1"/>
      <c r="E87" s="3"/>
    </row>
    <row r="88" spans="2:5" x14ac:dyDescent="0.3">
      <c r="B88" s="1"/>
      <c r="C88" s="1"/>
      <c r="D88" s="1"/>
      <c r="E88" s="3"/>
    </row>
    <row r="89" spans="2:5" x14ac:dyDescent="0.3">
      <c r="B89" s="1"/>
      <c r="C89" s="1"/>
      <c r="D89" s="1"/>
      <c r="E89" s="3"/>
    </row>
    <row r="90" spans="2:5" x14ac:dyDescent="0.3">
      <c r="B90" s="1"/>
      <c r="C90" s="1"/>
      <c r="D90" s="1"/>
      <c r="E90" s="3"/>
    </row>
    <row r="91" spans="2:5" x14ac:dyDescent="0.3">
      <c r="B91" s="1"/>
      <c r="C91" s="1"/>
      <c r="D91" s="1"/>
      <c r="E91" s="3"/>
    </row>
    <row r="92" spans="2:5" x14ac:dyDescent="0.3">
      <c r="B92" s="1"/>
      <c r="C92" s="1"/>
      <c r="D92" s="1"/>
      <c r="E92" s="3"/>
    </row>
    <row r="93" spans="2:5" x14ac:dyDescent="0.3">
      <c r="B93" s="1"/>
      <c r="C93" s="1"/>
      <c r="D93" s="1"/>
      <c r="E93" s="3"/>
    </row>
    <row r="94" spans="2:5" x14ac:dyDescent="0.3">
      <c r="B94" s="1"/>
      <c r="C94" s="1"/>
      <c r="D94" s="1"/>
      <c r="E94" s="3"/>
    </row>
    <row r="95" spans="2:5" x14ac:dyDescent="0.3">
      <c r="B95" s="1"/>
      <c r="C95" s="1"/>
      <c r="D95" s="1"/>
      <c r="E95" s="3"/>
    </row>
    <row r="96" spans="2:5" x14ac:dyDescent="0.3">
      <c r="B96" s="1"/>
      <c r="C96" s="1"/>
      <c r="D96" s="1"/>
      <c r="E96" s="3"/>
    </row>
    <row r="97" spans="2:5" x14ac:dyDescent="0.3">
      <c r="B97" s="1"/>
      <c r="C97" s="1"/>
      <c r="D97" s="1"/>
      <c r="E97" s="3"/>
    </row>
    <row r="98" spans="2:5" x14ac:dyDescent="0.3">
      <c r="B98" s="1"/>
      <c r="C98" s="1"/>
      <c r="D98" s="1"/>
      <c r="E98" s="3"/>
    </row>
    <row r="99" spans="2:5" x14ac:dyDescent="0.3">
      <c r="B99" s="1"/>
      <c r="C99" s="1"/>
      <c r="D99" s="1"/>
      <c r="E99" s="3"/>
    </row>
    <row r="100" spans="2:5" x14ac:dyDescent="0.3">
      <c r="B100" s="1"/>
      <c r="C100" s="1"/>
      <c r="D100" s="1"/>
      <c r="E100" s="3"/>
    </row>
    <row r="101" spans="2:5" x14ac:dyDescent="0.3">
      <c r="B101" s="1"/>
      <c r="C101" s="1"/>
      <c r="D101" s="1"/>
      <c r="E101" s="3"/>
    </row>
    <row r="102" spans="2:5" x14ac:dyDescent="0.3">
      <c r="B102" s="1"/>
      <c r="C102" s="1"/>
      <c r="D102" s="1"/>
      <c r="E102" s="3"/>
    </row>
    <row r="103" spans="2:5" x14ac:dyDescent="0.3">
      <c r="B103" s="1"/>
      <c r="C103" s="1"/>
      <c r="D103" s="1"/>
      <c r="E103" s="3"/>
    </row>
    <row r="104" spans="2:5" x14ac:dyDescent="0.3">
      <c r="B104" s="1"/>
      <c r="C104" s="1"/>
      <c r="D104" s="1"/>
      <c r="E104" s="3"/>
    </row>
    <row r="105" spans="2:5" x14ac:dyDescent="0.3">
      <c r="B105" s="1"/>
      <c r="C105" s="1"/>
      <c r="D105" s="1"/>
      <c r="E10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CFDE-F588-4BFB-8907-B5755FADA2BA}">
  <dimension ref="A1:P64"/>
  <sheetViews>
    <sheetView tabSelected="1" zoomScale="81" zoomScaleNormal="74" workbookViewId="0">
      <selection activeCell="K46" sqref="K46"/>
    </sheetView>
  </sheetViews>
  <sheetFormatPr defaultRowHeight="14.4" x14ac:dyDescent="0.3"/>
  <sheetData>
    <row r="1" spans="1:16" x14ac:dyDescent="0.3">
      <c r="B1" t="s">
        <v>32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33</v>
      </c>
      <c r="L1" t="s">
        <v>46</v>
      </c>
      <c r="N1" t="s">
        <v>34</v>
      </c>
      <c r="P1" t="s">
        <v>31</v>
      </c>
    </row>
    <row r="2" spans="1:16" x14ac:dyDescent="0.3">
      <c r="A2" t="s">
        <v>2</v>
      </c>
      <c r="B2" s="2">
        <f>Sheet1!B2/1000000000</f>
        <v>465.21</v>
      </c>
      <c r="C2" s="2">
        <f>Sheet1!C2/1000000000</f>
        <v>188.107</v>
      </c>
      <c r="D2" s="2">
        <f>Sheet1!D2/1000000000</f>
        <v>101.879</v>
      </c>
      <c r="E2" s="2">
        <f>Sheet1!E2/1000000000</f>
        <v>136.386</v>
      </c>
      <c r="F2" s="2">
        <f>Sheet1!F2/1000000000</f>
        <v>59.978529999999999</v>
      </c>
      <c r="G2" s="2">
        <f>Sheet1!G2/1000000000</f>
        <v>17.686194</v>
      </c>
      <c r="H2" s="2">
        <f>Sheet1!H2/1000000000</f>
        <v>13.036766999999999</v>
      </c>
      <c r="I2" s="2">
        <f>Sheet1!I2/1000000000</f>
        <v>16.134867</v>
      </c>
      <c r="J2" s="2">
        <f>Sheet1!J2/1000000000</f>
        <v>12.016059</v>
      </c>
      <c r="K2" s="2">
        <f>Sheet1!K2/1000000000</f>
        <v>6.6049119999999997</v>
      </c>
      <c r="L2" s="2">
        <f>Sheet1!L2/1000000000</f>
        <v>17.588491999999999</v>
      </c>
      <c r="N2" s="2">
        <f>SUM(B2:L2)</f>
        <v>1034.627821</v>
      </c>
      <c r="P2">
        <v>582.26594016999991</v>
      </c>
    </row>
    <row r="3" spans="1:16" x14ac:dyDescent="0.3">
      <c r="A3" t="s">
        <v>3</v>
      </c>
      <c r="B3" s="2">
        <f>Sheet1!B3/1000000000</f>
        <v>252.529</v>
      </c>
      <c r="C3" s="2">
        <f>Sheet1!C3/1000000000</f>
        <v>166.29900000000001</v>
      </c>
      <c r="D3" s="2">
        <f>Sheet1!D3/1000000000</f>
        <v>62.081341999999999</v>
      </c>
      <c r="E3" s="2">
        <f>Sheet1!E3/1000000000</f>
        <v>165.71700000000001</v>
      </c>
      <c r="F3" s="2">
        <f>Sheet1!F3/1000000000</f>
        <v>72.113157000000001</v>
      </c>
      <c r="G3" s="2">
        <f>Sheet1!G3/1000000000</f>
        <v>22.98638</v>
      </c>
      <c r="H3" s="2">
        <f>Sheet1!H3/1000000000</f>
        <v>36.070497000000003</v>
      </c>
      <c r="I3" s="2">
        <f>Sheet1!I3/1000000000</f>
        <v>24.643674000000001</v>
      </c>
      <c r="J3" s="2">
        <f>Sheet1!J3/1000000000</f>
        <v>10.731368</v>
      </c>
      <c r="K3" s="2">
        <f>Sheet1!K3/1000000000</f>
        <v>22.223593999999999</v>
      </c>
      <c r="L3" s="2">
        <f>Sheet1!L3/1000000000</f>
        <v>9.886082</v>
      </c>
      <c r="N3" s="2">
        <f>SUM(B3:L3)</f>
        <v>845.28109400000017</v>
      </c>
      <c r="P3">
        <v>273.33188856000004</v>
      </c>
    </row>
    <row r="4" spans="1:16" x14ac:dyDescent="0.3">
      <c r="A4" t="s">
        <v>0</v>
      </c>
      <c r="B4" s="2">
        <f>Sheet1!B4/1000000000</f>
        <v>144.13200000000001</v>
      </c>
      <c r="C4" s="2">
        <f>Sheet1!C4/1000000000</f>
        <v>177.87899999999999</v>
      </c>
      <c r="D4" s="2">
        <f>Sheet1!D4/1000000000</f>
        <v>67.488350999999994</v>
      </c>
      <c r="E4" s="2">
        <f>Sheet1!E4/1000000000</f>
        <v>64.153248000000005</v>
      </c>
      <c r="F4" s="2">
        <f>Sheet1!F4/1000000000</f>
        <v>39.530724999999997</v>
      </c>
      <c r="G4" s="2">
        <f>Sheet1!G4/1000000000</f>
        <v>11.385241000000001</v>
      </c>
      <c r="H4" s="2">
        <f>Sheet1!H4/1000000000</f>
        <v>14.565042</v>
      </c>
      <c r="I4" s="2">
        <f>Sheet1!I4/1000000000</f>
        <v>5.8392999999999997</v>
      </c>
      <c r="J4" s="2">
        <f>Sheet1!J4/1000000000</f>
        <v>8.87913</v>
      </c>
      <c r="K4" s="2">
        <f>Sheet1!K4/1000000000</f>
        <v>3.9996459999999998</v>
      </c>
      <c r="L4" s="2">
        <f>Sheet1!L4/1000000000</f>
        <v>5.5846479999999996</v>
      </c>
      <c r="N4" s="2">
        <f>SUM(B4:L4)</f>
        <v>543.436331</v>
      </c>
      <c r="P4">
        <v>278.62115440999997</v>
      </c>
    </row>
    <row r="5" spans="1:16" x14ac:dyDescent="0.3">
      <c r="A5" t="s">
        <v>8</v>
      </c>
      <c r="B5" s="2">
        <f>Sheet1!B5/1000000000</f>
        <v>107.958</v>
      </c>
      <c r="C5" s="2">
        <f>Sheet1!C5/1000000000</f>
        <v>168.79300000000001</v>
      </c>
      <c r="D5" s="2">
        <f>Sheet1!D5/1000000000</f>
        <v>46.041910999999999</v>
      </c>
      <c r="E5" s="2">
        <f>Sheet1!E5/1000000000</f>
        <v>59.233502999999999</v>
      </c>
      <c r="F5" s="2">
        <f>Sheet1!F5/1000000000</f>
        <v>30.811143999999999</v>
      </c>
      <c r="G5" s="2">
        <f>Sheet1!G5/1000000000</f>
        <v>12.969948</v>
      </c>
      <c r="H5" s="2">
        <f>Sheet1!H5/1000000000</f>
        <v>14.555596</v>
      </c>
      <c r="I5" s="2">
        <f>Sheet1!I5/1000000000</f>
        <v>16.083863999999998</v>
      </c>
      <c r="J5" s="2">
        <f>Sheet1!J5/1000000000</f>
        <v>6.0814919999999999</v>
      </c>
      <c r="K5" s="2">
        <f>Sheet1!K5/1000000000</f>
        <v>7.1393909999999998</v>
      </c>
      <c r="L5" s="2">
        <f>Sheet1!L5/1000000000</f>
        <v>3.437605</v>
      </c>
      <c r="N5" s="2">
        <f>SUM(B5:L5)</f>
        <v>473.10545400000001</v>
      </c>
      <c r="P5">
        <v>214.88183455999999</v>
      </c>
    </row>
    <row r="6" spans="1:16" x14ac:dyDescent="0.3">
      <c r="A6" t="s">
        <v>18</v>
      </c>
      <c r="B6" s="2">
        <f>Sheet1!B6/1000000000</f>
        <v>55.597461021000001</v>
      </c>
      <c r="C6" s="2">
        <f>Sheet1!C6/1000000000</f>
        <v>70.996106781999998</v>
      </c>
      <c r="D6" s="2">
        <f>Sheet1!D6/1000000000</f>
        <v>17.23661735</v>
      </c>
      <c r="E6" s="2">
        <f>Sheet1!E6/1000000000</f>
        <v>26.527168214</v>
      </c>
      <c r="F6" s="2">
        <f>Sheet1!F6/1000000000</f>
        <v>22.103689784</v>
      </c>
      <c r="G6" s="2">
        <f>Sheet1!G6/1000000000</f>
        <v>5.0640990749999997</v>
      </c>
      <c r="H6" s="2">
        <f>Sheet1!H6/1000000000</f>
        <v>10.537556803999999</v>
      </c>
      <c r="I6" s="2">
        <f>Sheet1!I6/1000000000</f>
        <v>8.4850052839999996</v>
      </c>
      <c r="J6" s="2">
        <f>Sheet1!J6/1000000000</f>
        <v>3.044248788</v>
      </c>
      <c r="K6" s="2">
        <f>Sheet1!K6/1000000000</f>
        <v>2.2876180100000001</v>
      </c>
      <c r="L6" s="2">
        <f>Sheet1!L6/1000000000</f>
        <v>0.92212131100000005</v>
      </c>
      <c r="N6" s="2">
        <f>SUM(B6:L6)</f>
        <v>222.80169242300002</v>
      </c>
      <c r="P6">
        <v>159.60832897999998</v>
      </c>
    </row>
    <row r="7" spans="1:16" x14ac:dyDescent="0.3">
      <c r="A7" t="s">
        <v>19</v>
      </c>
      <c r="B7" s="2">
        <f>Sheet1!B7/1000000000</f>
        <v>77.425081743999996</v>
      </c>
      <c r="C7" s="2">
        <f>Sheet1!C7/1000000000</f>
        <v>17.415476087999998</v>
      </c>
      <c r="D7" s="2">
        <f>Sheet1!D7/1000000000</f>
        <v>7.484392605</v>
      </c>
      <c r="E7" s="2">
        <f>Sheet1!E7/1000000000</f>
        <v>16.839212092</v>
      </c>
      <c r="F7" s="2">
        <f>Sheet1!F7/1000000000</f>
        <v>10.250497081000001</v>
      </c>
      <c r="G7" s="2">
        <f>Sheet1!G7/1000000000</f>
        <v>2.5138238199999998</v>
      </c>
      <c r="H7" s="2">
        <f>Sheet1!H7/1000000000</f>
        <v>3.4501975050000002</v>
      </c>
      <c r="I7" s="2">
        <f>Sheet1!I7/1000000000</f>
        <v>3.4634558000000002</v>
      </c>
      <c r="J7" s="2">
        <f>Sheet1!J7/1000000000</f>
        <v>1.21575279</v>
      </c>
      <c r="K7" s="2">
        <f>Sheet1!K7/1000000000</f>
        <v>1.645750206</v>
      </c>
      <c r="L7" s="2">
        <f>Sheet1!L7/1000000000</f>
        <v>1.3993823540000001</v>
      </c>
      <c r="N7" s="2">
        <f>SUM(B7:L7)</f>
        <v>143.10302208500002</v>
      </c>
      <c r="P7">
        <v>69.337094710000002</v>
      </c>
    </row>
    <row r="8" spans="1:16" x14ac:dyDescent="0.3">
      <c r="A8" t="s">
        <v>9</v>
      </c>
      <c r="B8" s="2">
        <f>Sheet1!B8/1000000000</f>
        <v>15.035107</v>
      </c>
      <c r="C8" s="2">
        <f>Sheet1!C8/1000000000</f>
        <v>43.292234000000001</v>
      </c>
      <c r="D8" s="2">
        <f>Sheet1!D8/1000000000</f>
        <v>32.582864000000001</v>
      </c>
      <c r="E8" s="2">
        <f>Sheet1!E8/1000000000</f>
        <v>13.375372</v>
      </c>
      <c r="F8" s="2">
        <f>Sheet1!F8/1000000000</f>
        <v>6.6997949999999999</v>
      </c>
      <c r="G8" s="2">
        <f>Sheet1!G8/1000000000</f>
        <v>2.0696370000000002</v>
      </c>
      <c r="H8" s="2">
        <f>Sheet1!H8/1000000000</f>
        <v>2.8157770000000002</v>
      </c>
      <c r="I8" s="2">
        <f>Sheet1!I8/1000000000</f>
        <v>4.543215</v>
      </c>
      <c r="J8" s="2">
        <f>Sheet1!J8/1000000000</f>
        <v>1.341005</v>
      </c>
      <c r="K8" s="2">
        <f>Sheet1!K8/1000000000</f>
        <v>2.1166849999999999</v>
      </c>
      <c r="L8" s="2">
        <f>Sheet1!L8/1000000000</f>
        <v>0.49753799999999998</v>
      </c>
      <c r="N8" s="2">
        <f>SUM(B8:L8)</f>
        <v>124.369229</v>
      </c>
      <c r="P8">
        <v>107.86117895999999</v>
      </c>
    </row>
    <row r="9" spans="1:16" x14ac:dyDescent="0.3">
      <c r="A9" t="s">
        <v>1</v>
      </c>
      <c r="B9" s="2">
        <f>Sheet1!B9/1000000000</f>
        <v>33.965474</v>
      </c>
      <c r="C9" s="2">
        <f>Sheet1!C9/1000000000</f>
        <v>39.206440999999998</v>
      </c>
      <c r="D9" s="2">
        <f>Sheet1!D9/1000000000</f>
        <v>17.37311</v>
      </c>
      <c r="E9" s="2">
        <f>Sheet1!E9/1000000000</f>
        <v>11.18009</v>
      </c>
      <c r="F9" s="2">
        <f>Sheet1!F9/1000000000</f>
        <v>5.6525259999999999</v>
      </c>
      <c r="G9" s="2">
        <f>Sheet1!G9/1000000000</f>
        <v>2.1715179999999998</v>
      </c>
      <c r="H9" s="2">
        <f>Sheet1!H9/1000000000</f>
        <v>2.8514140000000001</v>
      </c>
      <c r="I9" s="2">
        <f>Sheet1!I9/1000000000</f>
        <v>2.8636699999999999</v>
      </c>
      <c r="J9" s="2">
        <f>Sheet1!J9/1000000000</f>
        <v>2.1154709999999999</v>
      </c>
      <c r="K9" s="2">
        <f>Sheet1!K9/1000000000</f>
        <v>0.50744500000000003</v>
      </c>
      <c r="L9" s="2">
        <f>Sheet1!L9/1000000000</f>
        <v>0.90071299999999999</v>
      </c>
      <c r="N9" s="2">
        <f>SUM(B9:L9)</f>
        <v>118.78787199999999</v>
      </c>
      <c r="P9">
        <v>135.33248337000001</v>
      </c>
    </row>
    <row r="10" spans="1:16" x14ac:dyDescent="0.3">
      <c r="A10" t="s">
        <v>14</v>
      </c>
      <c r="B10" s="2">
        <f>Sheet1!B10/1000000000</f>
        <v>35.321807999999997</v>
      </c>
      <c r="C10" s="2">
        <f>Sheet1!C10/1000000000</f>
        <v>22.337440999999998</v>
      </c>
      <c r="D10" s="2">
        <f>Sheet1!D10/1000000000</f>
        <v>4.0498219999999998</v>
      </c>
      <c r="E10" s="2">
        <f>Sheet1!E10/1000000000</f>
        <v>19.521476</v>
      </c>
      <c r="F10" s="2">
        <f>Sheet1!F10/1000000000</f>
        <v>7.779738</v>
      </c>
      <c r="G10" s="2">
        <f>Sheet1!G10/1000000000</f>
        <v>2.9732289999999999</v>
      </c>
      <c r="H10" s="2">
        <f>Sheet1!H10/1000000000</f>
        <v>3.6681240000000002</v>
      </c>
      <c r="I10" s="2">
        <f>Sheet1!I10/1000000000</f>
        <v>3.5006689999999998</v>
      </c>
      <c r="J10" s="2">
        <f>Sheet1!J10/1000000000</f>
        <v>1.8806799999999999</v>
      </c>
      <c r="K10" s="2">
        <f>Sheet1!K10/1000000000</f>
        <v>1.271552</v>
      </c>
      <c r="L10" s="2">
        <f>Sheet1!L10/1000000000</f>
        <v>1.2134370000000001</v>
      </c>
      <c r="N10" s="2">
        <f>SUM(B10:L10)</f>
        <v>103.517976</v>
      </c>
      <c r="P10">
        <v>80.725190710000007</v>
      </c>
    </row>
    <row r="11" spans="1:16" x14ac:dyDescent="0.3">
      <c r="A11" t="s">
        <v>21</v>
      </c>
      <c r="B11" s="2">
        <f>Sheet1!B11/1000000000</f>
        <v>54.572612595000003</v>
      </c>
      <c r="C11" s="2">
        <f>Sheet1!C11/1000000000</f>
        <v>15.787066917000001</v>
      </c>
      <c r="D11" s="2">
        <f>Sheet1!D11/1000000000</f>
        <v>9.5032221660000005</v>
      </c>
      <c r="E11" s="2">
        <f>Sheet1!E11/1000000000</f>
        <v>6.7435444770000004</v>
      </c>
      <c r="F11" s="2">
        <f>Sheet1!F11/1000000000</f>
        <v>4.4850326550000004</v>
      </c>
      <c r="G11" s="2">
        <f>Sheet1!G11/1000000000</f>
        <v>0.50998147900000002</v>
      </c>
      <c r="H11" s="2">
        <f>Sheet1!H11/1000000000</f>
        <v>0.873261226</v>
      </c>
      <c r="I11" s="2">
        <f>Sheet1!I11/1000000000</f>
        <v>1.442600986</v>
      </c>
      <c r="J11" s="2">
        <f>Sheet1!J11/1000000000</f>
        <v>0.90414947300000004</v>
      </c>
      <c r="K11" s="2">
        <f>Sheet1!K11/1000000000</f>
        <v>0.42628728300000002</v>
      </c>
      <c r="L11" s="2">
        <f>Sheet1!L11/1000000000</f>
        <v>0.85583160700000005</v>
      </c>
      <c r="N11" s="2">
        <f>SUM(B11:L11)</f>
        <v>96.103590863999997</v>
      </c>
      <c r="P11">
        <v>46.456930509999999</v>
      </c>
    </row>
    <row r="12" spans="1:16" x14ac:dyDescent="0.3">
      <c r="A12" t="s">
        <v>13</v>
      </c>
      <c r="B12" s="2">
        <f>Sheet1!B12/1000000000</f>
        <v>27.535245</v>
      </c>
      <c r="C12" s="2">
        <f>Sheet1!C12/1000000000</f>
        <v>13.225536999999999</v>
      </c>
      <c r="D12" s="2">
        <f>Sheet1!D12/1000000000</f>
        <v>9.4426039999999993</v>
      </c>
      <c r="E12" s="2">
        <f>Sheet1!E12/1000000000</f>
        <v>18.517253</v>
      </c>
      <c r="F12" s="2">
        <f>Sheet1!F12/1000000000</f>
        <v>4.2338430000000002</v>
      </c>
      <c r="G12" s="2">
        <f>Sheet1!G12/1000000000</f>
        <v>10.840361</v>
      </c>
      <c r="H12" s="2">
        <f>Sheet1!H12/1000000000</f>
        <v>4.8727200000000002</v>
      </c>
      <c r="I12" s="2">
        <f>Sheet1!I12/1000000000</f>
        <v>1.8376859999999999</v>
      </c>
      <c r="J12" s="2">
        <f>Sheet1!J12/1000000000</f>
        <v>0.889733</v>
      </c>
      <c r="K12" s="2">
        <f>Sheet1!K12/1000000000</f>
        <v>0.391376</v>
      </c>
      <c r="L12" s="2">
        <f>Sheet1!L12/1000000000</f>
        <v>0.59371099999999999</v>
      </c>
      <c r="N12" s="2">
        <f>SUM(B12:L12)</f>
        <v>92.380068999999992</v>
      </c>
      <c r="P12">
        <v>108.07294963000001</v>
      </c>
    </row>
    <row r="13" spans="1:16" x14ac:dyDescent="0.3">
      <c r="A13" t="s">
        <v>5</v>
      </c>
      <c r="B13" s="2">
        <f>Sheet1!B13/1000000000</f>
        <v>26.548633714000001</v>
      </c>
      <c r="C13" s="2">
        <f>Sheet1!C13/1000000000</f>
        <v>21.826431432</v>
      </c>
      <c r="D13" s="2">
        <f>Sheet1!D13/1000000000</f>
        <v>21.346001818000001</v>
      </c>
      <c r="E13" s="2">
        <f>Sheet1!E13/1000000000</f>
        <v>7.9431484760000002</v>
      </c>
      <c r="F13" s="2">
        <f>Sheet1!F13/1000000000</f>
        <v>3.1746779620000001</v>
      </c>
      <c r="G13" s="2">
        <f>Sheet1!G13/1000000000</f>
        <v>0.70617374899999996</v>
      </c>
      <c r="H13" s="2">
        <f>Sheet1!H13/1000000000</f>
        <v>3.351096777</v>
      </c>
      <c r="I13" s="2">
        <f>Sheet1!I13/1000000000</f>
        <v>2.4899966459999998</v>
      </c>
      <c r="J13" s="2">
        <f>Sheet1!J13/1000000000</f>
        <v>0.40130722400000002</v>
      </c>
      <c r="K13" s="2">
        <f>Sheet1!K13/1000000000</f>
        <v>0.88488021699999997</v>
      </c>
      <c r="L13" s="2">
        <f>Sheet1!L13/1000000000</f>
        <v>1.535635431</v>
      </c>
      <c r="N13" s="2">
        <f>SUM(B13:L13)</f>
        <v>90.207983446000014</v>
      </c>
      <c r="P13">
        <v>25.896020910000001</v>
      </c>
    </row>
    <row r="14" spans="1:16" x14ac:dyDescent="0.3">
      <c r="A14" t="s">
        <v>12</v>
      </c>
      <c r="B14" s="2">
        <f>Sheet1!B14/1000000000</f>
        <v>34.734794933000003</v>
      </c>
      <c r="C14" s="2">
        <f>Sheet1!C14/1000000000</f>
        <v>10.770965256</v>
      </c>
      <c r="D14" s="2">
        <f>Sheet1!D14/1000000000</f>
        <v>17.380288359000001</v>
      </c>
      <c r="E14" s="2">
        <f>Sheet1!E14/1000000000</f>
        <v>7.002488939</v>
      </c>
      <c r="F14" s="2">
        <f>Sheet1!F14/1000000000</f>
        <v>2.6780663489999998</v>
      </c>
      <c r="G14" s="2">
        <f>Sheet1!G14/1000000000</f>
        <v>6.7842073210000002</v>
      </c>
      <c r="H14" s="2">
        <f>Sheet1!H14/1000000000</f>
        <v>4.6171790599999998</v>
      </c>
      <c r="I14" s="2">
        <f>Sheet1!I14/1000000000</f>
        <v>1.572787661</v>
      </c>
      <c r="J14" s="2">
        <f>Sheet1!J14/1000000000</f>
        <v>0.48315677400000001</v>
      </c>
      <c r="K14" s="2">
        <f>Sheet1!K14/1000000000</f>
        <v>0.206883124</v>
      </c>
      <c r="L14" s="2">
        <f>Sheet1!L14/1000000000</f>
        <v>0.56339294900000003</v>
      </c>
      <c r="N14" s="2">
        <f>SUM(B14:L14)</f>
        <v>86.794210725000013</v>
      </c>
      <c r="P14">
        <v>131.99823215000001</v>
      </c>
    </row>
    <row r="15" spans="1:16" x14ac:dyDescent="0.3">
      <c r="A15" t="s">
        <v>7</v>
      </c>
      <c r="B15" s="2">
        <f>Sheet1!B15/1000000000</f>
        <v>20.873930000000001</v>
      </c>
      <c r="C15" s="2">
        <f>Sheet1!C15/1000000000</f>
        <v>15.483574000000001</v>
      </c>
      <c r="D15" s="2">
        <f>Sheet1!D15/1000000000</f>
        <v>5.251525</v>
      </c>
      <c r="E15" s="2">
        <f>Sheet1!E15/1000000000</f>
        <v>6.6482489999999999</v>
      </c>
      <c r="F15" s="2">
        <f>Sheet1!F15/1000000000</f>
        <v>5.8340139999999998</v>
      </c>
      <c r="G15" s="2">
        <f>Sheet1!G15/1000000000</f>
        <v>3.5013030000000001</v>
      </c>
      <c r="H15" s="2">
        <f>Sheet1!H15/1000000000</f>
        <v>3.4363920000000001</v>
      </c>
      <c r="I15" s="2">
        <f>Sheet1!I15/1000000000</f>
        <v>3.6834419999999999</v>
      </c>
      <c r="J15" s="2">
        <f>Sheet1!J15/1000000000</f>
        <v>0.90313299999999996</v>
      </c>
      <c r="K15" s="2">
        <f>Sheet1!K15/1000000000</f>
        <v>3.7709410000000001</v>
      </c>
      <c r="L15" s="2">
        <f>Sheet1!L15/1000000000</f>
        <v>0.60400200000000004</v>
      </c>
      <c r="N15" s="2">
        <f>SUM(B15:L15)</f>
        <v>69.990504999999999</v>
      </c>
      <c r="P15">
        <v>50.157701179999997</v>
      </c>
    </row>
    <row r="16" spans="1:16" x14ac:dyDescent="0.3">
      <c r="A16" t="s">
        <v>4</v>
      </c>
      <c r="B16" s="2">
        <f>Sheet1!B16/1000000000</f>
        <v>7.8670530000000003</v>
      </c>
      <c r="C16" s="2">
        <f>Sheet1!C16/1000000000</f>
        <v>17.420988999999999</v>
      </c>
      <c r="D16" s="2">
        <f>Sheet1!D16/1000000000</f>
        <v>30.146529000000001</v>
      </c>
      <c r="E16" s="2">
        <f>Sheet1!E16/1000000000</f>
        <v>2.53668</v>
      </c>
      <c r="F16" s="2">
        <f>Sheet1!F16/1000000000</f>
        <v>0.98684499999999997</v>
      </c>
      <c r="G16" s="2">
        <f>Sheet1!G16/1000000000</f>
        <v>0.187555</v>
      </c>
      <c r="H16" s="2">
        <f>Sheet1!H16/1000000000</f>
        <v>1.393632</v>
      </c>
      <c r="I16" s="2">
        <f>Sheet1!I16/1000000000</f>
        <v>1.8195669999999999</v>
      </c>
      <c r="J16" s="2">
        <f>Sheet1!J16/1000000000</f>
        <v>0.44695600000000002</v>
      </c>
      <c r="K16" s="2">
        <f>Sheet1!K16/1000000000</f>
        <v>0.218414</v>
      </c>
      <c r="L16" s="2">
        <f>Sheet1!L16/1000000000</f>
        <v>6.1803499999999998</v>
      </c>
      <c r="N16" s="2">
        <f>SUM(B16:L16)</f>
        <v>69.204570000000004</v>
      </c>
      <c r="P16">
        <v>23.959358420000001</v>
      </c>
    </row>
    <row r="17" spans="1:16" x14ac:dyDescent="0.3">
      <c r="A17" t="s">
        <v>22</v>
      </c>
      <c r="B17" s="2">
        <f>Sheet1!B17/1000000000</f>
        <v>20.314400699</v>
      </c>
      <c r="C17" s="2">
        <f>Sheet1!C17/1000000000</f>
        <v>17.372536438000001</v>
      </c>
      <c r="D17" s="2">
        <f>Sheet1!D17/1000000000</f>
        <v>5.2650457929999996</v>
      </c>
      <c r="E17" s="2">
        <f>Sheet1!E17/1000000000</f>
        <v>6.6421830689999997</v>
      </c>
      <c r="F17" s="2">
        <f>Sheet1!F17/1000000000</f>
        <v>4.1567283269999997</v>
      </c>
      <c r="G17" s="2">
        <f>Sheet1!G17/1000000000</f>
        <v>0.751281054</v>
      </c>
      <c r="H17" s="2">
        <f>Sheet1!H17/1000000000</f>
        <v>2.9011486469999999</v>
      </c>
      <c r="I17" s="2">
        <f>Sheet1!I17/1000000000</f>
        <v>1.8387569479999999</v>
      </c>
      <c r="J17" s="2">
        <f>Sheet1!J17/1000000000</f>
        <v>0.71340287700000005</v>
      </c>
      <c r="K17" s="2">
        <f>Sheet1!K17/1000000000</f>
        <v>2.0317694689999999</v>
      </c>
      <c r="L17" s="2">
        <f>Sheet1!L17/1000000000</f>
        <v>0.20323549099999999</v>
      </c>
      <c r="N17" s="2">
        <f>SUM(B17:L17)</f>
        <v>62.190488811999991</v>
      </c>
      <c r="P17">
        <v>57.661539999999995</v>
      </c>
    </row>
    <row r="18" spans="1:16" x14ac:dyDescent="0.3">
      <c r="A18" t="s">
        <v>20</v>
      </c>
      <c r="B18" s="2">
        <f>Sheet1!B18/1000000000</f>
        <v>30.567019999999999</v>
      </c>
      <c r="C18" s="2">
        <f>Sheet1!C18/1000000000</f>
        <v>4.1310710000000004</v>
      </c>
      <c r="D18" s="2">
        <f>Sheet1!D18/1000000000</f>
        <v>0.97799999999999998</v>
      </c>
      <c r="E18" s="2">
        <f>Sheet1!E18/1000000000</f>
        <v>6.7137779999999996</v>
      </c>
      <c r="F18" s="2">
        <f>Sheet1!F18/1000000000</f>
        <v>2.6907480000000001</v>
      </c>
      <c r="G18" s="2">
        <f>Sheet1!G18/1000000000</f>
        <v>0.378027</v>
      </c>
      <c r="H18" s="2">
        <f>Sheet1!H18/1000000000</f>
        <v>0.82642499999999997</v>
      </c>
      <c r="I18" s="2">
        <f>Sheet1!I18/1000000000</f>
        <v>1.148765</v>
      </c>
      <c r="J18" s="2">
        <f>Sheet1!J18/1000000000</f>
        <v>0.25679200000000002</v>
      </c>
      <c r="K18" s="2">
        <f>Sheet1!K18/1000000000</f>
        <v>0.198018</v>
      </c>
      <c r="L18" s="2">
        <f>Sheet1!L18/1000000000</f>
        <v>0.166019</v>
      </c>
      <c r="N18" s="2">
        <f>SUM(B18:L18)</f>
        <v>48.054662999999991</v>
      </c>
      <c r="P18">
        <v>33.372040769999998</v>
      </c>
    </row>
    <row r="19" spans="1:16" x14ac:dyDescent="0.3">
      <c r="A19" t="s">
        <v>11</v>
      </c>
      <c r="B19" s="2">
        <f>Sheet1!B19/1000000000</f>
        <v>6.5230445159999997</v>
      </c>
      <c r="C19" s="2">
        <f>Sheet1!C19/1000000000</f>
        <v>24.866499983000001</v>
      </c>
      <c r="D19" s="2">
        <f>Sheet1!D19/1000000000</f>
        <v>0.33721316800000001</v>
      </c>
      <c r="E19" s="2">
        <f>Sheet1!E19/1000000000</f>
        <v>2.6757293789999999</v>
      </c>
      <c r="F19" s="2">
        <f>Sheet1!F19/1000000000</f>
        <v>0.63773413999999995</v>
      </c>
      <c r="G19" s="2">
        <f>Sheet1!G19/1000000000</f>
        <v>0.29203250800000002</v>
      </c>
      <c r="H19" s="2">
        <f>Sheet1!H19/1000000000</f>
        <v>0.69768853900000005</v>
      </c>
      <c r="I19" s="2">
        <f>Sheet1!I19/1000000000</f>
        <v>1.559582751</v>
      </c>
      <c r="J19" s="2">
        <f>Sheet1!J19/1000000000</f>
        <v>0.19715732499999999</v>
      </c>
      <c r="K19" s="2">
        <f>Sheet1!K19/1000000000</f>
        <v>1.4849625E-2</v>
      </c>
      <c r="L19" s="2">
        <f>Sheet1!L19/1000000000</f>
        <v>0.15854579499999999</v>
      </c>
      <c r="N19" s="2">
        <f>SUM(B19:L19)</f>
        <v>37.960077728999998</v>
      </c>
      <c r="P19">
        <v>70.874045729999992</v>
      </c>
    </row>
    <row r="20" spans="1:16" x14ac:dyDescent="0.3">
      <c r="A20" t="s">
        <v>6</v>
      </c>
      <c r="B20" s="2">
        <f>Sheet1!B20/1000000000</f>
        <v>1.949746</v>
      </c>
      <c r="C20" s="2">
        <f>Sheet1!C20/1000000000</f>
        <v>11.643744</v>
      </c>
      <c r="D20" s="2">
        <f>Sheet1!D20/1000000000</f>
        <v>3.8141630000000002</v>
      </c>
      <c r="E20" s="2">
        <f>Sheet1!E20/1000000000</f>
        <v>3.0663939999999998</v>
      </c>
      <c r="F20" s="2">
        <f>Sheet1!F20/1000000000</f>
        <v>0.87507199999999996</v>
      </c>
      <c r="G20" s="2">
        <f>Sheet1!G20/1000000000</f>
        <v>0.97958400000000001</v>
      </c>
      <c r="H20" s="2">
        <f>Sheet1!H20/1000000000</f>
        <v>0.64649100000000004</v>
      </c>
      <c r="I20" s="2">
        <f>Sheet1!I20/1000000000</f>
        <v>1.423719</v>
      </c>
      <c r="J20" s="2">
        <f>Sheet1!J20/1000000000</f>
        <v>0.52461000000000002</v>
      </c>
      <c r="K20" s="2">
        <f>Sheet1!K20/1000000000</f>
        <v>0.52853300000000003</v>
      </c>
      <c r="L20" s="2">
        <f>Sheet1!L20/1000000000</f>
        <v>3.6449000000000002E-2</v>
      </c>
      <c r="N20" s="2">
        <f>SUM(B20:L20)</f>
        <v>25.488504999999996</v>
      </c>
      <c r="P20">
        <v>28.64959786</v>
      </c>
    </row>
    <row r="21" spans="1:16" x14ac:dyDescent="0.3">
      <c r="A21" t="s">
        <v>17</v>
      </c>
      <c r="B21" s="2">
        <f>Sheet1!B21/1000000000</f>
        <v>4.5815099999999997</v>
      </c>
      <c r="C21" s="2">
        <f>Sheet1!C21/1000000000</f>
        <v>6.8038160000000003</v>
      </c>
      <c r="D21" s="2">
        <f>Sheet1!D21/1000000000</f>
        <v>2.8067760000000002</v>
      </c>
      <c r="E21" s="2">
        <f>Sheet1!E21/1000000000</f>
        <v>1.8466469999999999</v>
      </c>
      <c r="F21" s="2">
        <f>Sheet1!F21/1000000000</f>
        <v>1.9359109999999999</v>
      </c>
      <c r="G21" s="2">
        <f>Sheet1!G21/1000000000</f>
        <v>0.66459699999999999</v>
      </c>
      <c r="H21" s="2">
        <f>Sheet1!H21/1000000000</f>
        <v>4.3150230000000001</v>
      </c>
      <c r="I21" s="2">
        <f>Sheet1!I21/1000000000</f>
        <v>0.64763700000000002</v>
      </c>
      <c r="J21" s="2">
        <f>Sheet1!J21/1000000000</f>
        <v>0.434776</v>
      </c>
      <c r="K21" s="2">
        <f>Sheet1!K21/1000000000</f>
        <v>0.77343600000000001</v>
      </c>
      <c r="L21" s="2">
        <f>Sheet1!L21/1000000000</f>
        <v>0.447299</v>
      </c>
      <c r="N21" s="2">
        <f>SUM(B21:L21)</f>
        <v>25.257428000000001</v>
      </c>
      <c r="P21">
        <v>10.4515321</v>
      </c>
    </row>
    <row r="22" spans="1:16" x14ac:dyDescent="0.3">
      <c r="A22" t="s">
        <v>29</v>
      </c>
      <c r="B22" s="2">
        <f>Sheet1!B22/1000000000</f>
        <v>4.4106335620000001</v>
      </c>
      <c r="C22" s="2">
        <f>Sheet1!C22/1000000000</f>
        <v>7.1279937569999996</v>
      </c>
      <c r="D22" s="2">
        <f>Sheet1!D22/1000000000</f>
        <v>1.814876003</v>
      </c>
      <c r="E22" s="2">
        <f>Sheet1!E22/1000000000</f>
        <v>3.005278256</v>
      </c>
      <c r="F22" s="2">
        <f>Sheet1!F22/1000000000</f>
        <v>1.5269962479999999</v>
      </c>
      <c r="G22" s="2">
        <f>Sheet1!G22/1000000000</f>
        <v>0.88076460599999995</v>
      </c>
      <c r="H22" s="2">
        <f>Sheet1!H22/1000000000</f>
        <v>0.70849552299999996</v>
      </c>
      <c r="I22" s="2">
        <f>Sheet1!I22/1000000000</f>
        <v>0.90248391299999997</v>
      </c>
      <c r="J22" s="2">
        <f>Sheet1!J22/1000000000</f>
        <v>0.23668536700000001</v>
      </c>
      <c r="K22" s="2">
        <f>Sheet1!K22/1000000000</f>
        <v>0.40488037900000001</v>
      </c>
      <c r="L22" s="2">
        <f>Sheet1!L22/1000000000</f>
        <v>4.9980484999999998E-2</v>
      </c>
      <c r="N22" s="2">
        <f>SUM(B22:L22)</f>
        <v>21.069068098999999</v>
      </c>
      <c r="P22">
        <v>25.94056381</v>
      </c>
    </row>
    <row r="23" spans="1:16" x14ac:dyDescent="0.3">
      <c r="A23" t="s">
        <v>26</v>
      </c>
      <c r="B23" s="2">
        <f>Sheet1!B23/1000000000</f>
        <v>3.5941519999999998</v>
      </c>
      <c r="C23" s="2">
        <f>Sheet1!C23/1000000000</f>
        <v>6.0438510000000001</v>
      </c>
      <c r="D23" s="2">
        <f>Sheet1!D23/1000000000</f>
        <v>1.514027</v>
      </c>
      <c r="E23" s="2">
        <f>Sheet1!E23/1000000000</f>
        <v>2.3659110000000001</v>
      </c>
      <c r="F23" s="2">
        <f>Sheet1!F23/1000000000</f>
        <v>1.534049</v>
      </c>
      <c r="G23" s="2">
        <f>Sheet1!G23/1000000000</f>
        <v>0.52019000000000004</v>
      </c>
      <c r="H23" s="2">
        <f>Sheet1!H23/1000000000</f>
        <v>1.3515539999999999</v>
      </c>
      <c r="I23" s="2">
        <f>Sheet1!I23/1000000000</f>
        <v>1.108673</v>
      </c>
      <c r="J23" s="2">
        <f>Sheet1!J23/1000000000</f>
        <v>1.0566850000000001</v>
      </c>
      <c r="K23" s="2">
        <f>Sheet1!K23/1000000000</f>
        <v>0.28725800000000001</v>
      </c>
      <c r="L23" s="2">
        <f>Sheet1!L23/1000000000</f>
        <v>0.13036300000000001</v>
      </c>
      <c r="N23" s="2">
        <f>SUM(B23:L23)</f>
        <v>19.506713000000001</v>
      </c>
      <c r="P23">
        <v>13.652317439999999</v>
      </c>
    </row>
    <row r="24" spans="1:16" x14ac:dyDescent="0.3">
      <c r="A24" t="s">
        <v>23</v>
      </c>
      <c r="B24" s="2">
        <f>Sheet1!B24/1000000000</f>
        <v>4.083827586</v>
      </c>
      <c r="C24" s="2">
        <f>Sheet1!C24/1000000000</f>
        <v>6.4353671139999999</v>
      </c>
      <c r="D24" s="2">
        <f>Sheet1!D24/1000000000</f>
        <v>1.326843751</v>
      </c>
      <c r="E24" s="2">
        <f>Sheet1!E24/1000000000</f>
        <v>2.6516632530000002</v>
      </c>
      <c r="F24" s="2">
        <f>Sheet1!F24/1000000000</f>
        <v>1.333999897</v>
      </c>
      <c r="G24" s="2">
        <f>Sheet1!G24/1000000000</f>
        <v>0.39881276100000002</v>
      </c>
      <c r="H24" s="2">
        <f>Sheet1!H24/1000000000</f>
        <v>0.74436394400000006</v>
      </c>
      <c r="I24" s="2">
        <f>Sheet1!I24/1000000000</f>
        <v>0.79915175500000002</v>
      </c>
      <c r="J24" s="2">
        <f>Sheet1!J24/1000000000</f>
        <v>0.471723591</v>
      </c>
      <c r="K24" s="2">
        <f>Sheet1!K24/1000000000</f>
        <v>1.1197852500000001</v>
      </c>
      <c r="L24" s="2">
        <f>Sheet1!L24/1000000000</f>
        <v>0.13243174199999999</v>
      </c>
      <c r="N24" s="2">
        <f>SUM(B24:L24)</f>
        <v>19.497970644000002</v>
      </c>
      <c r="P24">
        <v>28.54857968</v>
      </c>
    </row>
    <row r="25" spans="1:16" x14ac:dyDescent="0.3">
      <c r="A25" t="s">
        <v>15</v>
      </c>
      <c r="B25" s="2">
        <f>Sheet1!B25/1000000000</f>
        <v>4.7151199999999998</v>
      </c>
      <c r="C25" s="2">
        <f>Sheet1!C25/1000000000</f>
        <v>2.6900400000000002</v>
      </c>
      <c r="D25" s="2">
        <f>Sheet1!D25/1000000000</f>
        <v>0.56881899999999996</v>
      </c>
      <c r="E25" s="2">
        <f>Sheet1!E25/1000000000</f>
        <v>1.3998459999999999</v>
      </c>
      <c r="F25" s="2">
        <f>Sheet1!F25/1000000000</f>
        <v>0.88019000000000003</v>
      </c>
      <c r="G25" s="2">
        <f>Sheet1!G25/1000000000</f>
        <v>0.23449700000000001</v>
      </c>
      <c r="H25" s="2">
        <f>Sheet1!H25/1000000000</f>
        <v>2.8893119999999999</v>
      </c>
      <c r="I25" s="2">
        <f>Sheet1!I25/1000000000</f>
        <v>0.40743200000000002</v>
      </c>
      <c r="J25" s="2">
        <f>Sheet1!J25/1000000000</f>
        <v>0.180894</v>
      </c>
      <c r="K25" s="2">
        <f>Sheet1!K25/1000000000</f>
        <v>0.37474299999999999</v>
      </c>
      <c r="L25" s="2">
        <f>Sheet1!L25/1000000000</f>
        <v>0.14443</v>
      </c>
      <c r="N25" s="2">
        <f>SUM(B25:L25)</f>
        <v>14.485323000000001</v>
      </c>
      <c r="P25">
        <v>3.9212405800000001</v>
      </c>
    </row>
    <row r="26" spans="1:16" x14ac:dyDescent="0.3">
      <c r="A26" t="s">
        <v>25</v>
      </c>
      <c r="B26" s="2">
        <f>Sheet1!B26/1000000000</f>
        <v>3.1039599999999998</v>
      </c>
      <c r="C26" s="2">
        <f>Sheet1!C26/1000000000</f>
        <v>1.175495</v>
      </c>
      <c r="D26" s="2">
        <f>Sheet1!D26/1000000000</f>
        <v>0.154359</v>
      </c>
      <c r="E26" s="2">
        <f>Sheet1!E26/1000000000</f>
        <v>2.07016</v>
      </c>
      <c r="F26" s="2">
        <f>Sheet1!F26/1000000000</f>
        <v>0.62004599999999999</v>
      </c>
      <c r="G26" s="2">
        <f>Sheet1!G26/1000000000</f>
        <v>0.26418399999999997</v>
      </c>
      <c r="H26" s="2">
        <f>Sheet1!H26/1000000000</f>
        <v>0.52360700000000004</v>
      </c>
      <c r="I26" s="2">
        <f>Sheet1!I26/1000000000</f>
        <v>0.18357399999999999</v>
      </c>
      <c r="J26" s="2">
        <f>Sheet1!J26/1000000000</f>
        <v>0.29882700000000001</v>
      </c>
      <c r="K26" s="2">
        <f>Sheet1!K26/1000000000</f>
        <v>4.3167999999999998E-2</v>
      </c>
      <c r="L26" s="2">
        <f>Sheet1!L26/1000000000</f>
        <v>6.8358000000000002E-2</v>
      </c>
      <c r="N26" s="2">
        <f>SUM(B26:L26)</f>
        <v>8.5057379999999991</v>
      </c>
      <c r="P26">
        <v>12.482955829999998</v>
      </c>
    </row>
    <row r="27" spans="1:16" x14ac:dyDescent="0.3">
      <c r="A27" t="s">
        <v>10</v>
      </c>
      <c r="B27" s="2">
        <f>Sheet1!B27/1000000000</f>
        <v>0</v>
      </c>
      <c r="C27" s="2">
        <f>Sheet1!C27/1000000000</f>
        <v>2.300026452</v>
      </c>
      <c r="D27" s="2">
        <f>Sheet1!D27/1000000000</f>
        <v>2.4901089999999999E-3</v>
      </c>
      <c r="E27" s="2">
        <f>Sheet1!E27/1000000000</f>
        <v>2.1302592910000002</v>
      </c>
      <c r="F27" s="2">
        <f>Sheet1!F27/1000000000</f>
        <v>0</v>
      </c>
      <c r="G27" s="2">
        <f>Sheet1!G27/1000000000</f>
        <v>0</v>
      </c>
      <c r="H27" s="2">
        <f>Sheet1!H27/1000000000</f>
        <v>0</v>
      </c>
      <c r="I27" s="2">
        <f>Sheet1!I27/1000000000</f>
        <v>0</v>
      </c>
      <c r="J27" s="2">
        <f>Sheet1!J27/1000000000</f>
        <v>0</v>
      </c>
      <c r="K27" s="2">
        <f>Sheet1!K27/1000000000</f>
        <v>0</v>
      </c>
      <c r="L27" s="2">
        <f>Sheet1!L27/1000000000</f>
        <v>0</v>
      </c>
      <c r="N27" s="2">
        <f>SUM(B27:L27)</f>
        <v>4.4327758520000007</v>
      </c>
      <c r="P27">
        <v>16.16202492</v>
      </c>
    </row>
    <row r="28" spans="1:16" x14ac:dyDescent="0.3">
      <c r="A28" t="s">
        <v>16</v>
      </c>
      <c r="B28" s="2">
        <f>Sheet1!B28/1000000000</f>
        <v>0.28207700000000002</v>
      </c>
      <c r="C28" s="2">
        <f>Sheet1!C28/1000000000</f>
        <v>1.390298</v>
      </c>
      <c r="D28" s="2">
        <f>Sheet1!D28/1000000000</f>
        <v>5.6440999999999998E-2</v>
      </c>
      <c r="E28" s="2">
        <f>Sheet1!E28/1000000000</f>
        <v>0.21479400000000001</v>
      </c>
      <c r="F28" s="2">
        <f>Sheet1!F28/1000000000</f>
        <v>0.43482100000000001</v>
      </c>
      <c r="G28" s="2">
        <f>Sheet1!G28/1000000000</f>
        <v>7.2174000000000002E-2</v>
      </c>
      <c r="H28" s="2">
        <f>Sheet1!H28/1000000000</f>
        <v>1.254793</v>
      </c>
      <c r="I28" s="2">
        <f>Sheet1!I28/1000000000</f>
        <v>0.114756</v>
      </c>
      <c r="J28" s="2">
        <f>Sheet1!J28/1000000000</f>
        <v>0.185143</v>
      </c>
      <c r="K28" s="2">
        <f>Sheet1!K28/1000000000</f>
        <v>3.3397000000000003E-2</v>
      </c>
      <c r="L28" s="2">
        <f>Sheet1!L28/1000000000</f>
        <v>2.1454999999999998E-2</v>
      </c>
      <c r="N28" s="2">
        <f>SUM(B28:L28)</f>
        <v>4.0601489999999991</v>
      </c>
      <c r="P28">
        <v>10.715951779999999</v>
      </c>
    </row>
    <row r="29" spans="1:16" x14ac:dyDescent="0.3">
      <c r="A29" t="s">
        <v>27</v>
      </c>
      <c r="B29" s="2">
        <f>Sheet1!B29/1000000000</f>
        <v>0.69829112699999996</v>
      </c>
      <c r="C29" s="2">
        <f>Sheet1!C29/1000000000</f>
        <v>0.96065172200000004</v>
      </c>
      <c r="D29" s="2">
        <f>Sheet1!D29/1000000000</f>
        <v>6.9578712000000001E-2</v>
      </c>
      <c r="E29" s="2">
        <f>Sheet1!E29/1000000000</f>
        <v>0.15808394200000001</v>
      </c>
      <c r="F29" s="2">
        <f>Sheet1!F29/1000000000</f>
        <v>5.5944327000000002E-2</v>
      </c>
      <c r="G29" s="2">
        <f>Sheet1!G29/1000000000</f>
        <v>4.2455119999999999E-2</v>
      </c>
      <c r="H29" s="2">
        <f>Sheet1!H29/1000000000</f>
        <v>3.3352799000000002E-2</v>
      </c>
      <c r="I29" s="2">
        <f>Sheet1!I29/1000000000</f>
        <v>7.7454333E-2</v>
      </c>
      <c r="J29" s="2">
        <f>Sheet1!J29/1000000000</f>
        <v>3.0020062E-2</v>
      </c>
      <c r="K29" s="2">
        <f>Sheet1!K29/1000000000</f>
        <v>0.178535689</v>
      </c>
      <c r="L29" s="2">
        <f>Sheet1!L29/1000000000</f>
        <v>0</v>
      </c>
      <c r="N29" s="2">
        <f>SUM(B29:L29)</f>
        <v>2.3043678330000001</v>
      </c>
      <c r="P29">
        <v>3.8363880999999997</v>
      </c>
    </row>
    <row r="30" spans="1:16" x14ac:dyDescent="0.3">
      <c r="A30" t="s">
        <v>24</v>
      </c>
      <c r="B30" s="2">
        <f>Sheet1!B30/1000000000</f>
        <v>4.8359715999999997E-2</v>
      </c>
      <c r="C30" s="2">
        <f>Sheet1!C30/1000000000</f>
        <v>0.53083307000000002</v>
      </c>
      <c r="D30" s="2">
        <f>Sheet1!D30/1000000000</f>
        <v>4.2826415999999999E-2</v>
      </c>
      <c r="E30" s="2">
        <f>Sheet1!E30/1000000000</f>
        <v>0.15986489000000001</v>
      </c>
      <c r="F30" s="2">
        <f>Sheet1!F30/1000000000</f>
        <v>9.1566682999999996E-2</v>
      </c>
      <c r="G30" s="2">
        <f>Sheet1!G30/1000000000</f>
        <v>2.8576600000000001E-2</v>
      </c>
      <c r="H30" s="2">
        <f>Sheet1!H30/1000000000</f>
        <v>6.5470184000000001E-2</v>
      </c>
      <c r="I30" s="2">
        <f>Sheet1!I30/1000000000</f>
        <v>0.377838972</v>
      </c>
      <c r="J30" s="2">
        <f>Sheet1!J30/1000000000</f>
        <v>5.3289852999999998E-2</v>
      </c>
      <c r="K30" s="2">
        <f>Sheet1!K30/1000000000</f>
        <v>0.104212076</v>
      </c>
      <c r="L30" s="2">
        <f>Sheet1!L30/1000000000</f>
        <v>3.9427569999999999E-3</v>
      </c>
      <c r="N30" s="2">
        <f>SUM(B30:L30)</f>
        <v>1.5067812169999999</v>
      </c>
      <c r="P30">
        <v>4.6962870399999996</v>
      </c>
    </row>
    <row r="31" spans="1:16" x14ac:dyDescent="0.3">
      <c r="A31" t="s">
        <v>28</v>
      </c>
      <c r="B31" s="2">
        <f>Sheet1!B31/1000000000</f>
        <v>1.282E-2</v>
      </c>
      <c r="C31" s="2">
        <f>Sheet1!C31/1000000000</f>
        <v>0.355431</v>
      </c>
      <c r="D31" s="2">
        <f>Sheet1!D31/1000000000</f>
        <v>4.6759000000000002E-2</v>
      </c>
      <c r="E31" s="2">
        <f>Sheet1!E31/1000000000</f>
        <v>0.121075</v>
      </c>
      <c r="F31" s="2">
        <f>Sheet1!F31/1000000000</f>
        <v>2.4369999999999999E-2</v>
      </c>
      <c r="G31" s="2">
        <f>Sheet1!G31/1000000000</f>
        <v>3.6110000000000001E-3</v>
      </c>
      <c r="H31" s="2">
        <f>Sheet1!H31/1000000000</f>
        <v>2.7265000000000001E-2</v>
      </c>
      <c r="I31" s="2">
        <f>Sheet1!I31/1000000000</f>
        <v>3.8746000000000003E-2</v>
      </c>
      <c r="J31" s="2">
        <f>Sheet1!J31/1000000000</f>
        <v>3.9249999999999997E-3</v>
      </c>
      <c r="K31" s="2">
        <f>Sheet1!K31/1000000000</f>
        <v>9.6199999999999996E-4</v>
      </c>
      <c r="L31" s="2">
        <f>Sheet1!L31/1000000000</f>
        <v>0</v>
      </c>
      <c r="N31" s="2">
        <f>SUM(B31:L31)</f>
        <v>0.63496399999999997</v>
      </c>
      <c r="P31">
        <v>0.99014331</v>
      </c>
    </row>
    <row r="34" spans="2:14" x14ac:dyDescent="0.3">
      <c r="N34" t="s">
        <v>71</v>
      </c>
    </row>
    <row r="38" spans="2:14" ht="15" thickBot="1" x14ac:dyDescent="0.35"/>
    <row r="39" spans="2:14" x14ac:dyDescent="0.3">
      <c r="B39" s="9" t="s">
        <v>48</v>
      </c>
      <c r="C39" s="9"/>
    </row>
    <row r="40" spans="2:14" x14ac:dyDescent="0.3">
      <c r="B40" s="6" t="s">
        <v>49</v>
      </c>
      <c r="C40" s="6">
        <v>0.99024923300470147</v>
      </c>
    </row>
    <row r="41" spans="2:14" x14ac:dyDescent="0.3">
      <c r="B41" s="6" t="s">
        <v>50</v>
      </c>
      <c r="C41" s="6">
        <v>0.9805935434663996</v>
      </c>
    </row>
    <row r="42" spans="2:14" x14ac:dyDescent="0.3">
      <c r="B42" s="6" t="s">
        <v>51</v>
      </c>
      <c r="C42" s="6">
        <v>0.91774804002766264</v>
      </c>
    </row>
    <row r="43" spans="2:14" x14ac:dyDescent="0.3">
      <c r="B43" s="6" t="s">
        <v>52</v>
      </c>
      <c r="C43" s="6">
        <v>25.805349227974641</v>
      </c>
    </row>
    <row r="44" spans="2:14" ht="15" thickBot="1" x14ac:dyDescent="0.35">
      <c r="B44" s="7" t="s">
        <v>53</v>
      </c>
      <c r="C44" s="7">
        <v>30</v>
      </c>
    </row>
    <row r="46" spans="2:14" ht="15" thickBot="1" x14ac:dyDescent="0.35">
      <c r="B46" t="s">
        <v>54</v>
      </c>
    </row>
    <row r="47" spans="2:14" x14ac:dyDescent="0.3">
      <c r="B47" s="8"/>
      <c r="C47" s="8" t="s">
        <v>59</v>
      </c>
      <c r="D47" s="8" t="s">
        <v>60</v>
      </c>
      <c r="E47" s="8" t="s">
        <v>61</v>
      </c>
      <c r="F47" s="8" t="s">
        <v>62</v>
      </c>
      <c r="G47" s="8" t="s">
        <v>63</v>
      </c>
    </row>
    <row r="48" spans="2:14" x14ac:dyDescent="0.3">
      <c r="B48" s="6" t="s">
        <v>55</v>
      </c>
      <c r="C48" s="6">
        <v>11</v>
      </c>
      <c r="D48" s="6">
        <v>639316.43363323726</v>
      </c>
      <c r="E48" s="6">
        <v>58119.675784839754</v>
      </c>
      <c r="F48" s="6">
        <v>87.277782074056702</v>
      </c>
      <c r="G48" s="6">
        <v>2.7314715977791756E-13</v>
      </c>
    </row>
    <row r="49" spans="2:10" x14ac:dyDescent="0.3">
      <c r="B49" s="6" t="s">
        <v>56</v>
      </c>
      <c r="C49" s="6">
        <v>19</v>
      </c>
      <c r="D49" s="6">
        <v>12652.404926776895</v>
      </c>
      <c r="E49" s="6">
        <v>665.91604877773136</v>
      </c>
      <c r="F49" s="6"/>
      <c r="G49" s="6"/>
    </row>
    <row r="50" spans="2:10" ht="15" thickBot="1" x14ac:dyDescent="0.35">
      <c r="B50" s="7" t="s">
        <v>57</v>
      </c>
      <c r="C50" s="7">
        <v>30</v>
      </c>
      <c r="D50" s="7">
        <v>651968.83856001415</v>
      </c>
      <c r="E50" s="7"/>
      <c r="F50" s="7"/>
      <c r="G50" s="7"/>
    </row>
    <row r="51" spans="2:10" ht="15" thickBot="1" x14ac:dyDescent="0.35"/>
    <row r="52" spans="2:10" x14ac:dyDescent="0.3">
      <c r="B52" s="8"/>
      <c r="C52" s="8" t="s">
        <v>64</v>
      </c>
      <c r="D52" s="8" t="s">
        <v>52</v>
      </c>
      <c r="E52" s="8" t="s">
        <v>65</v>
      </c>
      <c r="F52" s="8" t="s">
        <v>66</v>
      </c>
      <c r="G52" s="8" t="s">
        <v>67</v>
      </c>
      <c r="H52" s="8" t="s">
        <v>68</v>
      </c>
      <c r="I52" s="8" t="s">
        <v>69</v>
      </c>
      <c r="J52" s="8" t="s">
        <v>70</v>
      </c>
    </row>
    <row r="53" spans="2:10" x14ac:dyDescent="0.3">
      <c r="B53" s="6" t="s">
        <v>58</v>
      </c>
      <c r="C53" s="6">
        <v>0</v>
      </c>
      <c r="D53" s="6" t="e">
        <v>#N/A</v>
      </c>
      <c r="E53" s="6" t="e">
        <v>#N/A</v>
      </c>
      <c r="F53" s="6" t="e">
        <v>#N/A</v>
      </c>
      <c r="G53" s="6" t="e">
        <v>#N/A</v>
      </c>
      <c r="H53" s="6" t="e">
        <v>#N/A</v>
      </c>
      <c r="I53" s="6" t="e">
        <v>#N/A</v>
      </c>
      <c r="J53" s="6" t="e">
        <v>#N/A</v>
      </c>
    </row>
    <row r="54" spans="2:10" x14ac:dyDescent="0.3">
      <c r="B54" s="6" t="s">
        <v>32</v>
      </c>
      <c r="C54" s="6">
        <v>0.90927078182773946</v>
      </c>
      <c r="D54" s="6">
        <v>0.33613597036179982</v>
      </c>
      <c r="E54" s="6">
        <v>2.7050683711387573</v>
      </c>
      <c r="F54" s="6">
        <v>1.4034946251010101E-2</v>
      </c>
      <c r="G54" s="6">
        <v>0.20573011030861377</v>
      </c>
      <c r="H54" s="6">
        <v>1.6128114533468652</v>
      </c>
      <c r="I54" s="6">
        <v>0.20573011030861377</v>
      </c>
      <c r="J54" s="6">
        <v>1.6128114533468652</v>
      </c>
    </row>
    <row r="55" spans="2:10" x14ac:dyDescent="0.3">
      <c r="B55" s="6" t="s">
        <v>38</v>
      </c>
      <c r="C55" s="6">
        <v>-0.78636925675427494</v>
      </c>
      <c r="D55" s="6">
        <v>0.66764376631979117</v>
      </c>
      <c r="E55" s="6">
        <v>-1.1778276027183276</v>
      </c>
      <c r="F55" s="6">
        <v>0.25340821471950747</v>
      </c>
      <c r="G55" s="6">
        <v>-2.1837637194373585</v>
      </c>
      <c r="H55" s="6">
        <v>0.61102520592880849</v>
      </c>
      <c r="I55" s="6">
        <v>-2.1837637194373585</v>
      </c>
      <c r="J55" s="6">
        <v>0.61102520592880849</v>
      </c>
    </row>
    <row r="56" spans="2:10" x14ac:dyDescent="0.3">
      <c r="B56" s="6" t="s">
        <v>39</v>
      </c>
      <c r="C56" s="6">
        <v>2.0896051649098606</v>
      </c>
      <c r="D56" s="6">
        <v>0.94294973240899083</v>
      </c>
      <c r="E56" s="6">
        <v>2.2160302856987553</v>
      </c>
      <c r="F56" s="6">
        <v>3.9095148406514388E-2</v>
      </c>
      <c r="G56" s="6">
        <v>0.11598869287996405</v>
      </c>
      <c r="H56" s="6">
        <v>4.0632216369397574</v>
      </c>
      <c r="I56" s="6">
        <v>0.11598869287996405</v>
      </c>
      <c r="J56" s="6">
        <v>4.0632216369397574</v>
      </c>
    </row>
    <row r="57" spans="2:10" x14ac:dyDescent="0.3">
      <c r="B57" s="6" t="s">
        <v>40</v>
      </c>
      <c r="C57" s="6">
        <v>-1.1115091577489051</v>
      </c>
      <c r="D57" s="6">
        <v>1.4876544163783738</v>
      </c>
      <c r="E57" s="6">
        <v>-0.74715548551579813</v>
      </c>
      <c r="F57" s="6">
        <v>0.46411647274736878</v>
      </c>
      <c r="G57" s="6">
        <v>-4.2252056358755965</v>
      </c>
      <c r="H57" s="6">
        <v>2.0021873203777867</v>
      </c>
      <c r="I57" s="6">
        <v>-4.2252056358755965</v>
      </c>
      <c r="J57" s="6">
        <v>2.0021873203777867</v>
      </c>
    </row>
    <row r="58" spans="2:10" x14ac:dyDescent="0.3">
      <c r="B58" s="6" t="s">
        <v>41</v>
      </c>
      <c r="C58" s="6">
        <v>-2.7286699939123182</v>
      </c>
      <c r="D58" s="6">
        <v>3.7449644513029687</v>
      </c>
      <c r="E58" s="6">
        <v>-0.72862373712598105</v>
      </c>
      <c r="F58" s="6">
        <v>0.47511758996494313</v>
      </c>
      <c r="G58" s="6">
        <v>-10.566970673393449</v>
      </c>
      <c r="H58" s="6">
        <v>5.1096306855688116</v>
      </c>
      <c r="I58" s="6">
        <v>-10.566970673393449</v>
      </c>
      <c r="J58" s="6">
        <v>5.1096306855688116</v>
      </c>
    </row>
    <row r="59" spans="2:10" x14ac:dyDescent="0.3">
      <c r="B59" s="6" t="s">
        <v>42</v>
      </c>
      <c r="C59" s="6">
        <v>5.5603007954690256</v>
      </c>
      <c r="D59" s="6">
        <v>3.3763737980196358</v>
      </c>
      <c r="E59" s="6">
        <v>1.6468261893071026</v>
      </c>
      <c r="F59" s="6">
        <v>0.11603387249500084</v>
      </c>
      <c r="G59" s="6">
        <v>-1.5065307804600154</v>
      </c>
      <c r="H59" s="6">
        <v>12.627132371398066</v>
      </c>
      <c r="I59" s="6">
        <v>-1.5065307804600154</v>
      </c>
      <c r="J59" s="6">
        <v>12.627132371398066</v>
      </c>
    </row>
    <row r="60" spans="2:10" x14ac:dyDescent="0.3">
      <c r="B60" s="6" t="s">
        <v>43</v>
      </c>
      <c r="C60" s="6">
        <v>2.3509163480134556</v>
      </c>
      <c r="D60" s="6">
        <v>4.4025355133652297</v>
      </c>
      <c r="E60" s="6">
        <v>0.5339914558046237</v>
      </c>
      <c r="F60" s="6">
        <v>0.5995401956475539</v>
      </c>
      <c r="G60" s="6">
        <v>-6.8636963818468057</v>
      </c>
      <c r="H60" s="6">
        <v>11.565529077873718</v>
      </c>
      <c r="I60" s="6">
        <v>-6.8636963818468057</v>
      </c>
      <c r="J60" s="6">
        <v>11.565529077873718</v>
      </c>
    </row>
    <row r="61" spans="2:10" x14ac:dyDescent="0.3">
      <c r="B61" s="6" t="s">
        <v>44</v>
      </c>
      <c r="C61" s="6">
        <v>10.193170645497689</v>
      </c>
      <c r="D61" s="6">
        <v>4.4027907442809795</v>
      </c>
      <c r="E61" s="6">
        <v>2.3151612778186528</v>
      </c>
      <c r="F61" s="6">
        <v>3.1943335505934867E-2</v>
      </c>
      <c r="G61" s="6">
        <v>0.97802371119133369</v>
      </c>
      <c r="H61" s="6">
        <v>19.408317579804045</v>
      </c>
      <c r="I61" s="6">
        <v>0.97802371119133369</v>
      </c>
      <c r="J61" s="6">
        <v>19.408317579804045</v>
      </c>
    </row>
    <row r="62" spans="2:10" x14ac:dyDescent="0.3">
      <c r="B62" s="6" t="s">
        <v>45</v>
      </c>
      <c r="C62" s="6">
        <v>31.356974273116837</v>
      </c>
      <c r="D62" s="6">
        <v>16.881106394978509</v>
      </c>
      <c r="E62" s="6">
        <v>1.8575189054222387</v>
      </c>
      <c r="F62" s="6">
        <v>7.8806330541988601E-2</v>
      </c>
      <c r="G62" s="6">
        <v>-3.9755874765991273</v>
      </c>
      <c r="H62" s="6">
        <v>66.689536022832797</v>
      </c>
      <c r="I62" s="6">
        <v>-3.9755874765991273</v>
      </c>
      <c r="J62" s="6">
        <v>66.689536022832797</v>
      </c>
    </row>
    <row r="63" spans="2:10" x14ac:dyDescent="0.3">
      <c r="B63" s="6" t="s">
        <v>33</v>
      </c>
      <c r="C63" s="6">
        <v>-12.218375801715078</v>
      </c>
      <c r="D63" s="6">
        <v>6.542638003854174</v>
      </c>
      <c r="E63" s="6">
        <v>-1.8674998975210624</v>
      </c>
      <c r="F63" s="6">
        <v>7.7337012653897572E-2</v>
      </c>
      <c r="G63" s="6">
        <v>-25.912274523067829</v>
      </c>
      <c r="H63" s="6">
        <v>1.4755229196376742</v>
      </c>
      <c r="I63" s="6">
        <v>-25.912274523067829</v>
      </c>
      <c r="J63" s="6">
        <v>1.4755229196376742</v>
      </c>
    </row>
    <row r="64" spans="2:10" ht="15" thickBot="1" x14ac:dyDescent="0.35">
      <c r="B64" s="7" t="s">
        <v>46</v>
      </c>
      <c r="C64" s="7">
        <v>-10.530449547321641</v>
      </c>
      <c r="D64" s="7">
        <v>5.7764559853231754</v>
      </c>
      <c r="E64" s="7">
        <v>-1.8229948560289244</v>
      </c>
      <c r="F64" s="7">
        <v>8.4079358636554608E-2</v>
      </c>
      <c r="G64" s="7">
        <v>-22.6207108738339</v>
      </c>
      <c r="H64" s="7">
        <v>1.5598117791906176</v>
      </c>
      <c r="I64" s="7">
        <v>-22.6207108738339</v>
      </c>
      <c r="J64" s="7">
        <v>1.5598117791906176</v>
      </c>
    </row>
  </sheetData>
  <sortState xmlns:xlrd2="http://schemas.microsoft.com/office/spreadsheetml/2017/richdata2" ref="A2:M32">
    <sortCondition descending="1" ref="M2:M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2025-05-07T14:20:12Z</dcterms:modified>
</cp:coreProperties>
</file>