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transportation\"/>
    </mc:Choice>
  </mc:AlternateContent>
  <xr:revisionPtr revIDLastSave="0" documentId="13_ncr:1_{F9A4289C-367A-4531-A4D9-94B679048F72}" xr6:coauthVersionLast="47" xr6:coauthVersionMax="47" xr10:uidLastSave="{00000000-0000-0000-0000-000000000000}"/>
  <bookViews>
    <workbookView xWindow="-108" yWindow="-108" windowWidth="34776" windowHeight="21816" firstSheet="1" activeTab="1" xr2:uid="{00000000-000D-0000-FFFF-FFFF00000000}"/>
  </bookViews>
  <sheets>
    <sheet name="registered_number" sheetId="1" r:id="rId1"/>
    <sheet name="final_consumption" sheetId="2" r:id="rId2"/>
    <sheet name="All" sheetId="3" r:id="rId3"/>
    <sheet name="Heavy duty vehicles" sheetId="4" r:id="rId4"/>
    <sheet name="Public vehicles" sheetId="5" r:id="rId5"/>
    <sheet name="Cars &amp; vans" sheetId="6" r:id="rId6"/>
    <sheet name="Others" sheetId="7" r:id="rId7"/>
    <sheet name="Two-wheeled vehicles" sheetId="8" r:id="rId8"/>
    <sheet name="旅客乗用車" sheetId="9" r:id="rId9"/>
    <sheet name="貨物自動車" sheetId="10" r:id="rId10"/>
    <sheet name="旅客バス" sheetId="11" r:id="rId11"/>
  </sheets>
  <definedNames>
    <definedName name="_xlchart.v1.0" hidden="1">All!$E$1</definedName>
    <definedName name="_xlchart.v1.1" hidden="1">All!$E$2:$E$28</definedName>
    <definedName name="_xlchart.v1.2" hidden="1">All!$E$1</definedName>
    <definedName name="_xlchart.v1.3" hidden="1">All!$E$2:$E$28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E10" i="6"/>
  <c r="D3" i="6"/>
  <c r="D4" i="6"/>
  <c r="D5" i="6"/>
  <c r="D6" i="6"/>
  <c r="E6" i="6" s="1"/>
  <c r="D7" i="6"/>
  <c r="E7" i="6" s="1"/>
  <c r="D8" i="6"/>
  <c r="D9" i="6"/>
  <c r="D10" i="6"/>
  <c r="D11" i="6"/>
  <c r="D12" i="6"/>
  <c r="D13" i="6"/>
  <c r="D14" i="6"/>
  <c r="E14" i="6" s="1"/>
  <c r="D15" i="6"/>
  <c r="E15" i="6" s="1"/>
  <c r="D16" i="6"/>
  <c r="E16" i="6" s="1"/>
  <c r="D17" i="6"/>
  <c r="E17" i="6" s="1"/>
  <c r="D18" i="6"/>
  <c r="E18" i="6" s="1"/>
  <c r="D19" i="6"/>
  <c r="D20" i="6"/>
  <c r="D21" i="6"/>
  <c r="D22" i="6"/>
  <c r="E22" i="6" s="1"/>
  <c r="D23" i="6"/>
  <c r="E23" i="6" s="1"/>
  <c r="D24" i="6"/>
  <c r="D25" i="6"/>
  <c r="D26" i="6"/>
  <c r="D27" i="6"/>
  <c r="D28" i="6"/>
  <c r="D2" i="6"/>
  <c r="E28" i="6"/>
  <c r="E27" i="6"/>
  <c r="E26" i="6"/>
  <c r="E25" i="6"/>
  <c r="E24" i="6"/>
  <c r="E21" i="6"/>
  <c r="E20" i="6"/>
  <c r="E19" i="6"/>
  <c r="E13" i="6"/>
  <c r="E12" i="6"/>
  <c r="E11" i="6"/>
  <c r="E9" i="6"/>
  <c r="E8" i="6"/>
  <c r="E5" i="6"/>
  <c r="E4" i="6"/>
  <c r="E3" i="6"/>
  <c r="E2" i="6"/>
  <c r="F2" i="5"/>
  <c r="D3" i="5"/>
  <c r="D4" i="5"/>
  <c r="D5" i="5"/>
  <c r="D6" i="5"/>
  <c r="E6" i="5" s="1"/>
  <c r="D7" i="5"/>
  <c r="E7" i="5" s="1"/>
  <c r="D8" i="5"/>
  <c r="D9" i="5"/>
  <c r="D10" i="5"/>
  <c r="D11" i="5"/>
  <c r="D12" i="5"/>
  <c r="D13" i="5"/>
  <c r="D14" i="5"/>
  <c r="E14" i="5" s="1"/>
  <c r="D15" i="5"/>
  <c r="E15" i="5" s="1"/>
  <c r="D16" i="5"/>
  <c r="E16" i="5" s="1"/>
  <c r="D17" i="5"/>
  <c r="E17" i="5" s="1"/>
  <c r="D18" i="5"/>
  <c r="E18" i="5" s="1"/>
  <c r="D19" i="5"/>
  <c r="D20" i="5"/>
  <c r="D21" i="5"/>
  <c r="D22" i="5"/>
  <c r="E22" i="5" s="1"/>
  <c r="D23" i="5"/>
  <c r="E23" i="5" s="1"/>
  <c r="D24" i="5"/>
  <c r="D25" i="5"/>
  <c r="D26" i="5"/>
  <c r="D27" i="5"/>
  <c r="D28" i="5"/>
  <c r="D2" i="5"/>
  <c r="E2" i="5" s="1"/>
  <c r="E28" i="5"/>
  <c r="E27" i="5"/>
  <c r="E26" i="5"/>
  <c r="E25" i="5"/>
  <c r="E24" i="5"/>
  <c r="E21" i="5"/>
  <c r="E20" i="5"/>
  <c r="E19" i="5"/>
  <c r="E13" i="5"/>
  <c r="E12" i="5"/>
  <c r="E11" i="5"/>
  <c r="E10" i="5"/>
  <c r="E9" i="5"/>
  <c r="E8" i="5"/>
  <c r="E5" i="5"/>
  <c r="E4" i="5"/>
  <c r="E3" i="5"/>
  <c r="D3" i="4"/>
  <c r="D4" i="4"/>
  <c r="D5" i="4"/>
  <c r="D6" i="4"/>
  <c r="E6" i="4" s="1"/>
  <c r="D7" i="4"/>
  <c r="E7" i="4" s="1"/>
  <c r="D8" i="4"/>
  <c r="D9" i="4"/>
  <c r="D10" i="4"/>
  <c r="D11" i="4"/>
  <c r="D12" i="4"/>
  <c r="D13" i="4"/>
  <c r="D14" i="4"/>
  <c r="E14" i="4" s="1"/>
  <c r="D15" i="4"/>
  <c r="D16" i="4"/>
  <c r="E16" i="4" s="1"/>
  <c r="D17" i="4"/>
  <c r="E17" i="4" s="1"/>
  <c r="D18" i="4"/>
  <c r="E18" i="4" s="1"/>
  <c r="D19" i="4"/>
  <c r="D20" i="4"/>
  <c r="D21" i="4"/>
  <c r="D22" i="4"/>
  <c r="E22" i="4" s="1"/>
  <c r="D23" i="4"/>
  <c r="E23" i="4" s="1"/>
  <c r="D24" i="4"/>
  <c r="D25" i="4"/>
  <c r="D26" i="4"/>
  <c r="D27" i="4"/>
  <c r="D28" i="4"/>
  <c r="D2" i="4"/>
  <c r="E2" i="4" s="1"/>
  <c r="E28" i="4"/>
  <c r="E27" i="4"/>
  <c r="E26" i="4"/>
  <c r="E25" i="4"/>
  <c r="E24" i="4"/>
  <c r="E21" i="4"/>
  <c r="E20" i="4"/>
  <c r="E19" i="4"/>
  <c r="E15" i="4"/>
  <c r="E13" i="4"/>
  <c r="E12" i="4"/>
  <c r="E11" i="4"/>
  <c r="E10" i="4"/>
  <c r="E9" i="4"/>
  <c r="E8" i="4"/>
  <c r="E5" i="4"/>
  <c r="E4" i="4"/>
  <c r="E3" i="4"/>
  <c r="F2" i="4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</calcChain>
</file>

<file path=xl/sharedStrings.xml><?xml version="1.0" encoding="utf-8"?>
<sst xmlns="http://schemas.openxmlformats.org/spreadsheetml/2006/main" count="241" uniqueCount="38">
  <si>
    <t>Belgium</t>
  </si>
  <si>
    <t>Bulgaria</t>
  </si>
  <si>
    <t>Czechia</t>
  </si>
  <si>
    <t>Denmark</t>
  </si>
  <si>
    <t>Germany</t>
  </si>
  <si>
    <t>Estonia</t>
  </si>
  <si>
    <t>Ireland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</si>
  <si>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</si>
  <si>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</si>
  <si>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</si>
  <si>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</si>
  <si>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</si>
  <si>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</si>
  <si>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</si>
  <si>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</si>
  <si>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</si>
  <si>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</si>
  <si>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</si>
  <si>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</si>
  <si>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</si>
  <si>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</si>
  <si>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</si>
  <si>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</si>
  <si>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</si>
  <si>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Sweden</t>
  </si>
  <si>
    <t>Norway</t>
  </si>
  <si>
    <t>Albania</t>
  </si>
  <si>
    <t>All</t>
  </si>
  <si>
    <t>Heavy duty vehicles</t>
  </si>
  <si>
    <t>Public vehicles</t>
  </si>
  <si>
    <t>Cars &amp; vans</t>
  </si>
  <si>
    <t>Others</t>
  </si>
  <si>
    <t>Two-wheeled vehicles</t>
  </si>
  <si>
    <t>final_consumption</t>
  </si>
  <si>
    <t>registered_number</t>
  </si>
  <si>
    <t>predict by regression line</t>
  </si>
  <si>
    <t>error[-]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</si>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</sst>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Number</a:t>
            </a:r>
            <a:r>
              <a:rPr lang="en-US" altLang="ja-JP" baseline="0"/>
              <a:t> of all vehicles against final consumption energy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3832577071933803E-2"/>
                  <c:y val="-3.9395937576768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All!$B$2:$B$28</c:f>
              <c:numCache>
                <c:formatCode>General</c:formatCode>
                <c:ptCount val="27"/>
                <c:pt idx="0">
                  <c:v>7953113</c:v>
                </c:pt>
                <c:pt idx="1">
                  <c:v>3646018</c:v>
                </c:pt>
                <c:pt idx="2">
                  <c:v>8367886</c:v>
                </c:pt>
                <c:pt idx="3">
                  <c:v>4606074</c:v>
                </c:pt>
                <c:pt idx="4">
                  <c:v>66271566</c:v>
                </c:pt>
                <c:pt idx="5">
                  <c:v>1181187</c:v>
                </c:pt>
                <c:pt idx="6">
                  <c:v>2855303</c:v>
                </c:pt>
                <c:pt idx="7">
                  <c:v>35562310</c:v>
                </c:pt>
                <c:pt idx="8">
                  <c:v>45055651</c:v>
                </c:pt>
                <c:pt idx="9">
                  <c:v>2237149</c:v>
                </c:pt>
                <c:pt idx="10">
                  <c:v>53411488</c:v>
                </c:pt>
                <c:pt idx="11">
                  <c:v>781581</c:v>
                </c:pt>
                <c:pt idx="12">
                  <c:v>1006862</c:v>
                </c:pt>
                <c:pt idx="13">
                  <c:v>1963016</c:v>
                </c:pt>
                <c:pt idx="14">
                  <c:v>565392</c:v>
                </c:pt>
                <c:pt idx="15">
                  <c:v>5485856</c:v>
                </c:pt>
                <c:pt idx="16">
                  <c:v>418081</c:v>
                </c:pt>
                <c:pt idx="17">
                  <c:v>12063981</c:v>
                </c:pt>
                <c:pt idx="18">
                  <c:v>7284121</c:v>
                </c:pt>
                <c:pt idx="19">
                  <c:v>29840412</c:v>
                </c:pt>
                <c:pt idx="20">
                  <c:v>7249033</c:v>
                </c:pt>
                <c:pt idx="21">
                  <c:v>9959074</c:v>
                </c:pt>
                <c:pt idx="22">
                  <c:v>1483641</c:v>
                </c:pt>
                <c:pt idx="23">
                  <c:v>3417063</c:v>
                </c:pt>
                <c:pt idx="24">
                  <c:v>7164651</c:v>
                </c:pt>
                <c:pt idx="25">
                  <c:v>5284061</c:v>
                </c:pt>
                <c:pt idx="26">
                  <c:v>687959</c:v>
                </c:pt>
              </c:numCache>
            </c:numRef>
          </c:xVal>
          <c:yVal>
            <c:numRef>
              <c:f>All!$C$2:$C$28</c:f>
              <c:numCache>
                <c:formatCode>General</c:formatCode>
                <c:ptCount val="27"/>
                <c:pt idx="0">
                  <c:v>638805.1880000002</c:v>
                </c:pt>
                <c:pt idx="1">
                  <c:v>256651.62499999997</c:v>
                </c:pt>
                <c:pt idx="2">
                  <c:v>542218.68700000003</c:v>
                </c:pt>
                <c:pt idx="3">
                  <c:v>311869.64</c:v>
                </c:pt>
                <c:pt idx="4">
                  <c:v>4001629.14</c:v>
                </c:pt>
                <c:pt idx="5">
                  <c:v>67478.455000000002</c:v>
                </c:pt>
                <c:pt idx="6">
                  <c:v>301900.68800000002</c:v>
                </c:pt>
                <c:pt idx="7">
                  <c:v>2253215.8690000004</c:v>
                </c:pt>
                <c:pt idx="8">
                  <c:v>3454915.1119999997</c:v>
                </c:pt>
                <c:pt idx="9">
                  <c:v>174895.68700000003</c:v>
                </c:pt>
                <c:pt idx="10">
                  <c:v>2783677.7579999999</c:v>
                </c:pt>
                <c:pt idx="11">
                  <c:v>54492.344999999987</c:v>
                </c:pt>
                <c:pt idx="12">
                  <c:v>80899.990000000005</c:v>
                </c:pt>
                <c:pt idx="13">
                  <c:v>166508.98200000002</c:v>
                </c:pt>
                <c:pt idx="14">
                  <c:v>127685.46400000001</c:v>
                </c:pt>
                <c:pt idx="15">
                  <c:v>426829.03600000002</c:v>
                </c:pt>
                <c:pt idx="16">
                  <c:v>19349.765999999996</c:v>
                </c:pt>
                <c:pt idx="17">
                  <c:v>732702.9709999999</c:v>
                </c:pt>
                <c:pt idx="18">
                  <c:v>595035.10899999994</c:v>
                </c:pt>
                <c:pt idx="19">
                  <c:v>1896216.6550000003</c:v>
                </c:pt>
                <c:pt idx="20">
                  <c:v>471600.96300000005</c:v>
                </c:pt>
                <c:pt idx="21">
                  <c:v>587800.478</c:v>
                </c:pt>
                <c:pt idx="22">
                  <c:v>162738.11700000003</c:v>
                </c:pt>
                <c:pt idx="23">
                  <c:v>213167.82200000001</c:v>
                </c:pt>
                <c:pt idx="24">
                  <c:v>500148.03500000003</c:v>
                </c:pt>
                <c:pt idx="25">
                  <c:v>275813.99699999997</c:v>
                </c:pt>
                <c:pt idx="26">
                  <c:v>42115.952000000005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E-48A3-B46A-93C3CD03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06560"/>
        <c:axId val="1636405600"/>
      </c:scatterChart>
      <c:valAx>
        <c:axId val="163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registered</a:t>
                </a:r>
                <a:r>
                  <a:rPr lang="en-US" altLang="ja-JP" baseline="0"/>
                  <a:t> number of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5600"/>
        <c:crosses val="autoZero"/>
        <c:crossBetween val="midCat"/>
      </c:valAx>
      <c:valAx>
        <c:axId val="16364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other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Others!$C$1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092108989973376E-2"/>
                  <c:y val="-2.2244131919334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Others!$B$2:$B$28</c:f>
              <c:numCache>
                <c:formatCode>General</c:formatCode>
                <c:ptCount val="27"/>
                <c:pt idx="0">
                  <c:v>1177042</c:v>
                </c:pt>
                <c:pt idx="1">
                  <c:v>557135</c:v>
                </c:pt>
                <c:pt idx="3">
                  <c:v>411093</c:v>
                </c:pt>
                <c:pt idx="4">
                  <c:v>4556525</c:v>
                </c:pt>
                <c:pt idx="5">
                  <c:v>144193</c:v>
                </c:pt>
                <c:pt idx="6">
                  <c:v>533927</c:v>
                </c:pt>
                <c:pt idx="7">
                  <c:v>4695226</c:v>
                </c:pt>
                <c:pt idx="8">
                  <c:v>5996226</c:v>
                </c:pt>
                <c:pt idx="9">
                  <c:v>257881</c:v>
                </c:pt>
                <c:pt idx="10">
                  <c:v>6168012</c:v>
                </c:pt>
                <c:pt idx="11">
                  <c:v>128849</c:v>
                </c:pt>
                <c:pt idx="13">
                  <c:v>189492</c:v>
                </c:pt>
                <c:pt idx="14">
                  <c:v>61451</c:v>
                </c:pt>
                <c:pt idx="15">
                  <c:v>665182</c:v>
                </c:pt>
                <c:pt idx="16">
                  <c:v>62103</c:v>
                </c:pt>
                <c:pt idx="17">
                  <c:v>1248279</c:v>
                </c:pt>
                <c:pt idx="18">
                  <c:v>690844</c:v>
                </c:pt>
                <c:pt idx="19">
                  <c:v>4757168</c:v>
                </c:pt>
                <c:pt idx="20">
                  <c:v>1504241</c:v>
                </c:pt>
                <c:pt idx="22">
                  <c:v>173264</c:v>
                </c:pt>
                <c:pt idx="23">
                  <c:v>416233</c:v>
                </c:pt>
                <c:pt idx="24">
                  <c:v>745140</c:v>
                </c:pt>
                <c:pt idx="25">
                  <c:v>604887</c:v>
                </c:pt>
                <c:pt idx="26">
                  <c:v>40233</c:v>
                </c:pt>
              </c:numCache>
            </c:numRef>
          </c:xVal>
          <c:yVal>
            <c:numRef>
              <c:f>Others!$C$2:$C$28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93972.072999999989</c:v>
                </c:pt>
                <c:pt idx="5">
                  <c:v>91.022999999999996</c:v>
                </c:pt>
                <c:pt idx="6">
                  <c:v>63433.358000000007</c:v>
                </c:pt>
                <c:pt idx="7">
                  <c:v>25622.780999999999</c:v>
                </c:pt>
                <c:pt idx="8">
                  <c:v>36855.360000000001</c:v>
                </c:pt>
                <c:pt idx="9">
                  <c:v>783.03200000000004</c:v>
                </c:pt>
                <c:pt idx="10">
                  <c:v>62431.290999999997</c:v>
                </c:pt>
                <c:pt idx="11">
                  <c:v>468.84300000000002</c:v>
                </c:pt>
                <c:pt idx="13">
                  <c:v>17183.372000000003</c:v>
                </c:pt>
                <c:pt idx="14">
                  <c:v>538.54</c:v>
                </c:pt>
                <c:pt idx="15">
                  <c:v>1468.9520000000002</c:v>
                </c:pt>
                <c:pt idx="16">
                  <c:v>270.25799999999998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14892.431</c:v>
                </c:pt>
                <c:pt idx="20">
                  <c:v>5656.5960000000005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498.654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0-42CB-A35B-078FB74B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1600"/>
        <c:axId val="1636387840"/>
      </c:scatterChart>
      <c:valAx>
        <c:axId val="163638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other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7840"/>
        <c:crosses val="autoZero"/>
        <c:crossBetween val="midCat"/>
      </c:valAx>
      <c:valAx>
        <c:axId val="16363878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two-wheeled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'Two-wheeled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999406969337341E-2"/>
                  <c:y val="-1.3946143777841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'Two-wheeled vehicles'!$B$2:$B$28</c:f>
              <c:numCache>
                <c:formatCode>General</c:formatCode>
                <c:ptCount val="27"/>
                <c:pt idx="0">
                  <c:v>530634</c:v>
                </c:pt>
                <c:pt idx="1">
                  <c:v>136919</c:v>
                </c:pt>
                <c:pt idx="3">
                  <c:v>169237</c:v>
                </c:pt>
                <c:pt idx="4">
                  <c:v>4913099</c:v>
                </c:pt>
                <c:pt idx="5">
                  <c:v>46095</c:v>
                </c:pt>
                <c:pt idx="7">
                  <c:v>4061665</c:v>
                </c:pt>
                <c:pt idx="9">
                  <c:v>92597</c:v>
                </c:pt>
                <c:pt idx="10">
                  <c:v>7299875</c:v>
                </c:pt>
                <c:pt idx="11">
                  <c:v>32112</c:v>
                </c:pt>
                <c:pt idx="14">
                  <c:v>26474</c:v>
                </c:pt>
                <c:pt idx="15">
                  <c:v>210746</c:v>
                </c:pt>
                <c:pt idx="17">
                  <c:v>690724</c:v>
                </c:pt>
                <c:pt idx="18">
                  <c:v>652485</c:v>
                </c:pt>
                <c:pt idx="19">
                  <c:v>1830963</c:v>
                </c:pt>
                <c:pt idx="22">
                  <c:v>81172</c:v>
                </c:pt>
                <c:pt idx="23">
                  <c:v>139157</c:v>
                </c:pt>
                <c:pt idx="24">
                  <c:v>308868</c:v>
                </c:pt>
                <c:pt idx="25">
                  <c:v>184471</c:v>
                </c:pt>
                <c:pt idx="26">
                  <c:v>2275</c:v>
                </c:pt>
              </c:numCache>
            </c:numRef>
          </c:xVal>
          <c:yVal>
            <c:numRef>
              <c:f>'Two-wheeled vehicles'!$C$2:$C$28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37317.143000000004</c:v>
                </c:pt>
                <c:pt idx="5">
                  <c:v>91.022999999999996</c:v>
                </c:pt>
                <c:pt idx="7">
                  <c:v>21343.953999999994</c:v>
                </c:pt>
                <c:pt idx="9">
                  <c:v>783.03200000000004</c:v>
                </c:pt>
                <c:pt idx="10">
                  <c:v>60285.383999999991</c:v>
                </c:pt>
                <c:pt idx="11">
                  <c:v>468.84300000000002</c:v>
                </c:pt>
                <c:pt idx="14">
                  <c:v>103.506</c:v>
                </c:pt>
                <c:pt idx="15">
                  <c:v>1468.9520000000002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14440.266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147.70599999999999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3-47C2-8BDC-A4ABD498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32240"/>
        <c:axId val="1252133200"/>
      </c:scatterChart>
      <c:valAx>
        <c:axId val="12521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two-wheeled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3200"/>
        <c:crosses val="autoZero"/>
        <c:crossBetween val="midCat"/>
      </c:valAx>
      <c:valAx>
        <c:axId val="12521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two-wheeled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'Two-wheeled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9999406969337341E-2"/>
                  <c:y val="-1.39461437778413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'Two-wheeled vehicles'!$B$2:$B$28</c:f>
              <c:numCache>
                <c:formatCode>General</c:formatCode>
                <c:ptCount val="27"/>
                <c:pt idx="0">
                  <c:v>530634</c:v>
                </c:pt>
                <c:pt idx="1">
                  <c:v>136919</c:v>
                </c:pt>
                <c:pt idx="3">
                  <c:v>169237</c:v>
                </c:pt>
                <c:pt idx="4">
                  <c:v>4913099</c:v>
                </c:pt>
                <c:pt idx="5">
                  <c:v>46095</c:v>
                </c:pt>
                <c:pt idx="7">
                  <c:v>4061665</c:v>
                </c:pt>
                <c:pt idx="9">
                  <c:v>92597</c:v>
                </c:pt>
                <c:pt idx="10">
                  <c:v>7299875</c:v>
                </c:pt>
                <c:pt idx="11">
                  <c:v>32112</c:v>
                </c:pt>
                <c:pt idx="14">
                  <c:v>26474</c:v>
                </c:pt>
                <c:pt idx="15">
                  <c:v>210746</c:v>
                </c:pt>
                <c:pt idx="17">
                  <c:v>690724</c:v>
                </c:pt>
                <c:pt idx="18">
                  <c:v>652485</c:v>
                </c:pt>
                <c:pt idx="19">
                  <c:v>1830963</c:v>
                </c:pt>
                <c:pt idx="22">
                  <c:v>81172</c:v>
                </c:pt>
                <c:pt idx="23">
                  <c:v>139157</c:v>
                </c:pt>
                <c:pt idx="24">
                  <c:v>308868</c:v>
                </c:pt>
                <c:pt idx="25">
                  <c:v>184471</c:v>
                </c:pt>
                <c:pt idx="26">
                  <c:v>2275</c:v>
                </c:pt>
              </c:numCache>
            </c:numRef>
          </c:xVal>
          <c:yVal>
            <c:numRef>
              <c:f>'Two-wheeled vehicles'!$C$2:$C$28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37317.143000000004</c:v>
                </c:pt>
                <c:pt idx="5">
                  <c:v>91.022999999999996</c:v>
                </c:pt>
                <c:pt idx="7">
                  <c:v>21343.953999999994</c:v>
                </c:pt>
                <c:pt idx="9">
                  <c:v>783.03200000000004</c:v>
                </c:pt>
                <c:pt idx="10">
                  <c:v>60285.383999999991</c:v>
                </c:pt>
                <c:pt idx="11">
                  <c:v>468.84300000000002</c:v>
                </c:pt>
                <c:pt idx="14">
                  <c:v>103.506</c:v>
                </c:pt>
                <c:pt idx="15">
                  <c:v>1468.9520000000002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14440.266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147.70599999999999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0-4B83-899E-81CCDBE0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32240"/>
        <c:axId val="1252133200"/>
      </c:scatterChart>
      <c:valAx>
        <c:axId val="125213224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two-wheeled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3200"/>
        <c:crosses val="autoZero"/>
        <c:crossBetween val="midCat"/>
      </c:valAx>
      <c:valAx>
        <c:axId val="125213320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Number</a:t>
            </a:r>
            <a:r>
              <a:rPr lang="en-US" altLang="ja-JP" baseline="0"/>
              <a:t> of all vehicles against final consumption energy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072812402686952E-2"/>
                  <c:y val="-3.9693868315721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All!$B$2:$B$28</c:f>
              <c:numCache>
                <c:formatCode>General</c:formatCode>
                <c:ptCount val="27"/>
                <c:pt idx="0">
                  <c:v>7953113</c:v>
                </c:pt>
                <c:pt idx="1">
                  <c:v>3646018</c:v>
                </c:pt>
                <c:pt idx="2">
                  <c:v>8367886</c:v>
                </c:pt>
                <c:pt idx="3">
                  <c:v>4606074</c:v>
                </c:pt>
                <c:pt idx="4">
                  <c:v>66271566</c:v>
                </c:pt>
                <c:pt idx="5">
                  <c:v>1181187</c:v>
                </c:pt>
                <c:pt idx="6">
                  <c:v>2855303</c:v>
                </c:pt>
                <c:pt idx="7">
                  <c:v>35562310</c:v>
                </c:pt>
                <c:pt idx="8">
                  <c:v>45055651</c:v>
                </c:pt>
                <c:pt idx="9">
                  <c:v>2237149</c:v>
                </c:pt>
                <c:pt idx="10">
                  <c:v>53411488</c:v>
                </c:pt>
                <c:pt idx="11">
                  <c:v>781581</c:v>
                </c:pt>
                <c:pt idx="12">
                  <c:v>1006862</c:v>
                </c:pt>
                <c:pt idx="13">
                  <c:v>1963016</c:v>
                </c:pt>
                <c:pt idx="14">
                  <c:v>565392</c:v>
                </c:pt>
                <c:pt idx="15">
                  <c:v>5485856</c:v>
                </c:pt>
                <c:pt idx="16">
                  <c:v>418081</c:v>
                </c:pt>
                <c:pt idx="17">
                  <c:v>12063981</c:v>
                </c:pt>
                <c:pt idx="18">
                  <c:v>7284121</c:v>
                </c:pt>
                <c:pt idx="19">
                  <c:v>29840412</c:v>
                </c:pt>
                <c:pt idx="20">
                  <c:v>7249033</c:v>
                </c:pt>
                <c:pt idx="21">
                  <c:v>9959074</c:v>
                </c:pt>
                <c:pt idx="22">
                  <c:v>1483641</c:v>
                </c:pt>
                <c:pt idx="23">
                  <c:v>3417063</c:v>
                </c:pt>
                <c:pt idx="24">
                  <c:v>7164651</c:v>
                </c:pt>
                <c:pt idx="25">
                  <c:v>5284061</c:v>
                </c:pt>
                <c:pt idx="26">
                  <c:v>687959</c:v>
                </c:pt>
              </c:numCache>
            </c:numRef>
          </c:xVal>
          <c:yVal>
            <c:numRef>
              <c:f>All!$C$2:$C$28</c:f>
              <c:numCache>
                <c:formatCode>General</c:formatCode>
                <c:ptCount val="27"/>
                <c:pt idx="0">
                  <c:v>638805.1880000002</c:v>
                </c:pt>
                <c:pt idx="1">
                  <c:v>256651.62499999997</c:v>
                </c:pt>
                <c:pt idx="2">
                  <c:v>542218.68700000003</c:v>
                </c:pt>
                <c:pt idx="3">
                  <c:v>311869.64</c:v>
                </c:pt>
                <c:pt idx="4">
                  <c:v>4001629.14</c:v>
                </c:pt>
                <c:pt idx="5">
                  <c:v>67478.455000000002</c:v>
                </c:pt>
                <c:pt idx="6">
                  <c:v>301900.68800000002</c:v>
                </c:pt>
                <c:pt idx="7">
                  <c:v>2253215.8690000004</c:v>
                </c:pt>
                <c:pt idx="8">
                  <c:v>3454915.1119999997</c:v>
                </c:pt>
                <c:pt idx="9">
                  <c:v>174895.68700000003</c:v>
                </c:pt>
                <c:pt idx="10">
                  <c:v>2783677.7579999999</c:v>
                </c:pt>
                <c:pt idx="11">
                  <c:v>54492.344999999987</c:v>
                </c:pt>
                <c:pt idx="12">
                  <c:v>80899.990000000005</c:v>
                </c:pt>
                <c:pt idx="13">
                  <c:v>166508.98200000002</c:v>
                </c:pt>
                <c:pt idx="14">
                  <c:v>127685.46400000001</c:v>
                </c:pt>
                <c:pt idx="15">
                  <c:v>426829.03600000002</c:v>
                </c:pt>
                <c:pt idx="16">
                  <c:v>19349.765999999996</c:v>
                </c:pt>
                <c:pt idx="17">
                  <c:v>732702.9709999999</c:v>
                </c:pt>
                <c:pt idx="18">
                  <c:v>595035.10899999994</c:v>
                </c:pt>
                <c:pt idx="19">
                  <c:v>1896216.6550000003</c:v>
                </c:pt>
                <c:pt idx="20">
                  <c:v>471600.96300000005</c:v>
                </c:pt>
                <c:pt idx="21">
                  <c:v>587800.478</c:v>
                </c:pt>
                <c:pt idx="22">
                  <c:v>162738.11700000003</c:v>
                </c:pt>
                <c:pt idx="23">
                  <c:v>213167.82200000001</c:v>
                </c:pt>
                <c:pt idx="24">
                  <c:v>500148.03500000003</c:v>
                </c:pt>
                <c:pt idx="25">
                  <c:v>275813.99699999997</c:v>
                </c:pt>
                <c:pt idx="26">
                  <c:v>42115.952000000005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19C-A46C-55E64D29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06560"/>
        <c:axId val="1636405600"/>
      </c:scatterChart>
      <c:valAx>
        <c:axId val="163640656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registered</a:t>
                </a:r>
                <a:r>
                  <a:rPr lang="en-US" altLang="ja-JP" baseline="0"/>
                  <a:t> number of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5600"/>
        <c:crosses val="autoZero"/>
        <c:crossBetween val="midCat"/>
      </c:valAx>
      <c:valAx>
        <c:axId val="163640560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heavy duty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'Heavy duty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'Heavy duty vehicles'!$B$2:$B$28</c:f>
              <c:numCache>
                <c:formatCode>General</c:formatCode>
                <c:ptCount val="27"/>
                <c:pt idx="0">
                  <c:v>1403507</c:v>
                </c:pt>
                <c:pt idx="1">
                  <c:v>569560</c:v>
                </c:pt>
                <c:pt idx="2">
                  <c:v>1258469</c:v>
                </c:pt>
                <c:pt idx="3">
                  <c:v>1634358</c:v>
                </c:pt>
                <c:pt idx="4">
                  <c:v>12252015</c:v>
                </c:pt>
                <c:pt idx="5">
                  <c:v>285798</c:v>
                </c:pt>
                <c:pt idx="6">
                  <c:v>402429</c:v>
                </c:pt>
                <c:pt idx="7">
                  <c:v>4573847</c:v>
                </c:pt>
                <c:pt idx="8">
                  <c:v>5948245</c:v>
                </c:pt>
                <c:pt idx="9">
                  <c:v>286706</c:v>
                </c:pt>
                <c:pt idx="10">
                  <c:v>5116825</c:v>
                </c:pt>
                <c:pt idx="11">
                  <c:v>144361</c:v>
                </c:pt>
                <c:pt idx="12">
                  <c:v>194982</c:v>
                </c:pt>
                <c:pt idx="13">
                  <c:v>238766</c:v>
                </c:pt>
                <c:pt idx="14">
                  <c:v>89364</c:v>
                </c:pt>
                <c:pt idx="15">
                  <c:v>1174260</c:v>
                </c:pt>
                <c:pt idx="16">
                  <c:v>58787</c:v>
                </c:pt>
                <c:pt idx="17">
                  <c:v>2400176</c:v>
                </c:pt>
                <c:pt idx="18">
                  <c:v>1422072</c:v>
                </c:pt>
                <c:pt idx="19">
                  <c:v>6298377</c:v>
                </c:pt>
                <c:pt idx="20">
                  <c:v>1420287</c:v>
                </c:pt>
                <c:pt idx="21">
                  <c:v>1855955</c:v>
                </c:pt>
                <c:pt idx="22">
                  <c:v>171830</c:v>
                </c:pt>
                <c:pt idx="23">
                  <c:v>682774</c:v>
                </c:pt>
                <c:pt idx="24">
                  <c:v>1847578</c:v>
                </c:pt>
                <c:pt idx="25">
                  <c:v>2184641</c:v>
                </c:pt>
                <c:pt idx="26">
                  <c:v>34088</c:v>
                </c:pt>
              </c:numCache>
            </c:numRef>
          </c:xVal>
          <c:yVal>
            <c:numRef>
              <c:f>'Heavy duty vehicles'!$C$2:$C$28</c:f>
              <c:numCache>
                <c:formatCode>General</c:formatCode>
                <c:ptCount val="27"/>
                <c:pt idx="0">
                  <c:v>189478.75799999997</c:v>
                </c:pt>
                <c:pt idx="1">
                  <c:v>98144.956000000006</c:v>
                </c:pt>
                <c:pt idx="2">
                  <c:v>153948.641</c:v>
                </c:pt>
                <c:pt idx="3">
                  <c:v>43994.493999999999</c:v>
                </c:pt>
                <c:pt idx="4">
                  <c:v>380944.83399999997</c:v>
                </c:pt>
                <c:pt idx="5">
                  <c:v>14784.011</c:v>
                </c:pt>
                <c:pt idx="6">
                  <c:v>62159.651999999995</c:v>
                </c:pt>
                <c:pt idx="7">
                  <c:v>245636.53399999999</c:v>
                </c:pt>
                <c:pt idx="8">
                  <c:v>844075.69900000002</c:v>
                </c:pt>
                <c:pt idx="9">
                  <c:v>38796.027000000002</c:v>
                </c:pt>
                <c:pt idx="10">
                  <c:v>625987.43999999994</c:v>
                </c:pt>
                <c:pt idx="11">
                  <c:v>4152.2759999999998</c:v>
                </c:pt>
                <c:pt idx="12">
                  <c:v>41100.946000000004</c:v>
                </c:pt>
                <c:pt idx="13">
                  <c:v>11781.704</c:v>
                </c:pt>
                <c:pt idx="14">
                  <c:v>41636.249000000003</c:v>
                </c:pt>
                <c:pt idx="15">
                  <c:v>70447.360000000015</c:v>
                </c:pt>
                <c:pt idx="16">
                  <c:v>1065.2259999999999</c:v>
                </c:pt>
                <c:pt idx="17">
                  <c:v>190680.93899999998</c:v>
                </c:pt>
                <c:pt idx="18">
                  <c:v>154637.66999999998</c:v>
                </c:pt>
                <c:pt idx="19">
                  <c:v>736912.86699999997</c:v>
                </c:pt>
                <c:pt idx="20">
                  <c:v>91946.758000000002</c:v>
                </c:pt>
                <c:pt idx="21">
                  <c:v>238639.13599999997</c:v>
                </c:pt>
                <c:pt idx="22">
                  <c:v>38192.650999999998</c:v>
                </c:pt>
                <c:pt idx="23">
                  <c:v>52223.184000000001</c:v>
                </c:pt>
                <c:pt idx="24">
                  <c:v>119665.197</c:v>
                </c:pt>
                <c:pt idx="25">
                  <c:v>82324.237000000008</c:v>
                </c:pt>
                <c:pt idx="26">
                  <c:v>7262.9299999999994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2-4940-ACDA-9B365398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31520"/>
        <c:axId val="1636430080"/>
      </c:scatterChart>
      <c:valAx>
        <c:axId val="1636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heavy duty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0080"/>
        <c:crosses val="autoZero"/>
        <c:crossBetween val="midCat"/>
      </c:valAx>
      <c:valAx>
        <c:axId val="1636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heavy duty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'Heavy duty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8448893372421312E-2"/>
                  <c:y val="2.2297159207030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'Heavy duty vehicles'!$B$2:$B$28</c:f>
              <c:numCache>
                <c:formatCode>General</c:formatCode>
                <c:ptCount val="27"/>
                <c:pt idx="0">
                  <c:v>1403507</c:v>
                </c:pt>
                <c:pt idx="1">
                  <c:v>569560</c:v>
                </c:pt>
                <c:pt idx="2">
                  <c:v>1258469</c:v>
                </c:pt>
                <c:pt idx="3">
                  <c:v>1634358</c:v>
                </c:pt>
                <c:pt idx="4">
                  <c:v>12252015</c:v>
                </c:pt>
                <c:pt idx="5">
                  <c:v>285798</c:v>
                </c:pt>
                <c:pt idx="6">
                  <c:v>402429</c:v>
                </c:pt>
                <c:pt idx="7">
                  <c:v>4573847</c:v>
                </c:pt>
                <c:pt idx="8">
                  <c:v>5948245</c:v>
                </c:pt>
                <c:pt idx="9">
                  <c:v>286706</c:v>
                </c:pt>
                <c:pt idx="10">
                  <c:v>5116825</c:v>
                </c:pt>
                <c:pt idx="11">
                  <c:v>144361</c:v>
                </c:pt>
                <c:pt idx="12">
                  <c:v>194982</c:v>
                </c:pt>
                <c:pt idx="13">
                  <c:v>238766</c:v>
                </c:pt>
                <c:pt idx="14">
                  <c:v>89364</c:v>
                </c:pt>
                <c:pt idx="15">
                  <c:v>1174260</c:v>
                </c:pt>
                <c:pt idx="16">
                  <c:v>58787</c:v>
                </c:pt>
                <c:pt idx="17">
                  <c:v>2400176</c:v>
                </c:pt>
                <c:pt idx="18">
                  <c:v>1422072</c:v>
                </c:pt>
                <c:pt idx="19">
                  <c:v>6298377</c:v>
                </c:pt>
                <c:pt idx="20">
                  <c:v>1420287</c:v>
                </c:pt>
                <c:pt idx="21">
                  <c:v>1855955</c:v>
                </c:pt>
                <c:pt idx="22">
                  <c:v>171830</c:v>
                </c:pt>
                <c:pt idx="23">
                  <c:v>682774</c:v>
                </c:pt>
                <c:pt idx="24">
                  <c:v>1847578</c:v>
                </c:pt>
                <c:pt idx="25">
                  <c:v>2184641</c:v>
                </c:pt>
                <c:pt idx="26">
                  <c:v>34088</c:v>
                </c:pt>
              </c:numCache>
            </c:numRef>
          </c:xVal>
          <c:yVal>
            <c:numRef>
              <c:f>'Heavy duty vehicles'!$C$2:$C$28</c:f>
              <c:numCache>
                <c:formatCode>General</c:formatCode>
                <c:ptCount val="27"/>
                <c:pt idx="0">
                  <c:v>189478.75799999997</c:v>
                </c:pt>
                <c:pt idx="1">
                  <c:v>98144.956000000006</c:v>
                </c:pt>
                <c:pt idx="2">
                  <c:v>153948.641</c:v>
                </c:pt>
                <c:pt idx="3">
                  <c:v>43994.493999999999</c:v>
                </c:pt>
                <c:pt idx="4">
                  <c:v>380944.83399999997</c:v>
                </c:pt>
                <c:pt idx="5">
                  <c:v>14784.011</c:v>
                </c:pt>
                <c:pt idx="6">
                  <c:v>62159.651999999995</c:v>
                </c:pt>
                <c:pt idx="7">
                  <c:v>245636.53399999999</c:v>
                </c:pt>
                <c:pt idx="8">
                  <c:v>844075.69900000002</c:v>
                </c:pt>
                <c:pt idx="9">
                  <c:v>38796.027000000002</c:v>
                </c:pt>
                <c:pt idx="10">
                  <c:v>625987.43999999994</c:v>
                </c:pt>
                <c:pt idx="11">
                  <c:v>4152.2759999999998</c:v>
                </c:pt>
                <c:pt idx="12">
                  <c:v>41100.946000000004</c:v>
                </c:pt>
                <c:pt idx="13">
                  <c:v>11781.704</c:v>
                </c:pt>
                <c:pt idx="14">
                  <c:v>41636.249000000003</c:v>
                </c:pt>
                <c:pt idx="15">
                  <c:v>70447.360000000015</c:v>
                </c:pt>
                <c:pt idx="16">
                  <c:v>1065.2259999999999</c:v>
                </c:pt>
                <c:pt idx="17">
                  <c:v>190680.93899999998</c:v>
                </c:pt>
                <c:pt idx="18">
                  <c:v>154637.66999999998</c:v>
                </c:pt>
                <c:pt idx="19">
                  <c:v>736912.86699999997</c:v>
                </c:pt>
                <c:pt idx="20">
                  <c:v>91946.758000000002</c:v>
                </c:pt>
                <c:pt idx="21">
                  <c:v>238639.13599999997</c:v>
                </c:pt>
                <c:pt idx="22">
                  <c:v>38192.650999999998</c:v>
                </c:pt>
                <c:pt idx="23">
                  <c:v>52223.184000000001</c:v>
                </c:pt>
                <c:pt idx="24">
                  <c:v>119665.197</c:v>
                </c:pt>
                <c:pt idx="25">
                  <c:v>82324.237000000008</c:v>
                </c:pt>
                <c:pt idx="26">
                  <c:v>7262.9299999999994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D-47C5-BF47-635E6F26E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31520"/>
        <c:axId val="1636430080"/>
      </c:scatterChart>
      <c:valAx>
        <c:axId val="163643152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heavy duty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0080"/>
        <c:crosses val="autoZero"/>
        <c:crossBetween val="midCat"/>
      </c:valAx>
      <c:valAx>
        <c:axId val="163643008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public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vehicles'!$B$2:$B$28</c:f>
              <c:numCache>
                <c:formatCode>General</c:formatCode>
                <c:ptCount val="27"/>
                <c:pt idx="0">
                  <c:v>16533</c:v>
                </c:pt>
                <c:pt idx="1">
                  <c:v>17864</c:v>
                </c:pt>
                <c:pt idx="2">
                  <c:v>21523</c:v>
                </c:pt>
                <c:pt idx="3">
                  <c:v>11377</c:v>
                </c:pt>
                <c:pt idx="4">
                  <c:v>82932</c:v>
                </c:pt>
                <c:pt idx="5">
                  <c:v>5365</c:v>
                </c:pt>
                <c:pt idx="6">
                  <c:v>13330</c:v>
                </c:pt>
                <c:pt idx="7">
                  <c:v>66102</c:v>
                </c:pt>
                <c:pt idx="8">
                  <c:v>94074</c:v>
                </c:pt>
                <c:pt idx="9">
                  <c:v>5633</c:v>
                </c:pt>
                <c:pt idx="10">
                  <c:v>99951</c:v>
                </c:pt>
                <c:pt idx="11">
                  <c:v>2899</c:v>
                </c:pt>
                <c:pt idx="12">
                  <c:v>4303</c:v>
                </c:pt>
                <c:pt idx="13">
                  <c:v>7908</c:v>
                </c:pt>
                <c:pt idx="14">
                  <c:v>2500</c:v>
                </c:pt>
                <c:pt idx="15">
                  <c:v>17597</c:v>
                </c:pt>
                <c:pt idx="16">
                  <c:v>2398</c:v>
                </c:pt>
                <c:pt idx="17">
                  <c:v>8756</c:v>
                </c:pt>
                <c:pt idx="18">
                  <c:v>10373</c:v>
                </c:pt>
                <c:pt idx="19">
                  <c:v>128677</c:v>
                </c:pt>
                <c:pt idx="20">
                  <c:v>16370</c:v>
                </c:pt>
                <c:pt idx="21">
                  <c:v>54713</c:v>
                </c:pt>
                <c:pt idx="22">
                  <c:v>2782</c:v>
                </c:pt>
                <c:pt idx="23">
                  <c:v>8685</c:v>
                </c:pt>
                <c:pt idx="24">
                  <c:v>14238</c:v>
                </c:pt>
                <c:pt idx="25">
                  <c:v>14697</c:v>
                </c:pt>
                <c:pt idx="26">
                  <c:v>8211</c:v>
                </c:pt>
              </c:numCache>
            </c:numRef>
          </c:xVal>
          <c:yVal>
            <c:numRef>
              <c:f>'Public vehicles'!$C$2:$C$28</c:f>
              <c:numCache>
                <c:formatCode>General</c:formatCode>
                <c:ptCount val="27"/>
                <c:pt idx="0">
                  <c:v>16166.775999999996</c:v>
                </c:pt>
                <c:pt idx="1">
                  <c:v>7807.3600000000006</c:v>
                </c:pt>
                <c:pt idx="2">
                  <c:v>42586.148999999998</c:v>
                </c:pt>
                <c:pt idx="3">
                  <c:v>15430.388999999999</c:v>
                </c:pt>
                <c:pt idx="4">
                  <c:v>82163.816000000006</c:v>
                </c:pt>
                <c:pt idx="5">
                  <c:v>2265.5369999999994</c:v>
                </c:pt>
                <c:pt idx="6">
                  <c:v>5783.2980000000007</c:v>
                </c:pt>
                <c:pt idx="7">
                  <c:v>52448.601000000002</c:v>
                </c:pt>
                <c:pt idx="8">
                  <c:v>60755.855000000003</c:v>
                </c:pt>
                <c:pt idx="9">
                  <c:v>6176.9759999999997</c:v>
                </c:pt>
                <c:pt idx="10">
                  <c:v>53996.484999999993</c:v>
                </c:pt>
                <c:pt idx="11">
                  <c:v>2380.3959999999997</c:v>
                </c:pt>
                <c:pt idx="12">
                  <c:v>5258.348</c:v>
                </c:pt>
                <c:pt idx="13">
                  <c:v>11581.419999999996</c:v>
                </c:pt>
                <c:pt idx="14">
                  <c:v>2280.4680000000003</c:v>
                </c:pt>
                <c:pt idx="15">
                  <c:v>17133.104999999996</c:v>
                </c:pt>
                <c:pt idx="16">
                  <c:v>585.76200000000006</c:v>
                </c:pt>
                <c:pt idx="17">
                  <c:v>9651.518</c:v>
                </c:pt>
                <c:pt idx="18">
                  <c:v>9781.9859999999971</c:v>
                </c:pt>
                <c:pt idx="19">
                  <c:v>32560.195</c:v>
                </c:pt>
                <c:pt idx="20">
                  <c:v>12849.057000000001</c:v>
                </c:pt>
                <c:pt idx="21">
                  <c:v>41437.966000000008</c:v>
                </c:pt>
                <c:pt idx="22">
                  <c:v>2832.6879999999996</c:v>
                </c:pt>
                <c:pt idx="23">
                  <c:v>8512.3860000000004</c:v>
                </c:pt>
                <c:pt idx="24">
                  <c:v>18705.476999999999</c:v>
                </c:pt>
                <c:pt idx="25">
                  <c:v>12461.954</c:v>
                </c:pt>
                <c:pt idx="26">
                  <c:v>436.02800000000002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3-4362-9970-AC6313C1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4960"/>
        <c:axId val="1636381120"/>
      </c:scatterChart>
      <c:valAx>
        <c:axId val="16363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public vehicles [-]</a:t>
                </a:r>
              </a:p>
            </c:rich>
          </c:tx>
          <c:layout>
            <c:manualLayout>
              <c:xMode val="edge"/>
              <c:yMode val="edge"/>
              <c:x val="0.41180601254093957"/>
              <c:y val="0.9525714097453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120"/>
        <c:crosses val="autoZero"/>
        <c:crossBetween val="midCat"/>
      </c:valAx>
      <c:valAx>
        <c:axId val="1636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public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vehicles'!$C$1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vehicles'!$B$2:$B$28</c:f>
              <c:numCache>
                <c:formatCode>General</c:formatCode>
                <c:ptCount val="27"/>
                <c:pt idx="0">
                  <c:v>16533</c:v>
                </c:pt>
                <c:pt idx="1">
                  <c:v>17864</c:v>
                </c:pt>
                <c:pt idx="2">
                  <c:v>21523</c:v>
                </c:pt>
                <c:pt idx="3">
                  <c:v>11377</c:v>
                </c:pt>
                <c:pt idx="4">
                  <c:v>82932</c:v>
                </c:pt>
                <c:pt idx="5">
                  <c:v>5365</c:v>
                </c:pt>
                <c:pt idx="6">
                  <c:v>13330</c:v>
                </c:pt>
                <c:pt idx="7">
                  <c:v>66102</c:v>
                </c:pt>
                <c:pt idx="8">
                  <c:v>94074</c:v>
                </c:pt>
                <c:pt idx="9">
                  <c:v>5633</c:v>
                </c:pt>
                <c:pt idx="10">
                  <c:v>99951</c:v>
                </c:pt>
                <c:pt idx="11">
                  <c:v>2899</c:v>
                </c:pt>
                <c:pt idx="12">
                  <c:v>4303</c:v>
                </c:pt>
                <c:pt idx="13">
                  <c:v>7908</c:v>
                </c:pt>
                <c:pt idx="14">
                  <c:v>2500</c:v>
                </c:pt>
                <c:pt idx="15">
                  <c:v>17597</c:v>
                </c:pt>
                <c:pt idx="16">
                  <c:v>2398</c:v>
                </c:pt>
                <c:pt idx="17">
                  <c:v>8756</c:v>
                </c:pt>
                <c:pt idx="18">
                  <c:v>10373</c:v>
                </c:pt>
                <c:pt idx="19">
                  <c:v>128677</c:v>
                </c:pt>
                <c:pt idx="20">
                  <c:v>16370</c:v>
                </c:pt>
                <c:pt idx="21">
                  <c:v>54713</c:v>
                </c:pt>
                <c:pt idx="22">
                  <c:v>2782</c:v>
                </c:pt>
                <c:pt idx="23">
                  <c:v>8685</c:v>
                </c:pt>
                <c:pt idx="24">
                  <c:v>14238</c:v>
                </c:pt>
                <c:pt idx="25">
                  <c:v>14697</c:v>
                </c:pt>
                <c:pt idx="26">
                  <c:v>8211</c:v>
                </c:pt>
              </c:numCache>
            </c:numRef>
          </c:xVal>
          <c:yVal>
            <c:numRef>
              <c:f>'Public vehicles'!$C$2:$C$28</c:f>
              <c:numCache>
                <c:formatCode>General</c:formatCode>
                <c:ptCount val="27"/>
                <c:pt idx="0">
                  <c:v>16166.775999999996</c:v>
                </c:pt>
                <c:pt idx="1">
                  <c:v>7807.3600000000006</c:v>
                </c:pt>
                <c:pt idx="2">
                  <c:v>42586.148999999998</c:v>
                </c:pt>
                <c:pt idx="3">
                  <c:v>15430.388999999999</c:v>
                </c:pt>
                <c:pt idx="4">
                  <c:v>82163.816000000006</c:v>
                </c:pt>
                <c:pt idx="5">
                  <c:v>2265.5369999999994</c:v>
                </c:pt>
                <c:pt idx="6">
                  <c:v>5783.2980000000007</c:v>
                </c:pt>
                <c:pt idx="7">
                  <c:v>52448.601000000002</c:v>
                </c:pt>
                <c:pt idx="8">
                  <c:v>60755.855000000003</c:v>
                </c:pt>
                <c:pt idx="9">
                  <c:v>6176.9759999999997</c:v>
                </c:pt>
                <c:pt idx="10">
                  <c:v>53996.484999999993</c:v>
                </c:pt>
                <c:pt idx="11">
                  <c:v>2380.3959999999997</c:v>
                </c:pt>
                <c:pt idx="12">
                  <c:v>5258.348</c:v>
                </c:pt>
                <c:pt idx="13">
                  <c:v>11581.419999999996</c:v>
                </c:pt>
                <c:pt idx="14">
                  <c:v>2280.4680000000003</c:v>
                </c:pt>
                <c:pt idx="15">
                  <c:v>17133.104999999996</c:v>
                </c:pt>
                <c:pt idx="16">
                  <c:v>585.76200000000006</c:v>
                </c:pt>
                <c:pt idx="17">
                  <c:v>9651.518</c:v>
                </c:pt>
                <c:pt idx="18">
                  <c:v>9781.9859999999971</c:v>
                </c:pt>
                <c:pt idx="19">
                  <c:v>32560.195</c:v>
                </c:pt>
                <c:pt idx="20">
                  <c:v>12849.057000000001</c:v>
                </c:pt>
                <c:pt idx="21">
                  <c:v>41437.966000000008</c:v>
                </c:pt>
                <c:pt idx="22">
                  <c:v>2832.6879999999996</c:v>
                </c:pt>
                <c:pt idx="23">
                  <c:v>8512.3860000000004</c:v>
                </c:pt>
                <c:pt idx="24">
                  <c:v>18705.476999999999</c:v>
                </c:pt>
                <c:pt idx="25">
                  <c:v>12461.954</c:v>
                </c:pt>
                <c:pt idx="26">
                  <c:v>436.02800000000002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4-4CDF-809C-52E834C2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4960"/>
        <c:axId val="1636381120"/>
      </c:scatterChart>
      <c:valAx>
        <c:axId val="163638496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public vehicles [-]</a:t>
                </a:r>
              </a:p>
            </c:rich>
          </c:tx>
          <c:layout>
            <c:manualLayout>
              <c:xMode val="edge"/>
              <c:yMode val="edge"/>
              <c:x val="0.41180601254093957"/>
              <c:y val="0.95257140974532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120"/>
        <c:crosses val="autoZero"/>
        <c:crossBetween val="midCat"/>
      </c:valAx>
      <c:valAx>
        <c:axId val="163638112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cars and vans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&amp; vans'!$C$1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&amp; vans'!$B$2:$B$28</c:f>
              <c:numCache>
                <c:formatCode>General</c:formatCode>
                <c:ptCount val="27"/>
                <c:pt idx="0">
                  <c:v>6800246</c:v>
                </c:pt>
                <c:pt idx="1">
                  <c:v>2896777</c:v>
                </c:pt>
                <c:pt idx="2">
                  <c:v>6897472</c:v>
                </c:pt>
                <c:pt idx="3">
                  <c:v>2801076</c:v>
                </c:pt>
                <c:pt idx="4">
                  <c:v>48763036</c:v>
                </c:pt>
                <c:pt idx="5">
                  <c:v>952324</c:v>
                </c:pt>
                <c:pt idx="6">
                  <c:v>2682471</c:v>
                </c:pt>
                <c:pt idx="7">
                  <c:v>30051896</c:v>
                </c:pt>
                <c:pt idx="8">
                  <c:v>43820318</c:v>
                </c:pt>
                <c:pt idx="9">
                  <c:v>2013033</c:v>
                </c:pt>
                <c:pt idx="10">
                  <c:v>44599551</c:v>
                </c:pt>
                <c:pt idx="11">
                  <c:v>708201</c:v>
                </c:pt>
                <c:pt idx="12">
                  <c:v>834979</c:v>
                </c:pt>
                <c:pt idx="13">
                  <c:v>1722626</c:v>
                </c:pt>
                <c:pt idx="14">
                  <c:v>485775</c:v>
                </c:pt>
                <c:pt idx="15">
                  <c:v>4602935</c:v>
                </c:pt>
                <c:pt idx="16">
                  <c:v>357375</c:v>
                </c:pt>
                <c:pt idx="17">
                  <c:v>9906948</c:v>
                </c:pt>
                <c:pt idx="18">
                  <c:v>5649215</c:v>
                </c:pt>
                <c:pt idx="19">
                  <c:v>24625720</c:v>
                </c:pt>
                <c:pt idx="20">
                  <c:v>7074064</c:v>
                </c:pt>
                <c:pt idx="21">
                  <c:v>8770013</c:v>
                </c:pt>
                <c:pt idx="22">
                  <c:v>1207755</c:v>
                </c:pt>
                <c:pt idx="23">
                  <c:v>2555491</c:v>
                </c:pt>
                <c:pt idx="24">
                  <c:v>5586636</c:v>
                </c:pt>
                <c:pt idx="25">
                  <c:v>3414686</c:v>
                </c:pt>
                <c:pt idx="26">
                  <c:v>639379</c:v>
                </c:pt>
              </c:numCache>
            </c:numRef>
          </c:xVal>
          <c:yVal>
            <c:numRef>
              <c:f>'Cars &amp; vans'!$C$2:$C$28</c:f>
              <c:numCache>
                <c:formatCode>General</c:formatCode>
                <c:ptCount val="27"/>
                <c:pt idx="0">
                  <c:v>428386.88299999997</c:v>
                </c:pt>
                <c:pt idx="1">
                  <c:v>150522.18599999999</c:v>
                </c:pt>
                <c:pt idx="2">
                  <c:v>345683.89700000006</c:v>
                </c:pt>
                <c:pt idx="3">
                  <c:v>250788.35400000002</c:v>
                </c:pt>
                <c:pt idx="4">
                  <c:v>3444548.416999999</c:v>
                </c:pt>
                <c:pt idx="5">
                  <c:v>50337.884000000005</c:v>
                </c:pt>
                <c:pt idx="6">
                  <c:v>170524.38</c:v>
                </c:pt>
                <c:pt idx="7">
                  <c:v>1929507.9520000003</c:v>
                </c:pt>
                <c:pt idx="8">
                  <c:v>2513228.199</c:v>
                </c:pt>
                <c:pt idx="9">
                  <c:v>129139.65400000001</c:v>
                </c:pt>
                <c:pt idx="10">
                  <c:v>2041262.5430000001</c:v>
                </c:pt>
                <c:pt idx="11">
                  <c:v>47490.828999999991</c:v>
                </c:pt>
                <c:pt idx="12">
                  <c:v>34540.692999999992</c:v>
                </c:pt>
                <c:pt idx="13">
                  <c:v>125962.485</c:v>
                </c:pt>
                <c:pt idx="14">
                  <c:v>83230.207999999999</c:v>
                </c:pt>
                <c:pt idx="15">
                  <c:v>337779.61699999997</c:v>
                </c:pt>
                <c:pt idx="16">
                  <c:v>17428.519000000004</c:v>
                </c:pt>
                <c:pt idx="17">
                  <c:v>523751.55300000013</c:v>
                </c:pt>
                <c:pt idx="18">
                  <c:v>425894.62800000003</c:v>
                </c:pt>
                <c:pt idx="19">
                  <c:v>1111851.162</c:v>
                </c:pt>
                <c:pt idx="20">
                  <c:v>361148.55100000004</c:v>
                </c:pt>
                <c:pt idx="21">
                  <c:v>307723.37599999999</c:v>
                </c:pt>
                <c:pt idx="22">
                  <c:v>120979.44900000001</c:v>
                </c:pt>
                <c:pt idx="23">
                  <c:v>151770.60600000003</c:v>
                </c:pt>
                <c:pt idx="24">
                  <c:v>357963.20799999998</c:v>
                </c:pt>
                <c:pt idx="25">
                  <c:v>177022.75099999999</c:v>
                </c:pt>
                <c:pt idx="26">
                  <c:v>33918.338000000003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91C-8E1D-5CC43FE6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79200"/>
        <c:axId val="1636388320"/>
      </c:scatterChart>
      <c:valAx>
        <c:axId val="1636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cars and vans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320"/>
        <c:crosses val="autoZero"/>
        <c:crossBetween val="midCat"/>
      </c:valAx>
      <c:valAx>
        <c:axId val="1636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cars and vans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'Cars &amp; vans'!$C$1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'Cars &amp; vans'!$B$2:$B$28</c:f>
              <c:numCache>
                <c:formatCode>General</c:formatCode>
                <c:ptCount val="27"/>
                <c:pt idx="0">
                  <c:v>6800246</c:v>
                </c:pt>
                <c:pt idx="1">
                  <c:v>2896777</c:v>
                </c:pt>
                <c:pt idx="2">
                  <c:v>6897472</c:v>
                </c:pt>
                <c:pt idx="3">
                  <c:v>2801076</c:v>
                </c:pt>
                <c:pt idx="4">
                  <c:v>48763036</c:v>
                </c:pt>
                <c:pt idx="5">
                  <c:v>952324</c:v>
                </c:pt>
                <c:pt idx="6">
                  <c:v>2682471</c:v>
                </c:pt>
                <c:pt idx="7">
                  <c:v>30051896</c:v>
                </c:pt>
                <c:pt idx="8">
                  <c:v>43820318</c:v>
                </c:pt>
                <c:pt idx="9">
                  <c:v>2013033</c:v>
                </c:pt>
                <c:pt idx="10">
                  <c:v>44599551</c:v>
                </c:pt>
                <c:pt idx="11">
                  <c:v>708201</c:v>
                </c:pt>
                <c:pt idx="12">
                  <c:v>834979</c:v>
                </c:pt>
                <c:pt idx="13">
                  <c:v>1722626</c:v>
                </c:pt>
                <c:pt idx="14">
                  <c:v>485775</c:v>
                </c:pt>
                <c:pt idx="15">
                  <c:v>4602935</c:v>
                </c:pt>
                <c:pt idx="16">
                  <c:v>357375</c:v>
                </c:pt>
                <c:pt idx="17">
                  <c:v>9906948</c:v>
                </c:pt>
                <c:pt idx="18">
                  <c:v>5649215</c:v>
                </c:pt>
                <c:pt idx="19">
                  <c:v>24625720</c:v>
                </c:pt>
                <c:pt idx="20">
                  <c:v>7074064</c:v>
                </c:pt>
                <c:pt idx="21">
                  <c:v>8770013</c:v>
                </c:pt>
                <c:pt idx="22">
                  <c:v>1207755</c:v>
                </c:pt>
                <c:pt idx="23">
                  <c:v>2555491</c:v>
                </c:pt>
                <c:pt idx="24">
                  <c:v>5586636</c:v>
                </c:pt>
                <c:pt idx="25">
                  <c:v>3414686</c:v>
                </c:pt>
                <c:pt idx="26">
                  <c:v>639379</c:v>
                </c:pt>
              </c:numCache>
            </c:numRef>
          </c:xVal>
          <c:yVal>
            <c:numRef>
              <c:f>'Cars &amp; vans'!$C$2:$C$28</c:f>
              <c:numCache>
                <c:formatCode>General</c:formatCode>
                <c:ptCount val="27"/>
                <c:pt idx="0">
                  <c:v>428386.88299999997</c:v>
                </c:pt>
                <c:pt idx="1">
                  <c:v>150522.18599999999</c:v>
                </c:pt>
                <c:pt idx="2">
                  <c:v>345683.89700000006</c:v>
                </c:pt>
                <c:pt idx="3">
                  <c:v>250788.35400000002</c:v>
                </c:pt>
                <c:pt idx="4">
                  <c:v>3444548.416999999</c:v>
                </c:pt>
                <c:pt idx="5">
                  <c:v>50337.884000000005</c:v>
                </c:pt>
                <c:pt idx="6">
                  <c:v>170524.38</c:v>
                </c:pt>
                <c:pt idx="7">
                  <c:v>1929507.9520000003</c:v>
                </c:pt>
                <c:pt idx="8">
                  <c:v>2513228.199</c:v>
                </c:pt>
                <c:pt idx="9">
                  <c:v>129139.65400000001</c:v>
                </c:pt>
                <c:pt idx="10">
                  <c:v>2041262.5430000001</c:v>
                </c:pt>
                <c:pt idx="11">
                  <c:v>47490.828999999991</c:v>
                </c:pt>
                <c:pt idx="12">
                  <c:v>34540.692999999992</c:v>
                </c:pt>
                <c:pt idx="13">
                  <c:v>125962.485</c:v>
                </c:pt>
                <c:pt idx="14">
                  <c:v>83230.207999999999</c:v>
                </c:pt>
                <c:pt idx="15">
                  <c:v>337779.61699999997</c:v>
                </c:pt>
                <c:pt idx="16">
                  <c:v>17428.519000000004</c:v>
                </c:pt>
                <c:pt idx="17">
                  <c:v>523751.55300000013</c:v>
                </c:pt>
                <c:pt idx="18">
                  <c:v>425894.62800000003</c:v>
                </c:pt>
                <c:pt idx="19">
                  <c:v>1111851.162</c:v>
                </c:pt>
                <c:pt idx="20">
                  <c:v>361148.55100000004</c:v>
                </c:pt>
                <c:pt idx="21">
                  <c:v>307723.37599999999</c:v>
                </c:pt>
                <c:pt idx="22">
                  <c:v>120979.44900000001</c:v>
                </c:pt>
                <c:pt idx="23">
                  <c:v>151770.60600000003</c:v>
                </c:pt>
                <c:pt idx="24">
                  <c:v>357963.20799999998</c:v>
                </c:pt>
                <c:pt idx="25">
                  <c:v>177022.75099999999</c:v>
                </c:pt>
                <c:pt idx="26">
                  <c:v>33918.338000000003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7-4F8E-8E9B-8FD57E23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79200"/>
        <c:axId val="1636388320"/>
      </c:scatterChart>
      <c:valAx>
        <c:axId val="1636379200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cars and vans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320"/>
        <c:crosses val="autoZero"/>
        <c:crossBetween val="midCat"/>
      </c:valAx>
      <c:valAx>
        <c:axId val="163638832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other vehicles against final consumption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Others!$C$1</c:f>
              <c:strCache>
                <c:ptCount val="1"/>
                <c:pt idx="0">
                  <c:v>final_consumption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3092108989973376E-2"/>
                  <c:y val="-2.2244131919334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Others!$B$2:$B$28</c:f>
              <c:numCache>
                <c:formatCode>General</c:formatCode>
                <c:ptCount val="27"/>
                <c:pt idx="0">
                  <c:v>1177042</c:v>
                </c:pt>
                <c:pt idx="1">
                  <c:v>557135</c:v>
                </c:pt>
                <c:pt idx="3">
                  <c:v>411093</c:v>
                </c:pt>
                <c:pt idx="4">
                  <c:v>4556525</c:v>
                </c:pt>
                <c:pt idx="5">
                  <c:v>144193</c:v>
                </c:pt>
                <c:pt idx="6">
                  <c:v>533927</c:v>
                </c:pt>
                <c:pt idx="7">
                  <c:v>4695226</c:v>
                </c:pt>
                <c:pt idx="8">
                  <c:v>5996226</c:v>
                </c:pt>
                <c:pt idx="9">
                  <c:v>257881</c:v>
                </c:pt>
                <c:pt idx="10">
                  <c:v>6168012</c:v>
                </c:pt>
                <c:pt idx="11">
                  <c:v>128849</c:v>
                </c:pt>
                <c:pt idx="13">
                  <c:v>189492</c:v>
                </c:pt>
                <c:pt idx="14">
                  <c:v>61451</c:v>
                </c:pt>
                <c:pt idx="15">
                  <c:v>665182</c:v>
                </c:pt>
                <c:pt idx="16">
                  <c:v>62103</c:v>
                </c:pt>
                <c:pt idx="17">
                  <c:v>1248279</c:v>
                </c:pt>
                <c:pt idx="18">
                  <c:v>690844</c:v>
                </c:pt>
                <c:pt idx="19">
                  <c:v>4757168</c:v>
                </c:pt>
                <c:pt idx="20">
                  <c:v>1504241</c:v>
                </c:pt>
                <c:pt idx="22">
                  <c:v>173264</c:v>
                </c:pt>
                <c:pt idx="23">
                  <c:v>416233</c:v>
                </c:pt>
                <c:pt idx="24">
                  <c:v>745140</c:v>
                </c:pt>
                <c:pt idx="25">
                  <c:v>604887</c:v>
                </c:pt>
                <c:pt idx="26">
                  <c:v>40233</c:v>
                </c:pt>
              </c:numCache>
            </c:numRef>
          </c:xVal>
          <c:yVal>
            <c:numRef>
              <c:f>Others!$C$2:$C$28</c:f>
              <c:numCache>
                <c:formatCode>General</c:formatCode>
                <c:ptCount val="27"/>
                <c:pt idx="0">
                  <c:v>4772.7700000000004</c:v>
                </c:pt>
                <c:pt idx="1">
                  <c:v>177.12699999999998</c:v>
                </c:pt>
                <c:pt idx="3">
                  <c:v>1656.402</c:v>
                </c:pt>
                <c:pt idx="4">
                  <c:v>93972.072999999989</c:v>
                </c:pt>
                <c:pt idx="5">
                  <c:v>91.022999999999996</c:v>
                </c:pt>
                <c:pt idx="6">
                  <c:v>63433.358000000007</c:v>
                </c:pt>
                <c:pt idx="7">
                  <c:v>25622.780999999999</c:v>
                </c:pt>
                <c:pt idx="8">
                  <c:v>36855.360000000001</c:v>
                </c:pt>
                <c:pt idx="9">
                  <c:v>783.03200000000004</c:v>
                </c:pt>
                <c:pt idx="10">
                  <c:v>62431.290999999997</c:v>
                </c:pt>
                <c:pt idx="11">
                  <c:v>468.84300000000002</c:v>
                </c:pt>
                <c:pt idx="13">
                  <c:v>17183.372000000003</c:v>
                </c:pt>
                <c:pt idx="14">
                  <c:v>538.54</c:v>
                </c:pt>
                <c:pt idx="15">
                  <c:v>1468.9520000000002</c:v>
                </c:pt>
                <c:pt idx="16">
                  <c:v>270.25799999999998</c:v>
                </c:pt>
                <c:pt idx="17">
                  <c:v>8618.9599999999991</c:v>
                </c:pt>
                <c:pt idx="18">
                  <c:v>4720.826</c:v>
                </c:pt>
                <c:pt idx="19">
                  <c:v>14892.431</c:v>
                </c:pt>
                <c:pt idx="20">
                  <c:v>5656.5960000000005</c:v>
                </c:pt>
                <c:pt idx="22">
                  <c:v>733.3280000000002</c:v>
                </c:pt>
                <c:pt idx="23">
                  <c:v>661.64800000000014</c:v>
                </c:pt>
                <c:pt idx="24">
                  <c:v>3814.1529999999998</c:v>
                </c:pt>
                <c:pt idx="25">
                  <c:v>4005.0570000000002</c:v>
                </c:pt>
                <c:pt idx="26">
                  <c:v>498.654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7-4D3D-8993-86C035C2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1600"/>
        <c:axId val="1636387840"/>
      </c:scatterChart>
      <c:valAx>
        <c:axId val="1636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registered number of other vehicles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7840"/>
        <c:crosses val="autoZero"/>
        <c:crossBetween val="midCat"/>
      </c:valAx>
      <c:valAx>
        <c:axId val="1636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[TJ]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179070</xdr:rowOff>
    </xdr:from>
    <xdr:to>
      <xdr:col>20</xdr:col>
      <xdr:colOff>510540</xdr:colOff>
      <xdr:row>32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B29452-5DF4-E84C-9446-BB07E00C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34</xdr:row>
      <xdr:rowOff>22860</xdr:rowOff>
    </xdr:from>
    <xdr:to>
      <xdr:col>20</xdr:col>
      <xdr:colOff>487680</xdr:colOff>
      <xdr:row>63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FED95B-715D-4E17-BBBA-6300CA40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26670</xdr:rowOff>
    </xdr:from>
    <xdr:to>
      <xdr:col>21</xdr:col>
      <xdr:colOff>106680</xdr:colOff>
      <xdr:row>36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F8B130-D12F-244F-7986-591CB43F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38</xdr:row>
      <xdr:rowOff>152400</xdr:rowOff>
    </xdr:from>
    <xdr:to>
      <xdr:col>21</xdr:col>
      <xdr:colOff>99060</xdr:colOff>
      <xdr:row>72</xdr:row>
      <xdr:rowOff>148590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908E11-9A13-4D25-B0E6-7BB880924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45720</xdr:rowOff>
    </xdr:from>
    <xdr:to>
      <xdr:col>23</xdr:col>
      <xdr:colOff>243840</xdr:colOff>
      <xdr:row>42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8B921E-0613-5B94-6FDE-FBE5505E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243840</xdr:colOff>
      <xdr:row>45</xdr:row>
      <xdr:rowOff>7620</xdr:rowOff>
    </xdr:from>
    <xdr:to>
      <xdr:col>22</xdr:col>
      <xdr:colOff>457200</xdr:colOff>
      <xdr:row>84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0B7D69-CEC8-4203-8C55-BA8A73E1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163830</xdr:rowOff>
    </xdr:from>
    <xdr:to>
      <xdr:col>26</xdr:col>
      <xdr:colOff>396240</xdr:colOff>
      <xdr:row>43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350783-CC93-A93C-8E71-C2F5DD10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23</xdr:col>
      <xdr:colOff>243840</xdr:colOff>
      <xdr:row>89</xdr:row>
      <xdr:rowOff>26670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5E863D-7D4E-47DC-846B-098C58B32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95250</xdr:rowOff>
    </xdr:from>
    <xdr:to>
      <xdr:col>22</xdr:col>
      <xdr:colOff>381000</xdr:colOff>
      <xdr:row>38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3D075B-0A30-632E-28C4-00B4F1C3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22</xdr:col>
      <xdr:colOff>228600</xdr:colOff>
      <xdr:row>79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B8C0D7-ACDE-4FC7-868D-0AF376FE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2</xdr:row>
      <xdr:rowOff>72390</xdr:rowOff>
    </xdr:from>
    <xdr:to>
      <xdr:col>22</xdr:col>
      <xdr:colOff>205740</xdr:colOff>
      <xdr:row>41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CC3E8-B12E-D67B-06B7-AF00D2C1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22</xdr:col>
      <xdr:colOff>26670</xdr:colOff>
      <xdr:row>86</xdr:row>
      <xdr:rowOff>102870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51D4A2-99A3-460B-A5BB-F80CD1744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2" sqref="G2:G28"/>
    </sheetView>
  </sheetViews>
  <sheetFormatPr defaultRowHeight="14.4" x14ac:dyDescent="0.3"/>
  <cols>
    <col min="1" max="1" width="20.5546875" bestFit="1" customWidth="1"/>
    <col min="2" max="2" width="11.21875" customWidth="1"/>
    <col min="3" max="3" width="17" bestFit="1" customWidth="1"/>
    <col min="4" max="4" width="12.6640625" bestFit="1" customWidth="1"/>
    <col min="5" max="5" width="10.44140625" bestFit="1" customWidth="1"/>
    <col min="6" max="6" width="14.5546875" customWidth="1"/>
    <col min="7" max="7" width="19.21875" bestFit="1" customWidth="1"/>
  </cols>
  <sheetData>
    <row r="1" spans="1:7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t="s">
        <v>0</v>
      </c>
      <c r="B2">
        <v>7953113</v>
      </c>
      <c r="C2">
        <v>1403507</v>
      </c>
      <c r="D2">
        <v>16533</v>
      </c>
      <c r="E2">
        <v>6800246</v>
      </c>
      <c r="F2">
        <v>1177042</v>
      </c>
      <c r="G2">
        <v>530634</v>
      </c>
    </row>
    <row r="3" spans="1:7" x14ac:dyDescent="0.3">
      <c r="A3" t="s">
        <v>1</v>
      </c>
      <c r="B3">
        <v>3646018</v>
      </c>
      <c r="C3">
        <v>569560</v>
      </c>
      <c r="D3">
        <v>17864</v>
      </c>
      <c r="E3">
        <v>2896777</v>
      </c>
      <c r="F3">
        <v>557135</v>
      </c>
      <c r="G3">
        <v>136919</v>
      </c>
    </row>
    <row r="4" spans="1:7" x14ac:dyDescent="0.3">
      <c r="A4" t="s">
        <v>2</v>
      </c>
      <c r="B4">
        <v>8367886</v>
      </c>
      <c r="C4">
        <v>1258469</v>
      </c>
      <c r="D4">
        <v>21523</v>
      </c>
      <c r="E4">
        <v>6897472</v>
      </c>
      <c r="F4">
        <v>809485</v>
      </c>
      <c r="G4">
        <v>776273</v>
      </c>
    </row>
    <row r="5" spans="1:7" x14ac:dyDescent="0.3">
      <c r="A5" t="s">
        <v>3</v>
      </c>
      <c r="B5">
        <v>4606074</v>
      </c>
      <c r="C5">
        <v>1634358</v>
      </c>
      <c r="D5">
        <v>11377</v>
      </c>
      <c r="E5">
        <v>2801076</v>
      </c>
      <c r="F5">
        <v>411093</v>
      </c>
      <c r="G5">
        <v>169237</v>
      </c>
    </row>
    <row r="6" spans="1:7" x14ac:dyDescent="0.3">
      <c r="A6" t="s">
        <v>4</v>
      </c>
      <c r="B6">
        <v>66271566</v>
      </c>
      <c r="C6">
        <v>12252015</v>
      </c>
      <c r="D6">
        <v>82932</v>
      </c>
      <c r="E6">
        <v>48763036</v>
      </c>
      <c r="F6">
        <v>4556525</v>
      </c>
      <c r="G6">
        <v>4913099</v>
      </c>
    </row>
    <row r="7" spans="1:7" x14ac:dyDescent="0.3">
      <c r="A7" t="s">
        <v>5</v>
      </c>
      <c r="B7">
        <v>1181187</v>
      </c>
      <c r="C7">
        <v>285798</v>
      </c>
      <c r="D7">
        <v>5365</v>
      </c>
      <c r="E7">
        <v>952324</v>
      </c>
      <c r="F7">
        <v>144193</v>
      </c>
      <c r="G7">
        <v>46095</v>
      </c>
    </row>
    <row r="8" spans="1:7" x14ac:dyDescent="0.3">
      <c r="A8" t="s">
        <v>6</v>
      </c>
      <c r="B8">
        <v>2855303</v>
      </c>
      <c r="C8">
        <v>402429</v>
      </c>
      <c r="D8">
        <v>13330</v>
      </c>
      <c r="E8">
        <v>2682471</v>
      </c>
      <c r="F8">
        <v>533927</v>
      </c>
      <c r="G8">
        <v>45430</v>
      </c>
    </row>
    <row r="9" spans="1:7" x14ac:dyDescent="0.3">
      <c r="A9" t="s">
        <v>7</v>
      </c>
      <c r="B9">
        <v>35562310</v>
      </c>
      <c r="C9">
        <v>4573847</v>
      </c>
      <c r="D9">
        <v>66102</v>
      </c>
      <c r="E9">
        <v>30051896</v>
      </c>
      <c r="F9">
        <v>4695226</v>
      </c>
      <c r="G9">
        <v>4061665</v>
      </c>
    </row>
    <row r="10" spans="1:7" x14ac:dyDescent="0.3">
      <c r="A10" t="s">
        <v>8</v>
      </c>
      <c r="B10">
        <v>45055651</v>
      </c>
      <c r="C10">
        <v>5948245</v>
      </c>
      <c r="D10">
        <v>94074</v>
      </c>
      <c r="E10">
        <v>43820318</v>
      </c>
      <c r="F10">
        <v>5996226</v>
      </c>
      <c r="G10">
        <v>0</v>
      </c>
    </row>
    <row r="11" spans="1:7" x14ac:dyDescent="0.3">
      <c r="A11" t="s">
        <v>9</v>
      </c>
      <c r="B11">
        <v>2237149</v>
      </c>
      <c r="C11">
        <v>286706</v>
      </c>
      <c r="D11">
        <v>5633</v>
      </c>
      <c r="E11">
        <v>2013033</v>
      </c>
      <c r="F11">
        <v>257881</v>
      </c>
      <c r="G11">
        <v>92597</v>
      </c>
    </row>
    <row r="12" spans="1:7" x14ac:dyDescent="0.3">
      <c r="A12" t="s">
        <v>10</v>
      </c>
      <c r="B12">
        <v>53411488</v>
      </c>
      <c r="C12">
        <v>5116825</v>
      </c>
      <c r="D12">
        <v>99951</v>
      </c>
      <c r="E12">
        <v>44599551</v>
      </c>
      <c r="F12">
        <v>6168012</v>
      </c>
      <c r="G12">
        <v>7299875</v>
      </c>
    </row>
    <row r="13" spans="1:7" x14ac:dyDescent="0.3">
      <c r="A13" t="s">
        <v>11</v>
      </c>
      <c r="B13">
        <v>781581</v>
      </c>
      <c r="C13">
        <v>144361</v>
      </c>
      <c r="D13">
        <v>2899</v>
      </c>
      <c r="E13">
        <v>708201</v>
      </c>
      <c r="F13">
        <v>128849</v>
      </c>
      <c r="G13">
        <v>32112</v>
      </c>
    </row>
    <row r="14" spans="1:7" x14ac:dyDescent="0.3">
      <c r="A14" t="s">
        <v>12</v>
      </c>
      <c r="B14">
        <v>1006862</v>
      </c>
      <c r="C14">
        <v>194982</v>
      </c>
      <c r="D14">
        <v>4303</v>
      </c>
      <c r="E14">
        <v>834979</v>
      </c>
      <c r="F14">
        <v>109977</v>
      </c>
      <c r="G14">
        <v>35732</v>
      </c>
    </row>
    <row r="15" spans="1:7" x14ac:dyDescent="0.3">
      <c r="A15" t="s">
        <v>13</v>
      </c>
      <c r="B15">
        <v>1963016</v>
      </c>
      <c r="C15">
        <v>238766</v>
      </c>
      <c r="D15">
        <v>7908</v>
      </c>
      <c r="E15">
        <v>1722626</v>
      </c>
      <c r="F15">
        <v>189492</v>
      </c>
      <c r="G15">
        <v>59984</v>
      </c>
    </row>
    <row r="16" spans="1:7" x14ac:dyDescent="0.3">
      <c r="A16" t="s">
        <v>14</v>
      </c>
      <c r="B16">
        <v>565392</v>
      </c>
      <c r="C16">
        <v>89364</v>
      </c>
      <c r="D16">
        <v>2500</v>
      </c>
      <c r="E16">
        <v>485775</v>
      </c>
      <c r="F16">
        <v>61451</v>
      </c>
      <c r="G16">
        <v>26474</v>
      </c>
    </row>
    <row r="17" spans="1:7" x14ac:dyDescent="0.3">
      <c r="A17" t="s">
        <v>15</v>
      </c>
      <c r="B17">
        <v>5485856</v>
      </c>
      <c r="C17">
        <v>1174260</v>
      </c>
      <c r="D17">
        <v>17597</v>
      </c>
      <c r="E17">
        <v>4602935</v>
      </c>
      <c r="F17">
        <v>665182</v>
      </c>
      <c r="G17">
        <v>210746</v>
      </c>
    </row>
    <row r="18" spans="1:7" x14ac:dyDescent="0.3">
      <c r="A18" t="s">
        <v>16</v>
      </c>
      <c r="B18">
        <v>418081</v>
      </c>
      <c r="C18">
        <v>58787</v>
      </c>
      <c r="D18">
        <v>2398</v>
      </c>
      <c r="E18">
        <v>357375</v>
      </c>
      <c r="F18">
        <v>62103</v>
      </c>
      <c r="G18">
        <v>37875</v>
      </c>
    </row>
    <row r="19" spans="1:7" x14ac:dyDescent="0.3">
      <c r="A19" t="s">
        <v>17</v>
      </c>
      <c r="B19">
        <v>12063981</v>
      </c>
      <c r="C19">
        <v>2400176</v>
      </c>
      <c r="D19">
        <v>8756</v>
      </c>
      <c r="E19">
        <v>9906948</v>
      </c>
      <c r="F19">
        <v>1248279</v>
      </c>
      <c r="G19">
        <v>690724</v>
      </c>
    </row>
    <row r="20" spans="1:7" x14ac:dyDescent="0.3">
      <c r="A20" t="s">
        <v>18</v>
      </c>
      <c r="B20">
        <v>7284121</v>
      </c>
      <c r="C20">
        <v>1422072</v>
      </c>
      <c r="D20">
        <v>10373</v>
      </c>
      <c r="E20">
        <v>5649215</v>
      </c>
      <c r="F20">
        <v>690844</v>
      </c>
      <c r="G20">
        <v>652485</v>
      </c>
    </row>
    <row r="21" spans="1:7" x14ac:dyDescent="0.3">
      <c r="A21" t="s">
        <v>19</v>
      </c>
      <c r="B21">
        <v>29840412</v>
      </c>
      <c r="C21">
        <v>6298377</v>
      </c>
      <c r="D21">
        <v>128677</v>
      </c>
      <c r="E21">
        <v>24625720</v>
      </c>
      <c r="F21">
        <v>4757168</v>
      </c>
      <c r="G21">
        <v>1830963</v>
      </c>
    </row>
    <row r="22" spans="1:7" x14ac:dyDescent="0.3">
      <c r="A22" t="s">
        <v>20</v>
      </c>
      <c r="B22">
        <v>7249033</v>
      </c>
      <c r="C22">
        <v>1420287</v>
      </c>
      <c r="D22">
        <v>16370</v>
      </c>
      <c r="E22">
        <v>7074064</v>
      </c>
      <c r="F22">
        <v>1504241</v>
      </c>
      <c r="G22">
        <v>0</v>
      </c>
    </row>
    <row r="23" spans="1:7" x14ac:dyDescent="0.3">
      <c r="A23" t="s">
        <v>21</v>
      </c>
      <c r="B23">
        <v>9959074</v>
      </c>
      <c r="C23">
        <v>1855955</v>
      </c>
      <c r="D23">
        <v>54713</v>
      </c>
      <c r="E23">
        <v>8770013</v>
      </c>
      <c r="F23">
        <v>1333894</v>
      </c>
      <c r="G23">
        <v>185038</v>
      </c>
    </row>
    <row r="24" spans="1:7" x14ac:dyDescent="0.3">
      <c r="A24" t="s">
        <v>22</v>
      </c>
      <c r="B24">
        <v>1483641</v>
      </c>
      <c r="C24">
        <v>171830</v>
      </c>
      <c r="D24">
        <v>2782</v>
      </c>
      <c r="E24">
        <v>1207755</v>
      </c>
      <c r="F24">
        <v>173264</v>
      </c>
      <c r="G24">
        <v>81172</v>
      </c>
    </row>
    <row r="25" spans="1:7" x14ac:dyDescent="0.3">
      <c r="A25" t="s">
        <v>23</v>
      </c>
      <c r="B25">
        <v>3417063</v>
      </c>
      <c r="C25">
        <v>682774</v>
      </c>
      <c r="D25">
        <v>8685</v>
      </c>
      <c r="E25">
        <v>2555491</v>
      </c>
      <c r="F25">
        <v>416233</v>
      </c>
      <c r="G25">
        <v>139157</v>
      </c>
    </row>
    <row r="26" spans="1:7" x14ac:dyDescent="0.3">
      <c r="A26" t="s">
        <v>24</v>
      </c>
      <c r="B26">
        <v>7164651</v>
      </c>
      <c r="C26">
        <v>1847578</v>
      </c>
      <c r="D26">
        <v>14238</v>
      </c>
      <c r="E26">
        <v>5586636</v>
      </c>
      <c r="F26">
        <v>745140</v>
      </c>
      <c r="G26">
        <v>308868</v>
      </c>
    </row>
    <row r="27" spans="1:7" x14ac:dyDescent="0.3">
      <c r="A27" t="s">
        <v>25</v>
      </c>
      <c r="B27">
        <v>5284061</v>
      </c>
      <c r="C27">
        <v>2184641</v>
      </c>
      <c r="D27">
        <v>14697</v>
      </c>
      <c r="E27">
        <v>3414686</v>
      </c>
      <c r="F27">
        <v>604887</v>
      </c>
      <c r="G27">
        <v>184471</v>
      </c>
    </row>
    <row r="28" spans="1:7" x14ac:dyDescent="0.3">
      <c r="A28" t="s">
        <v>26</v>
      </c>
      <c r="B28">
        <v>687959</v>
      </c>
      <c r="C28">
        <v>34088</v>
      </c>
      <c r="D28">
        <v>8211</v>
      </c>
      <c r="E28">
        <v>639379</v>
      </c>
      <c r="F28">
        <v>40233</v>
      </c>
      <c r="G28">
        <v>2275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3448-0E05-4FE6-BF95-F707B04115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978A-6514-45BB-8A04-A053AD9EFF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AF23-1ABF-4075-AF18-DBBD77EF4699}">
  <dimension ref="A1:G28"/>
  <sheetViews>
    <sheetView tabSelected="1" workbookViewId="0">
      <selection activeCell="E2" sqref="E2"/>
    </sheetView>
  </sheetViews>
  <sheetFormatPr defaultRowHeight="14.4" x14ac:dyDescent="0.3"/>
  <cols>
    <col min="1" max="1" width="11.109375" bestFit="1" customWidth="1"/>
    <col min="2" max="2" width="14.44140625" customWidth="1"/>
    <col min="3" max="3" width="17" bestFit="1" customWidth="1"/>
    <col min="4" max="4" width="15.33203125" customWidth="1"/>
    <col min="5" max="5" width="14" customWidth="1"/>
    <col min="6" max="6" width="12.6640625" customWidth="1"/>
    <col min="7" max="7" width="19.21875" bestFit="1" customWidth="1"/>
  </cols>
  <sheetData>
    <row r="1" spans="1:7" x14ac:dyDescent="0.3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3">
      <c r="A2" t="s">
        <v>0</v>
      </c>
      <c r="B2">
        <v>638805.1880000002</v>
      </c>
      <c r="C2">
        <v>189478.75799999997</v>
      </c>
      <c r="D2">
        <v>16166.775999999996</v>
      </c>
      <c r="E2">
        <v>428386.88299999997</v>
      </c>
      <c r="F2">
        <v>4772.7700000000004</v>
      </c>
      <c r="G2">
        <v>4772.7700000000004</v>
      </c>
    </row>
    <row r="3" spans="1:7" x14ac:dyDescent="0.3">
      <c r="A3" t="s">
        <v>1</v>
      </c>
      <c r="B3">
        <v>256651.62499999997</v>
      </c>
      <c r="C3">
        <v>98144.956000000006</v>
      </c>
      <c r="D3">
        <v>7807.3600000000006</v>
      </c>
      <c r="E3">
        <v>150522.18599999999</v>
      </c>
      <c r="F3">
        <v>177.12699999999998</v>
      </c>
      <c r="G3">
        <v>177.12699999999998</v>
      </c>
    </row>
    <row r="4" spans="1:7" x14ac:dyDescent="0.3">
      <c r="A4" t="s">
        <v>2</v>
      </c>
      <c r="B4">
        <v>542218.68700000003</v>
      </c>
      <c r="C4">
        <v>153948.641</v>
      </c>
      <c r="D4">
        <v>42586.148999999998</v>
      </c>
      <c r="E4">
        <v>345683.89700000006</v>
      </c>
      <c r="F4">
        <v>0</v>
      </c>
      <c r="G4">
        <v>0</v>
      </c>
    </row>
    <row r="5" spans="1:7" x14ac:dyDescent="0.3">
      <c r="A5" t="s">
        <v>3</v>
      </c>
      <c r="B5">
        <v>311869.64</v>
      </c>
      <c r="C5">
        <v>43994.493999999999</v>
      </c>
      <c r="D5">
        <v>15430.388999999999</v>
      </c>
      <c r="E5">
        <v>250788.35400000002</v>
      </c>
      <c r="F5">
        <v>1656.402</v>
      </c>
      <c r="G5">
        <v>1656.402</v>
      </c>
    </row>
    <row r="6" spans="1:7" x14ac:dyDescent="0.3">
      <c r="A6" t="s">
        <v>4</v>
      </c>
      <c r="B6">
        <v>4001629.14</v>
      </c>
      <c r="C6">
        <v>380944.83399999997</v>
      </c>
      <c r="D6">
        <v>82163.816000000006</v>
      </c>
      <c r="E6">
        <v>3444548.416999999</v>
      </c>
      <c r="F6">
        <v>93972.072999999989</v>
      </c>
      <c r="G6">
        <v>37317.143000000004</v>
      </c>
    </row>
    <row r="7" spans="1:7" x14ac:dyDescent="0.3">
      <c r="A7" t="s">
        <v>5</v>
      </c>
      <c r="B7">
        <v>67478.455000000002</v>
      </c>
      <c r="C7">
        <v>14784.011</v>
      </c>
      <c r="D7">
        <v>2265.5369999999994</v>
      </c>
      <c r="E7">
        <v>50337.884000000005</v>
      </c>
      <c r="F7">
        <v>91.022999999999996</v>
      </c>
      <c r="G7">
        <v>91.022999999999996</v>
      </c>
    </row>
    <row r="8" spans="1:7" x14ac:dyDescent="0.3">
      <c r="A8" t="s">
        <v>6</v>
      </c>
      <c r="B8">
        <v>301900.68800000002</v>
      </c>
      <c r="C8">
        <v>62159.651999999995</v>
      </c>
      <c r="D8">
        <v>5783.2980000000007</v>
      </c>
      <c r="E8">
        <v>170524.38</v>
      </c>
      <c r="F8">
        <v>63433.358000000007</v>
      </c>
      <c r="G8">
        <v>0</v>
      </c>
    </row>
    <row r="9" spans="1:7" x14ac:dyDescent="0.3">
      <c r="A9" t="s">
        <v>7</v>
      </c>
      <c r="B9">
        <v>2253215.8690000004</v>
      </c>
      <c r="C9">
        <v>245636.53399999999</v>
      </c>
      <c r="D9">
        <v>52448.601000000002</v>
      </c>
      <c r="E9">
        <v>1929507.9520000003</v>
      </c>
      <c r="F9">
        <v>25622.780999999999</v>
      </c>
      <c r="G9">
        <v>21343.953999999994</v>
      </c>
    </row>
    <row r="10" spans="1:7" x14ac:dyDescent="0.3">
      <c r="A10" t="s">
        <v>8</v>
      </c>
      <c r="B10">
        <v>3454915.1119999997</v>
      </c>
      <c r="C10">
        <v>844075.69900000002</v>
      </c>
      <c r="D10">
        <v>60755.855000000003</v>
      </c>
      <c r="E10">
        <v>2513228.199</v>
      </c>
      <c r="F10">
        <v>36855.360000000001</v>
      </c>
      <c r="G10">
        <v>36855.360000000001</v>
      </c>
    </row>
    <row r="11" spans="1:7" x14ac:dyDescent="0.3">
      <c r="A11" t="s">
        <v>9</v>
      </c>
      <c r="B11">
        <v>174895.68700000003</v>
      </c>
      <c r="C11">
        <v>38796.027000000002</v>
      </c>
      <c r="D11">
        <v>6176.9759999999997</v>
      </c>
      <c r="E11">
        <v>129139.65400000001</v>
      </c>
      <c r="F11">
        <v>783.03200000000004</v>
      </c>
      <c r="G11">
        <v>783.03200000000004</v>
      </c>
    </row>
    <row r="12" spans="1:7" x14ac:dyDescent="0.3">
      <c r="A12" t="s">
        <v>10</v>
      </c>
      <c r="B12">
        <v>2783677.7579999999</v>
      </c>
      <c r="C12">
        <v>625987.43999999994</v>
      </c>
      <c r="D12">
        <v>53996.484999999993</v>
      </c>
      <c r="E12">
        <v>2041262.5430000001</v>
      </c>
      <c r="F12">
        <v>62431.290999999997</v>
      </c>
      <c r="G12">
        <v>60285.383999999991</v>
      </c>
    </row>
    <row r="13" spans="1:7" x14ac:dyDescent="0.3">
      <c r="A13" t="s">
        <v>11</v>
      </c>
      <c r="B13">
        <v>54492.344999999987</v>
      </c>
      <c r="C13">
        <v>4152.2759999999998</v>
      </c>
      <c r="D13">
        <v>2380.3959999999997</v>
      </c>
      <c r="E13">
        <v>47490.828999999991</v>
      </c>
      <c r="F13">
        <v>468.84300000000002</v>
      </c>
      <c r="G13">
        <v>468.84300000000002</v>
      </c>
    </row>
    <row r="14" spans="1:7" x14ac:dyDescent="0.3">
      <c r="A14" t="s">
        <v>12</v>
      </c>
      <c r="B14">
        <v>80899.990000000005</v>
      </c>
      <c r="C14">
        <v>41100.946000000004</v>
      </c>
      <c r="D14">
        <v>5258.348</v>
      </c>
      <c r="E14">
        <v>34540.692999999992</v>
      </c>
      <c r="F14">
        <v>0</v>
      </c>
      <c r="G14">
        <v>0</v>
      </c>
    </row>
    <row r="15" spans="1:7" x14ac:dyDescent="0.3">
      <c r="A15" t="s">
        <v>13</v>
      </c>
      <c r="B15">
        <v>166508.98200000002</v>
      </c>
      <c r="C15">
        <v>11781.704</v>
      </c>
      <c r="D15">
        <v>11581.419999999996</v>
      </c>
      <c r="E15">
        <v>125962.485</v>
      </c>
      <c r="F15">
        <v>17183.372000000003</v>
      </c>
      <c r="G15">
        <v>0</v>
      </c>
    </row>
    <row r="16" spans="1:7" x14ac:dyDescent="0.3">
      <c r="A16" t="s">
        <v>14</v>
      </c>
      <c r="B16">
        <v>127685.46400000001</v>
      </c>
      <c r="C16">
        <v>41636.249000000003</v>
      </c>
      <c r="D16">
        <v>2280.4680000000003</v>
      </c>
      <c r="E16">
        <v>83230.207999999999</v>
      </c>
      <c r="F16">
        <v>538.54</v>
      </c>
      <c r="G16">
        <v>103.506</v>
      </c>
    </row>
    <row r="17" spans="1:7" x14ac:dyDescent="0.3">
      <c r="A17" t="s">
        <v>15</v>
      </c>
      <c r="B17">
        <v>426829.03600000002</v>
      </c>
      <c r="C17">
        <v>70447.360000000015</v>
      </c>
      <c r="D17">
        <v>17133.104999999996</v>
      </c>
      <c r="E17">
        <v>337779.61699999997</v>
      </c>
      <c r="F17">
        <v>1468.9520000000002</v>
      </c>
      <c r="G17">
        <v>1468.9520000000002</v>
      </c>
    </row>
    <row r="18" spans="1:7" x14ac:dyDescent="0.3">
      <c r="A18" t="s">
        <v>16</v>
      </c>
      <c r="B18">
        <v>19349.765999999996</v>
      </c>
      <c r="C18">
        <v>1065.2259999999999</v>
      </c>
      <c r="D18">
        <v>585.76200000000006</v>
      </c>
      <c r="E18">
        <v>17428.519000000004</v>
      </c>
      <c r="F18">
        <v>270.25799999999998</v>
      </c>
      <c r="G18">
        <v>0</v>
      </c>
    </row>
    <row r="19" spans="1:7" x14ac:dyDescent="0.3">
      <c r="A19" t="s">
        <v>17</v>
      </c>
      <c r="B19">
        <v>732702.9709999999</v>
      </c>
      <c r="C19">
        <v>190680.93899999998</v>
      </c>
      <c r="D19">
        <v>9651.518</v>
      </c>
      <c r="E19">
        <v>523751.55300000013</v>
      </c>
      <c r="F19">
        <v>8618.9599999999991</v>
      </c>
      <c r="G19">
        <v>8618.9599999999991</v>
      </c>
    </row>
    <row r="20" spans="1:7" x14ac:dyDescent="0.3">
      <c r="A20" t="s">
        <v>18</v>
      </c>
      <c r="B20">
        <v>595035.10899999994</v>
      </c>
      <c r="C20">
        <v>154637.66999999998</v>
      </c>
      <c r="D20">
        <v>9781.9859999999971</v>
      </c>
      <c r="E20">
        <v>425894.62800000003</v>
      </c>
      <c r="F20">
        <v>4720.826</v>
      </c>
      <c r="G20">
        <v>4720.826</v>
      </c>
    </row>
    <row r="21" spans="1:7" x14ac:dyDescent="0.3">
      <c r="A21" t="s">
        <v>19</v>
      </c>
      <c r="B21">
        <v>1896216.6550000003</v>
      </c>
      <c r="C21">
        <v>736912.86699999997</v>
      </c>
      <c r="D21">
        <v>32560.195</v>
      </c>
      <c r="E21">
        <v>1111851.162</v>
      </c>
      <c r="F21">
        <v>14892.431</v>
      </c>
      <c r="G21">
        <v>14440.266</v>
      </c>
    </row>
    <row r="22" spans="1:7" x14ac:dyDescent="0.3">
      <c r="A22" t="s">
        <v>20</v>
      </c>
      <c r="B22">
        <v>471600.96300000005</v>
      </c>
      <c r="C22">
        <v>91946.758000000002</v>
      </c>
      <c r="D22">
        <v>12849.057000000001</v>
      </c>
      <c r="E22">
        <v>361148.55100000004</v>
      </c>
      <c r="F22">
        <v>5656.5960000000005</v>
      </c>
      <c r="G22">
        <v>5656.5960000000005</v>
      </c>
    </row>
    <row r="23" spans="1:7" x14ac:dyDescent="0.3">
      <c r="A23" t="s">
        <v>21</v>
      </c>
      <c r="B23">
        <v>587800.478</v>
      </c>
      <c r="C23">
        <v>238639.13599999997</v>
      </c>
      <c r="D23">
        <v>41437.966000000008</v>
      </c>
      <c r="E23">
        <v>307723.37599999999</v>
      </c>
      <c r="F23">
        <v>0</v>
      </c>
      <c r="G23">
        <v>0</v>
      </c>
    </row>
    <row r="24" spans="1:7" x14ac:dyDescent="0.3">
      <c r="A24" t="s">
        <v>22</v>
      </c>
      <c r="B24">
        <v>162738.11700000003</v>
      </c>
      <c r="C24">
        <v>38192.650999999998</v>
      </c>
      <c r="D24">
        <v>2832.6879999999996</v>
      </c>
      <c r="E24">
        <v>120979.44900000001</v>
      </c>
      <c r="F24">
        <v>733.3280000000002</v>
      </c>
      <c r="G24">
        <v>733.3280000000002</v>
      </c>
    </row>
    <row r="25" spans="1:7" x14ac:dyDescent="0.3">
      <c r="A25" t="s">
        <v>23</v>
      </c>
      <c r="B25">
        <v>213167.82200000001</v>
      </c>
      <c r="C25">
        <v>52223.184000000001</v>
      </c>
      <c r="D25">
        <v>8512.3860000000004</v>
      </c>
      <c r="E25">
        <v>151770.60600000003</v>
      </c>
      <c r="F25">
        <v>661.64800000000014</v>
      </c>
      <c r="G25">
        <v>661.64800000000014</v>
      </c>
    </row>
    <row r="26" spans="1:7" x14ac:dyDescent="0.3">
      <c r="A26" t="s">
        <v>24</v>
      </c>
      <c r="B26">
        <v>500148.03500000003</v>
      </c>
      <c r="C26">
        <v>119665.197</v>
      </c>
      <c r="D26">
        <v>18705.476999999999</v>
      </c>
      <c r="E26">
        <v>357963.20799999998</v>
      </c>
      <c r="F26">
        <v>3814.1529999999998</v>
      </c>
      <c r="G26">
        <v>3814.1529999999998</v>
      </c>
    </row>
    <row r="27" spans="1:7" x14ac:dyDescent="0.3">
      <c r="A27" t="s">
        <v>25</v>
      </c>
      <c r="B27">
        <v>275813.99699999997</v>
      </c>
      <c r="C27">
        <v>82324.237000000008</v>
      </c>
      <c r="D27">
        <v>12461.954</v>
      </c>
      <c r="E27">
        <v>177022.75099999999</v>
      </c>
      <c r="F27">
        <v>4005.0570000000002</v>
      </c>
      <c r="G27">
        <v>4005.0570000000002</v>
      </c>
    </row>
    <row r="28" spans="1:7" x14ac:dyDescent="0.3">
      <c r="A28" t="s">
        <v>26</v>
      </c>
      <c r="B28">
        <v>42115.952000000005</v>
      </c>
      <c r="C28">
        <v>7262.9299999999994</v>
      </c>
      <c r="D28">
        <v>436.02800000000002</v>
      </c>
      <c r="E28">
        <v>33918.338000000003</v>
      </c>
      <c r="F28">
        <v>498.654</v>
      </c>
      <c r="G28">
        <v>147.70599999999999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9808-AD90-44BC-BC78-E3C3137511AC}">
  <dimension ref="A1:F28"/>
  <sheetViews>
    <sheetView workbookViewId="0">
      <selection activeCell="E18" sqref="E18"/>
    </sheetView>
  </sheetViews>
  <sheetFormatPr defaultRowHeight="14.4" x14ac:dyDescent="0.3"/>
  <cols>
    <col min="1" max="1" width="11" bestFit="1" customWidth="1"/>
    <col min="7" max="7" width="11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7953113</v>
      </c>
      <c r="C2">
        <v>638805.1880000002</v>
      </c>
      <c r="D2">
        <f>0.0621*B2</f>
        <v>493888.3173</v>
      </c>
      <c r="E2">
        <f>D2/C2-1</f>
        <v>-0.2268561267539364</v>
      </c>
      <c r="F2">
        <f>CORREL(B2:B28, C2:C28)</f>
        <v>0.98732265139567021</v>
      </c>
    </row>
    <row r="3" spans="1:6" x14ac:dyDescent="0.3">
      <c r="A3" t="s">
        <v>1</v>
      </c>
      <c r="B3">
        <v>3646018</v>
      </c>
      <c r="C3">
        <v>256651.62499999997</v>
      </c>
      <c r="D3">
        <f t="shared" ref="D3:D28" si="0">0.0621*B3</f>
        <v>226417.71780000001</v>
      </c>
      <c r="E3">
        <f t="shared" ref="E3:E28" si="1">D3/C3-1</f>
        <v>-0.11780134725427882</v>
      </c>
    </row>
    <row r="4" spans="1:6" x14ac:dyDescent="0.3">
      <c r="A4" t="s">
        <v>2</v>
      </c>
      <c r="B4">
        <v>8367886</v>
      </c>
      <c r="C4">
        <v>542218.68700000003</v>
      </c>
      <c r="D4">
        <f t="shared" si="0"/>
        <v>519645.7206</v>
      </c>
      <c r="E4">
        <f t="shared" si="1"/>
        <v>-4.1630742246993147E-2</v>
      </c>
    </row>
    <row r="5" spans="1:6" x14ac:dyDescent="0.3">
      <c r="A5" t="s">
        <v>3</v>
      </c>
      <c r="B5">
        <v>4606074</v>
      </c>
      <c r="C5">
        <v>311869.64</v>
      </c>
      <c r="D5">
        <f t="shared" si="0"/>
        <v>286037.19540000003</v>
      </c>
      <c r="E5">
        <f t="shared" si="1"/>
        <v>-8.2830905246179087E-2</v>
      </c>
    </row>
    <row r="6" spans="1:6" x14ac:dyDescent="0.3">
      <c r="A6" t="s">
        <v>4</v>
      </c>
      <c r="B6">
        <v>66271566</v>
      </c>
      <c r="C6">
        <v>4001629.14</v>
      </c>
      <c r="D6">
        <f t="shared" si="0"/>
        <v>4115464.2486</v>
      </c>
      <c r="E6">
        <f t="shared" si="1"/>
        <v>2.8447191035799069E-2</v>
      </c>
    </row>
    <row r="7" spans="1:6" x14ac:dyDescent="0.3">
      <c r="A7" t="s">
        <v>5</v>
      </c>
      <c r="B7">
        <v>1181187</v>
      </c>
      <c r="C7">
        <v>67478.455000000002</v>
      </c>
      <c r="D7">
        <f t="shared" si="0"/>
        <v>73351.712700000004</v>
      </c>
      <c r="E7">
        <f t="shared" si="1"/>
        <v>8.7039006746671976E-2</v>
      </c>
    </row>
    <row r="8" spans="1:6" x14ac:dyDescent="0.3">
      <c r="A8" t="s">
        <v>6</v>
      </c>
      <c r="B8">
        <v>2855303</v>
      </c>
      <c r="C8">
        <v>301900.68800000002</v>
      </c>
      <c r="D8">
        <f t="shared" si="0"/>
        <v>177314.31630000001</v>
      </c>
      <c r="E8">
        <f t="shared" si="1"/>
        <v>-0.41267336131410215</v>
      </c>
    </row>
    <row r="9" spans="1:6" x14ac:dyDescent="0.3">
      <c r="A9" t="s">
        <v>7</v>
      </c>
      <c r="B9">
        <v>35562310</v>
      </c>
      <c r="C9">
        <v>2253215.8690000004</v>
      </c>
      <c r="D9">
        <f t="shared" si="0"/>
        <v>2208419.4509999999</v>
      </c>
      <c r="E9">
        <f t="shared" si="1"/>
        <v>-1.9881103544633572E-2</v>
      </c>
    </row>
    <row r="10" spans="1:6" x14ac:dyDescent="0.3">
      <c r="A10" t="s">
        <v>8</v>
      </c>
      <c r="B10">
        <v>45055651</v>
      </c>
      <c r="C10">
        <v>3454915.1119999997</v>
      </c>
      <c r="D10">
        <f t="shared" si="0"/>
        <v>2797955.9271</v>
      </c>
      <c r="E10">
        <f t="shared" si="1"/>
        <v>-0.19015204819886178</v>
      </c>
    </row>
    <row r="11" spans="1:6" x14ac:dyDescent="0.3">
      <c r="A11" t="s">
        <v>9</v>
      </c>
      <c r="B11">
        <v>2237149</v>
      </c>
      <c r="C11">
        <v>174895.68700000003</v>
      </c>
      <c r="D11">
        <f t="shared" si="0"/>
        <v>138926.9529</v>
      </c>
      <c r="E11">
        <f t="shared" si="1"/>
        <v>-0.20565821099979453</v>
      </c>
    </row>
    <row r="12" spans="1:6" x14ac:dyDescent="0.3">
      <c r="A12" t="s">
        <v>10</v>
      </c>
      <c r="B12">
        <v>53411488</v>
      </c>
      <c r="C12">
        <v>2783677.7579999999</v>
      </c>
      <c r="D12">
        <f t="shared" si="0"/>
        <v>3316853.4048000001</v>
      </c>
      <c r="E12">
        <f t="shared" si="1"/>
        <v>0.19153641087504081</v>
      </c>
    </row>
    <row r="13" spans="1:6" x14ac:dyDescent="0.3">
      <c r="A13" t="s">
        <v>11</v>
      </c>
      <c r="B13">
        <v>781581</v>
      </c>
      <c r="C13">
        <v>54492.344999999987</v>
      </c>
      <c r="D13">
        <f t="shared" si="0"/>
        <v>48536.180100000005</v>
      </c>
      <c r="E13">
        <f t="shared" si="1"/>
        <v>-0.10930278188615272</v>
      </c>
    </row>
    <row r="14" spans="1:6" x14ac:dyDescent="0.3">
      <c r="A14" t="s">
        <v>12</v>
      </c>
      <c r="B14">
        <v>1006862</v>
      </c>
      <c r="C14">
        <v>80899.990000000005</v>
      </c>
      <c r="D14">
        <f t="shared" si="0"/>
        <v>62526.1302</v>
      </c>
      <c r="E14">
        <f t="shared" si="1"/>
        <v>-0.227118196182719</v>
      </c>
    </row>
    <row r="15" spans="1:6" x14ac:dyDescent="0.3">
      <c r="A15" t="s">
        <v>13</v>
      </c>
      <c r="B15">
        <v>1963016</v>
      </c>
      <c r="C15">
        <v>166508.98200000002</v>
      </c>
      <c r="D15">
        <f t="shared" si="0"/>
        <v>121903.2936</v>
      </c>
      <c r="E15">
        <f t="shared" si="1"/>
        <v>-0.26788758098346921</v>
      </c>
    </row>
    <row r="16" spans="1:6" x14ac:dyDescent="0.3">
      <c r="A16" t="s">
        <v>14</v>
      </c>
      <c r="B16">
        <v>565392</v>
      </c>
      <c r="C16">
        <v>127685.46400000001</v>
      </c>
      <c r="D16">
        <f t="shared" si="0"/>
        <v>35110.843200000003</v>
      </c>
      <c r="E16">
        <f t="shared" si="1"/>
        <v>-0.72502082774277266</v>
      </c>
    </row>
    <row r="17" spans="1:5" x14ac:dyDescent="0.3">
      <c r="A17" t="s">
        <v>15</v>
      </c>
      <c r="B17">
        <v>5485856</v>
      </c>
      <c r="C17">
        <v>426829.03600000002</v>
      </c>
      <c r="D17">
        <f t="shared" si="0"/>
        <v>340671.65760000004</v>
      </c>
      <c r="E17">
        <f t="shared" si="1"/>
        <v>-0.2018545392492932</v>
      </c>
    </row>
    <row r="18" spans="1:5" x14ac:dyDescent="0.3">
      <c r="A18" t="s">
        <v>16</v>
      </c>
      <c r="B18">
        <v>418081</v>
      </c>
      <c r="C18">
        <v>19349.765999999996</v>
      </c>
      <c r="D18">
        <f t="shared" si="0"/>
        <v>25962.830099999999</v>
      </c>
      <c r="E18">
        <f t="shared" si="1"/>
        <v>0.34176455157132146</v>
      </c>
    </row>
    <row r="19" spans="1:5" x14ac:dyDescent="0.3">
      <c r="A19" t="s">
        <v>17</v>
      </c>
      <c r="B19">
        <v>12063981</v>
      </c>
      <c r="C19">
        <v>732702.9709999999</v>
      </c>
      <c r="D19">
        <f t="shared" si="0"/>
        <v>749173.22010000004</v>
      </c>
      <c r="E19">
        <f t="shared" si="1"/>
        <v>2.2478752989798068E-2</v>
      </c>
    </row>
    <row r="20" spans="1:5" x14ac:dyDescent="0.3">
      <c r="A20" t="s">
        <v>18</v>
      </c>
      <c r="B20">
        <v>7284121</v>
      </c>
      <c r="C20">
        <v>595035.10899999994</v>
      </c>
      <c r="D20">
        <f t="shared" si="0"/>
        <v>452343.91409999999</v>
      </c>
      <c r="E20">
        <f t="shared" si="1"/>
        <v>-0.23980298429751978</v>
      </c>
    </row>
    <row r="21" spans="1:5" x14ac:dyDescent="0.3">
      <c r="A21" t="s">
        <v>19</v>
      </c>
      <c r="B21">
        <v>29840412</v>
      </c>
      <c r="C21">
        <v>1896216.6550000003</v>
      </c>
      <c r="D21">
        <f t="shared" si="0"/>
        <v>1853089.5852000001</v>
      </c>
      <c r="E21">
        <f t="shared" si="1"/>
        <v>-2.2743745914414082E-2</v>
      </c>
    </row>
    <row r="22" spans="1:5" x14ac:dyDescent="0.3">
      <c r="A22" t="s">
        <v>20</v>
      </c>
      <c r="B22">
        <v>7249033</v>
      </c>
      <c r="C22">
        <v>471600.96300000005</v>
      </c>
      <c r="D22">
        <f t="shared" si="0"/>
        <v>450164.94930000004</v>
      </c>
      <c r="E22">
        <f t="shared" si="1"/>
        <v>-4.5453710619331344E-2</v>
      </c>
    </row>
    <row r="23" spans="1:5" x14ac:dyDescent="0.3">
      <c r="A23" t="s">
        <v>21</v>
      </c>
      <c r="B23">
        <v>9959074</v>
      </c>
      <c r="C23">
        <v>587800.478</v>
      </c>
      <c r="D23">
        <f t="shared" si="0"/>
        <v>618458.49540000001</v>
      </c>
      <c r="E23">
        <f t="shared" si="1"/>
        <v>5.2157183512872241E-2</v>
      </c>
    </row>
    <row r="24" spans="1:5" x14ac:dyDescent="0.3">
      <c r="A24" t="s">
        <v>22</v>
      </c>
      <c r="B24">
        <v>1483641</v>
      </c>
      <c r="C24">
        <v>162738.11700000003</v>
      </c>
      <c r="D24">
        <f t="shared" si="0"/>
        <v>92134.106100000005</v>
      </c>
      <c r="E24">
        <f t="shared" si="1"/>
        <v>-0.43385048445657026</v>
      </c>
    </row>
    <row r="25" spans="1:5" x14ac:dyDescent="0.3">
      <c r="A25" t="s">
        <v>23</v>
      </c>
      <c r="B25">
        <v>3417063</v>
      </c>
      <c r="C25">
        <v>213167.82200000001</v>
      </c>
      <c r="D25">
        <f t="shared" si="0"/>
        <v>212199.61230000001</v>
      </c>
      <c r="E25">
        <f t="shared" si="1"/>
        <v>-4.5420068137675962E-3</v>
      </c>
    </row>
    <row r="26" spans="1:5" x14ac:dyDescent="0.3">
      <c r="A26" t="s">
        <v>24</v>
      </c>
      <c r="B26">
        <v>7164651</v>
      </c>
      <c r="C26">
        <v>500148.03500000003</v>
      </c>
      <c r="D26">
        <f t="shared" si="0"/>
        <v>444924.82709999999</v>
      </c>
      <c r="E26">
        <f t="shared" si="1"/>
        <v>-0.11041372560825924</v>
      </c>
    </row>
    <row r="27" spans="1:5" x14ac:dyDescent="0.3">
      <c r="A27" t="s">
        <v>25</v>
      </c>
      <c r="B27">
        <v>5284061</v>
      </c>
      <c r="C27">
        <v>275813.99699999997</v>
      </c>
      <c r="D27">
        <f t="shared" si="0"/>
        <v>328140.18810000003</v>
      </c>
      <c r="E27">
        <f t="shared" si="1"/>
        <v>0.18971550272700655</v>
      </c>
    </row>
    <row r="28" spans="1:5" x14ac:dyDescent="0.3">
      <c r="A28" t="s">
        <v>26</v>
      </c>
      <c r="B28">
        <v>687959</v>
      </c>
      <c r="C28">
        <v>42115.952000000005</v>
      </c>
      <c r="D28">
        <f t="shared" si="0"/>
        <v>42722.253900000003</v>
      </c>
      <c r="E28">
        <f t="shared" si="1"/>
        <v>1.4396015552491814E-2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A8D9-4124-4B18-A3C3-28B04F78260E}">
  <dimension ref="A1:F28"/>
  <sheetViews>
    <sheetView workbookViewId="0">
      <selection activeCell="D1" sqref="D1:F28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1403507</v>
      </c>
      <c r="C2">
        <v>189478.75799999997</v>
      </c>
      <c r="D2">
        <f>0.0697*B2</f>
        <v>97824.437900000004</v>
      </c>
      <c r="E2">
        <f>D2/C2-1</f>
        <v>-0.48371818069442896</v>
      </c>
      <c r="F2">
        <f>CORREL(B2:B28, C2:C28)</f>
        <v>0.74588044306963008</v>
      </c>
    </row>
    <row r="3" spans="1:6" x14ac:dyDescent="0.3">
      <c r="A3" t="s">
        <v>1</v>
      </c>
      <c r="B3">
        <v>569560</v>
      </c>
      <c r="C3">
        <v>98144.956000000006</v>
      </c>
      <c r="D3">
        <f t="shared" ref="D3:D28" si="0">0.0697*B3</f>
        <v>39698.332000000002</v>
      </c>
      <c r="E3">
        <f t="shared" ref="E3:E28" si="1">D3/C3-1</f>
        <v>-0.59551327324452619</v>
      </c>
    </row>
    <row r="4" spans="1:6" x14ac:dyDescent="0.3">
      <c r="A4" t="s">
        <v>2</v>
      </c>
      <c r="B4">
        <v>1258469</v>
      </c>
      <c r="C4">
        <v>153948.641</v>
      </c>
      <c r="D4">
        <f t="shared" si="0"/>
        <v>87715.289300000004</v>
      </c>
      <c r="E4">
        <f t="shared" si="1"/>
        <v>-0.43023018111605149</v>
      </c>
    </row>
    <row r="5" spans="1:6" x14ac:dyDescent="0.3">
      <c r="A5" t="s">
        <v>3</v>
      </c>
      <c r="B5">
        <v>1634358</v>
      </c>
      <c r="C5">
        <v>43994.493999999999</v>
      </c>
      <c r="D5">
        <f t="shared" si="0"/>
        <v>113914.75259999999</v>
      </c>
      <c r="E5">
        <f t="shared" si="1"/>
        <v>1.589295665043903</v>
      </c>
    </row>
    <row r="6" spans="1:6" x14ac:dyDescent="0.3">
      <c r="A6" t="s">
        <v>4</v>
      </c>
      <c r="B6">
        <v>12252015</v>
      </c>
      <c r="C6">
        <v>380944.83399999997</v>
      </c>
      <c r="D6">
        <f t="shared" si="0"/>
        <v>853965.44550000003</v>
      </c>
      <c r="E6">
        <f t="shared" si="1"/>
        <v>1.2417037042691597</v>
      </c>
    </row>
    <row r="7" spans="1:6" x14ac:dyDescent="0.3">
      <c r="A7" t="s">
        <v>5</v>
      </c>
      <c r="B7">
        <v>285798</v>
      </c>
      <c r="C7">
        <v>14784.011</v>
      </c>
      <c r="D7">
        <f t="shared" si="0"/>
        <v>19920.120599999998</v>
      </c>
      <c r="E7">
        <f t="shared" si="1"/>
        <v>0.34740975233311167</v>
      </c>
    </row>
    <row r="8" spans="1:6" x14ac:dyDescent="0.3">
      <c r="A8" t="s">
        <v>6</v>
      </c>
      <c r="B8">
        <v>402429</v>
      </c>
      <c r="C8">
        <v>62159.651999999995</v>
      </c>
      <c r="D8">
        <f t="shared" si="0"/>
        <v>28049.301299999999</v>
      </c>
      <c r="E8">
        <f t="shared" si="1"/>
        <v>-0.54875388781134093</v>
      </c>
    </row>
    <row r="9" spans="1:6" x14ac:dyDescent="0.3">
      <c r="A9" t="s">
        <v>7</v>
      </c>
      <c r="B9">
        <v>4573847</v>
      </c>
      <c r="C9">
        <v>245636.53399999999</v>
      </c>
      <c r="D9">
        <f t="shared" si="0"/>
        <v>318797.13589999999</v>
      </c>
      <c r="E9">
        <f t="shared" si="1"/>
        <v>0.29784088184536928</v>
      </c>
    </row>
    <row r="10" spans="1:6" x14ac:dyDescent="0.3">
      <c r="A10" t="s">
        <v>8</v>
      </c>
      <c r="B10">
        <v>5948245</v>
      </c>
      <c r="C10">
        <v>844075.69900000002</v>
      </c>
      <c r="D10">
        <f t="shared" si="0"/>
        <v>414592.6765</v>
      </c>
      <c r="E10">
        <f t="shared" si="1"/>
        <v>-0.50882050390601286</v>
      </c>
    </row>
    <row r="11" spans="1:6" x14ac:dyDescent="0.3">
      <c r="A11" t="s">
        <v>9</v>
      </c>
      <c r="B11">
        <v>286706</v>
      </c>
      <c r="C11">
        <v>38796.027000000002</v>
      </c>
      <c r="D11">
        <f t="shared" si="0"/>
        <v>19983.408199999998</v>
      </c>
      <c r="E11">
        <f t="shared" si="1"/>
        <v>-0.48491096266120248</v>
      </c>
    </row>
    <row r="12" spans="1:6" x14ac:dyDescent="0.3">
      <c r="A12" t="s">
        <v>10</v>
      </c>
      <c r="B12">
        <v>5116825</v>
      </c>
      <c r="C12">
        <v>625987.43999999994</v>
      </c>
      <c r="D12">
        <f t="shared" si="0"/>
        <v>356642.70250000001</v>
      </c>
      <c r="E12">
        <f t="shared" si="1"/>
        <v>-0.43027179187492959</v>
      </c>
    </row>
    <row r="13" spans="1:6" x14ac:dyDescent="0.3">
      <c r="A13" t="s">
        <v>11</v>
      </c>
      <c r="B13">
        <v>144361</v>
      </c>
      <c r="C13">
        <v>4152.2759999999998</v>
      </c>
      <c r="D13">
        <f t="shared" si="0"/>
        <v>10061.9617</v>
      </c>
      <c r="E13">
        <f t="shared" si="1"/>
        <v>1.4232400977199013</v>
      </c>
    </row>
    <row r="14" spans="1:6" x14ac:dyDescent="0.3">
      <c r="A14" t="s">
        <v>12</v>
      </c>
      <c r="B14">
        <v>194982</v>
      </c>
      <c r="C14">
        <v>41100.946000000004</v>
      </c>
      <c r="D14">
        <f t="shared" si="0"/>
        <v>13590.2454</v>
      </c>
      <c r="E14">
        <f t="shared" si="1"/>
        <v>-0.66934470559388104</v>
      </c>
    </row>
    <row r="15" spans="1:6" x14ac:dyDescent="0.3">
      <c r="A15" t="s">
        <v>13</v>
      </c>
      <c r="B15">
        <v>238766</v>
      </c>
      <c r="C15">
        <v>11781.704</v>
      </c>
      <c r="D15">
        <f t="shared" si="0"/>
        <v>16641.9902</v>
      </c>
      <c r="E15">
        <f t="shared" si="1"/>
        <v>0.41252828962601673</v>
      </c>
    </row>
    <row r="16" spans="1:6" x14ac:dyDescent="0.3">
      <c r="A16" t="s">
        <v>14</v>
      </c>
      <c r="B16">
        <v>89364</v>
      </c>
      <c r="C16">
        <v>41636.249000000003</v>
      </c>
      <c r="D16">
        <f t="shared" si="0"/>
        <v>6228.6707999999999</v>
      </c>
      <c r="E16">
        <f t="shared" si="1"/>
        <v>-0.85040269117422174</v>
      </c>
    </row>
    <row r="17" spans="1:5" x14ac:dyDescent="0.3">
      <c r="A17" t="s">
        <v>15</v>
      </c>
      <c r="B17">
        <v>1174260</v>
      </c>
      <c r="C17">
        <v>70447.360000000015</v>
      </c>
      <c r="D17">
        <f t="shared" si="0"/>
        <v>81845.921999999991</v>
      </c>
      <c r="E17">
        <f t="shared" si="1"/>
        <v>0.16180254306193986</v>
      </c>
    </row>
    <row r="18" spans="1:5" x14ac:dyDescent="0.3">
      <c r="A18" t="s">
        <v>16</v>
      </c>
      <c r="B18">
        <v>58787</v>
      </c>
      <c r="C18">
        <v>1065.2259999999999</v>
      </c>
      <c r="D18">
        <f t="shared" si="0"/>
        <v>4097.4538999999995</v>
      </c>
      <c r="E18">
        <f t="shared" si="1"/>
        <v>2.8465582890391334</v>
      </c>
    </row>
    <row r="19" spans="1:5" x14ac:dyDescent="0.3">
      <c r="A19" t="s">
        <v>17</v>
      </c>
      <c r="B19">
        <v>2400176</v>
      </c>
      <c r="C19">
        <v>190680.93899999998</v>
      </c>
      <c r="D19">
        <f t="shared" si="0"/>
        <v>167292.2672</v>
      </c>
      <c r="E19">
        <f t="shared" si="1"/>
        <v>-0.12265867748847192</v>
      </c>
    </row>
    <row r="20" spans="1:5" x14ac:dyDescent="0.3">
      <c r="A20" t="s">
        <v>18</v>
      </c>
      <c r="B20">
        <v>1422072</v>
      </c>
      <c r="C20">
        <v>154637.66999999998</v>
      </c>
      <c r="D20">
        <f t="shared" si="0"/>
        <v>99118.418399999995</v>
      </c>
      <c r="E20">
        <f t="shared" si="1"/>
        <v>-0.35902798845843964</v>
      </c>
    </row>
    <row r="21" spans="1:5" x14ac:dyDescent="0.3">
      <c r="A21" t="s">
        <v>19</v>
      </c>
      <c r="B21">
        <v>6298377</v>
      </c>
      <c r="C21">
        <v>736912.86699999997</v>
      </c>
      <c r="D21">
        <f t="shared" si="0"/>
        <v>438996.87689999997</v>
      </c>
      <c r="E21">
        <f t="shared" si="1"/>
        <v>-0.40427573386366178</v>
      </c>
    </row>
    <row r="22" spans="1:5" x14ac:dyDescent="0.3">
      <c r="A22" t="s">
        <v>20</v>
      </c>
      <c r="B22">
        <v>1420287</v>
      </c>
      <c r="C22">
        <v>91946.758000000002</v>
      </c>
      <c r="D22">
        <f t="shared" si="0"/>
        <v>98994.003899999996</v>
      </c>
      <c r="E22">
        <f t="shared" si="1"/>
        <v>7.6644854623368008E-2</v>
      </c>
    </row>
    <row r="23" spans="1:5" x14ac:dyDescent="0.3">
      <c r="A23" t="s">
        <v>21</v>
      </c>
      <c r="B23">
        <v>1855955</v>
      </c>
      <c r="C23">
        <v>238639.13599999997</v>
      </c>
      <c r="D23">
        <f t="shared" si="0"/>
        <v>129360.06349999999</v>
      </c>
      <c r="E23">
        <f t="shared" si="1"/>
        <v>-0.45792603146199784</v>
      </c>
    </row>
    <row r="24" spans="1:5" x14ac:dyDescent="0.3">
      <c r="A24" t="s">
        <v>22</v>
      </c>
      <c r="B24">
        <v>171830</v>
      </c>
      <c r="C24">
        <v>38192.650999999998</v>
      </c>
      <c r="D24">
        <f t="shared" si="0"/>
        <v>11976.550999999999</v>
      </c>
      <c r="E24">
        <f t="shared" si="1"/>
        <v>-0.68641739480194763</v>
      </c>
    </row>
    <row r="25" spans="1:5" x14ac:dyDescent="0.3">
      <c r="A25" t="s">
        <v>23</v>
      </c>
      <c r="B25">
        <v>682774</v>
      </c>
      <c r="C25">
        <v>52223.184000000001</v>
      </c>
      <c r="D25">
        <f t="shared" si="0"/>
        <v>47589.347799999996</v>
      </c>
      <c r="E25">
        <f t="shared" si="1"/>
        <v>-8.873139944894981E-2</v>
      </c>
    </row>
    <row r="26" spans="1:5" x14ac:dyDescent="0.3">
      <c r="A26" t="s">
        <v>24</v>
      </c>
      <c r="B26">
        <v>1847578</v>
      </c>
      <c r="C26">
        <v>119665.197</v>
      </c>
      <c r="D26">
        <f t="shared" si="0"/>
        <v>128776.1866</v>
      </c>
      <c r="E26">
        <f t="shared" si="1"/>
        <v>7.6137338410933397E-2</v>
      </c>
    </row>
    <row r="27" spans="1:5" x14ac:dyDescent="0.3">
      <c r="A27" t="s">
        <v>25</v>
      </c>
      <c r="B27">
        <v>2184641</v>
      </c>
      <c r="C27">
        <v>82324.237000000008</v>
      </c>
      <c r="D27">
        <f t="shared" si="0"/>
        <v>152269.47769999999</v>
      </c>
      <c r="E27">
        <f t="shared" si="1"/>
        <v>0.84963120520631086</v>
      </c>
    </row>
    <row r="28" spans="1:5" x14ac:dyDescent="0.3">
      <c r="A28" t="s">
        <v>26</v>
      </c>
      <c r="B28">
        <v>34088</v>
      </c>
      <c r="C28">
        <v>7262.9299999999994</v>
      </c>
      <c r="D28">
        <f t="shared" si="0"/>
        <v>2375.9335999999998</v>
      </c>
      <c r="E28">
        <f t="shared" si="1"/>
        <v>-0.67286844290114312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CE20-91D4-4EEE-841E-C4E8326923CE}">
  <dimension ref="A1:F28"/>
  <sheetViews>
    <sheetView workbookViewId="0">
      <selection activeCell="B32" sqref="B32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16533</v>
      </c>
      <c r="C2">
        <v>16166.775999999996</v>
      </c>
      <c r="D2">
        <f>0.5874*B2</f>
        <v>9711.4842000000008</v>
      </c>
      <c r="E2">
        <f>D2/C2-1</f>
        <v>-0.39929369962199002</v>
      </c>
      <c r="F2">
        <f>CORREL(B2:B28, C2:C28)</f>
        <v>0.81779473560785709</v>
      </c>
    </row>
    <row r="3" spans="1:6" x14ac:dyDescent="0.3">
      <c r="A3" t="s">
        <v>1</v>
      </c>
      <c r="B3">
        <v>17864</v>
      </c>
      <c r="C3">
        <v>7807.3600000000006</v>
      </c>
      <c r="D3">
        <f t="shared" ref="D3:D28" si="0">0.5874*B3</f>
        <v>10493.313600000001</v>
      </c>
      <c r="E3">
        <f t="shared" ref="E3:E28" si="1">D3/C3-1</f>
        <v>0.34402840396753831</v>
      </c>
    </row>
    <row r="4" spans="1:6" x14ac:dyDescent="0.3">
      <c r="A4" t="s">
        <v>2</v>
      </c>
      <c r="B4">
        <v>21523</v>
      </c>
      <c r="C4">
        <v>42586.148999999998</v>
      </c>
      <c r="D4">
        <f t="shared" si="0"/>
        <v>12642.610200000001</v>
      </c>
      <c r="E4">
        <f t="shared" si="1"/>
        <v>-0.70312858765416886</v>
      </c>
    </row>
    <row r="5" spans="1:6" x14ac:dyDescent="0.3">
      <c r="A5" t="s">
        <v>3</v>
      </c>
      <c r="B5">
        <v>11377</v>
      </c>
      <c r="C5">
        <v>15430.388999999999</v>
      </c>
      <c r="D5">
        <f t="shared" si="0"/>
        <v>6682.8498</v>
      </c>
      <c r="E5">
        <f t="shared" si="1"/>
        <v>-0.56690334896936168</v>
      </c>
    </row>
    <row r="6" spans="1:6" x14ac:dyDescent="0.3">
      <c r="A6" t="s">
        <v>4</v>
      </c>
      <c r="B6">
        <v>82932</v>
      </c>
      <c r="C6">
        <v>82163.816000000006</v>
      </c>
      <c r="D6">
        <f t="shared" si="0"/>
        <v>48714.256800000003</v>
      </c>
      <c r="E6">
        <f t="shared" si="1"/>
        <v>-0.40710815086777374</v>
      </c>
    </row>
    <row r="7" spans="1:6" x14ac:dyDescent="0.3">
      <c r="A7" t="s">
        <v>5</v>
      </c>
      <c r="B7">
        <v>5365</v>
      </c>
      <c r="C7">
        <v>2265.5369999999994</v>
      </c>
      <c r="D7">
        <f t="shared" si="0"/>
        <v>3151.4010000000003</v>
      </c>
      <c r="E7">
        <f t="shared" si="1"/>
        <v>0.39101722902782043</v>
      </c>
    </row>
    <row r="8" spans="1:6" x14ac:dyDescent="0.3">
      <c r="A8" t="s">
        <v>6</v>
      </c>
      <c r="B8">
        <v>13330</v>
      </c>
      <c r="C8">
        <v>5783.2980000000007</v>
      </c>
      <c r="D8">
        <f t="shared" si="0"/>
        <v>7830.0420000000004</v>
      </c>
      <c r="E8">
        <f t="shared" si="1"/>
        <v>0.35390602386389203</v>
      </c>
    </row>
    <row r="9" spans="1:6" x14ac:dyDescent="0.3">
      <c r="A9" t="s">
        <v>7</v>
      </c>
      <c r="B9">
        <v>66102</v>
      </c>
      <c r="C9">
        <v>52448.601000000002</v>
      </c>
      <c r="D9">
        <f t="shared" si="0"/>
        <v>38828.3148</v>
      </c>
      <c r="E9">
        <f t="shared" si="1"/>
        <v>-0.2596882650883291</v>
      </c>
    </row>
    <row r="10" spans="1:6" x14ac:dyDescent="0.3">
      <c r="A10" t="s">
        <v>8</v>
      </c>
      <c r="B10">
        <v>94074</v>
      </c>
      <c r="C10">
        <v>60755.855000000003</v>
      </c>
      <c r="D10">
        <f t="shared" si="0"/>
        <v>55259.067600000002</v>
      </c>
      <c r="E10">
        <f t="shared" si="1"/>
        <v>-9.0473377421813939E-2</v>
      </c>
    </row>
    <row r="11" spans="1:6" x14ac:dyDescent="0.3">
      <c r="A11" t="s">
        <v>9</v>
      </c>
      <c r="B11">
        <v>5633</v>
      </c>
      <c r="C11">
        <v>6176.9759999999997</v>
      </c>
      <c r="D11">
        <f t="shared" si="0"/>
        <v>3308.8242</v>
      </c>
      <c r="E11">
        <f t="shared" si="1"/>
        <v>-0.46432943887105915</v>
      </c>
    </row>
    <row r="12" spans="1:6" x14ac:dyDescent="0.3">
      <c r="A12" t="s">
        <v>10</v>
      </c>
      <c r="B12">
        <v>99951</v>
      </c>
      <c r="C12">
        <v>53996.484999999993</v>
      </c>
      <c r="D12">
        <f t="shared" si="0"/>
        <v>58711.217400000001</v>
      </c>
      <c r="E12">
        <f t="shared" si="1"/>
        <v>8.7315542854317529E-2</v>
      </c>
    </row>
    <row r="13" spans="1:6" x14ac:dyDescent="0.3">
      <c r="A13" t="s">
        <v>11</v>
      </c>
      <c r="B13">
        <v>2899</v>
      </c>
      <c r="C13">
        <v>2380.3959999999997</v>
      </c>
      <c r="D13">
        <f t="shared" si="0"/>
        <v>1702.8726000000001</v>
      </c>
      <c r="E13">
        <f t="shared" si="1"/>
        <v>-0.28462633948301019</v>
      </c>
    </row>
    <row r="14" spans="1:6" x14ac:dyDescent="0.3">
      <c r="A14" t="s">
        <v>12</v>
      </c>
      <c r="B14">
        <v>4303</v>
      </c>
      <c r="C14">
        <v>5258.348</v>
      </c>
      <c r="D14">
        <f t="shared" si="0"/>
        <v>2527.5822000000003</v>
      </c>
      <c r="E14">
        <f t="shared" si="1"/>
        <v>-0.51932009825138992</v>
      </c>
    </row>
    <row r="15" spans="1:6" x14ac:dyDescent="0.3">
      <c r="A15" t="s">
        <v>13</v>
      </c>
      <c r="B15">
        <v>7908</v>
      </c>
      <c r="C15">
        <v>11581.419999999996</v>
      </c>
      <c r="D15">
        <f t="shared" si="0"/>
        <v>4645.1592000000001</v>
      </c>
      <c r="E15">
        <f t="shared" si="1"/>
        <v>-0.5989128103462269</v>
      </c>
    </row>
    <row r="16" spans="1:6" x14ac:dyDescent="0.3">
      <c r="A16" t="s">
        <v>14</v>
      </c>
      <c r="B16">
        <v>2500</v>
      </c>
      <c r="C16">
        <v>2280.4680000000003</v>
      </c>
      <c r="D16">
        <f t="shared" si="0"/>
        <v>1468.5</v>
      </c>
      <c r="E16">
        <f t="shared" si="1"/>
        <v>-0.35605323117886334</v>
      </c>
    </row>
    <row r="17" spans="1:5" x14ac:dyDescent="0.3">
      <c r="A17" t="s">
        <v>15</v>
      </c>
      <c r="B17">
        <v>17597</v>
      </c>
      <c r="C17">
        <v>17133.104999999996</v>
      </c>
      <c r="D17">
        <f t="shared" si="0"/>
        <v>10336.477800000001</v>
      </c>
      <c r="E17">
        <f t="shared" si="1"/>
        <v>-0.39669559020387701</v>
      </c>
    </row>
    <row r="18" spans="1:5" x14ac:dyDescent="0.3">
      <c r="A18" t="s">
        <v>16</v>
      </c>
      <c r="B18">
        <v>2398</v>
      </c>
      <c r="C18">
        <v>585.76200000000006</v>
      </c>
      <c r="D18">
        <f t="shared" si="0"/>
        <v>1408.5852</v>
      </c>
      <c r="E18">
        <f t="shared" si="1"/>
        <v>1.4047056654409125</v>
      </c>
    </row>
    <row r="19" spans="1:5" x14ac:dyDescent="0.3">
      <c r="A19" t="s">
        <v>17</v>
      </c>
      <c r="B19">
        <v>8756</v>
      </c>
      <c r="C19">
        <v>9651.518</v>
      </c>
      <c r="D19">
        <f t="shared" si="0"/>
        <v>5143.2744000000002</v>
      </c>
      <c r="E19">
        <f t="shared" si="1"/>
        <v>-0.46710202477993612</v>
      </c>
    </row>
    <row r="20" spans="1:5" x14ac:dyDescent="0.3">
      <c r="A20" t="s">
        <v>18</v>
      </c>
      <c r="B20">
        <v>10373</v>
      </c>
      <c r="C20">
        <v>9781.9859999999971</v>
      </c>
      <c r="D20">
        <f t="shared" si="0"/>
        <v>6093.1002000000008</v>
      </c>
      <c r="E20">
        <f t="shared" si="1"/>
        <v>-0.37711010831542768</v>
      </c>
    </row>
    <row r="21" spans="1:5" x14ac:dyDescent="0.3">
      <c r="A21" t="s">
        <v>19</v>
      </c>
      <c r="B21">
        <v>128677</v>
      </c>
      <c r="C21">
        <v>32560.195</v>
      </c>
      <c r="D21">
        <f t="shared" si="0"/>
        <v>75584.8698</v>
      </c>
      <c r="E21">
        <f t="shared" si="1"/>
        <v>1.3213887324692006</v>
      </c>
    </row>
    <row r="22" spans="1:5" x14ac:dyDescent="0.3">
      <c r="A22" t="s">
        <v>20</v>
      </c>
      <c r="B22">
        <v>16370</v>
      </c>
      <c r="C22">
        <v>12849.057000000001</v>
      </c>
      <c r="D22">
        <f t="shared" si="0"/>
        <v>9615.7380000000012</v>
      </c>
      <c r="E22">
        <f t="shared" si="1"/>
        <v>-0.25163862219616573</v>
      </c>
    </row>
    <row r="23" spans="1:5" x14ac:dyDescent="0.3">
      <c r="A23" t="s">
        <v>21</v>
      </c>
      <c r="B23">
        <v>54713</v>
      </c>
      <c r="C23">
        <v>41437.966000000008</v>
      </c>
      <c r="D23">
        <f t="shared" si="0"/>
        <v>32138.416200000003</v>
      </c>
      <c r="E23">
        <f t="shared" si="1"/>
        <v>-0.2244210007798163</v>
      </c>
    </row>
    <row r="24" spans="1:5" x14ac:dyDescent="0.3">
      <c r="A24" t="s">
        <v>22</v>
      </c>
      <c r="B24">
        <v>2782</v>
      </c>
      <c r="C24">
        <v>2832.6879999999996</v>
      </c>
      <c r="D24">
        <f t="shared" si="0"/>
        <v>1634.1468</v>
      </c>
      <c r="E24">
        <f t="shared" si="1"/>
        <v>-0.42311091090864927</v>
      </c>
    </row>
    <row r="25" spans="1:5" x14ac:dyDescent="0.3">
      <c r="A25" t="s">
        <v>23</v>
      </c>
      <c r="B25">
        <v>8685</v>
      </c>
      <c r="C25">
        <v>8512.3860000000004</v>
      </c>
      <c r="D25">
        <f t="shared" si="0"/>
        <v>5101.5690000000004</v>
      </c>
      <c r="E25">
        <f t="shared" si="1"/>
        <v>-0.40068871406912232</v>
      </c>
    </row>
    <row r="26" spans="1:5" x14ac:dyDescent="0.3">
      <c r="A26" t="s">
        <v>24</v>
      </c>
      <c r="B26">
        <v>14238</v>
      </c>
      <c r="C26">
        <v>18705.476999999999</v>
      </c>
      <c r="D26">
        <f t="shared" si="0"/>
        <v>8363.4012000000002</v>
      </c>
      <c r="E26">
        <f t="shared" si="1"/>
        <v>-0.55289024706507073</v>
      </c>
    </row>
    <row r="27" spans="1:5" x14ac:dyDescent="0.3">
      <c r="A27" t="s">
        <v>25</v>
      </c>
      <c r="B27">
        <v>14697</v>
      </c>
      <c r="C27">
        <v>12461.954</v>
      </c>
      <c r="D27">
        <f t="shared" si="0"/>
        <v>8633.0177999999996</v>
      </c>
      <c r="E27">
        <f t="shared" si="1"/>
        <v>-0.30725006688357226</v>
      </c>
    </row>
    <row r="28" spans="1:5" x14ac:dyDescent="0.3">
      <c r="A28" t="s">
        <v>26</v>
      </c>
      <c r="B28">
        <v>8211</v>
      </c>
      <c r="C28">
        <v>436.02800000000002</v>
      </c>
      <c r="D28">
        <f t="shared" si="0"/>
        <v>4823.1414000000004</v>
      </c>
      <c r="E28">
        <f t="shared" si="1"/>
        <v>10.061540543267864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08D7-9027-4DFF-B5F6-9A3ED193ACFD}">
  <dimension ref="A1:F28"/>
  <sheetViews>
    <sheetView workbookViewId="0">
      <selection activeCell="F3" sqref="F3"/>
    </sheetView>
  </sheetViews>
  <sheetFormatPr defaultRowHeight="14.4" x14ac:dyDescent="0.3"/>
  <cols>
    <col min="2" max="2" width="16.44140625" bestFit="1" customWidth="1"/>
    <col min="3" max="3" width="16.21875" bestFit="1" customWidth="1"/>
  </cols>
  <sheetData>
    <row r="1" spans="1:6" x14ac:dyDescent="0.3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3">
      <c r="A2" t="s">
        <v>0</v>
      </c>
      <c r="B2">
        <v>6800246</v>
      </c>
      <c r="C2">
        <v>428386.88299999997</v>
      </c>
      <c r="D2">
        <f>0.0581*B2</f>
        <v>395094.29259999999</v>
      </c>
      <c r="E2">
        <f>D2/C2-1</f>
        <v>-7.7716176010926064E-2</v>
      </c>
      <c r="F2">
        <f>CORREL(B2:B28, C2:C28)</f>
        <v>0.97701349574134977</v>
      </c>
    </row>
    <row r="3" spans="1:6" x14ac:dyDescent="0.3">
      <c r="A3" t="s">
        <v>1</v>
      </c>
      <c r="B3">
        <v>2896777</v>
      </c>
      <c r="C3">
        <v>150522.18599999999</v>
      </c>
      <c r="D3">
        <f t="shared" ref="D3:D28" si="0">0.0581*B3</f>
        <v>168302.74369999999</v>
      </c>
      <c r="E3">
        <f t="shared" ref="E3:E28" si="1">D3/C3-1</f>
        <v>0.11812582697941965</v>
      </c>
    </row>
    <row r="4" spans="1:6" x14ac:dyDescent="0.3">
      <c r="A4" t="s">
        <v>2</v>
      </c>
      <c r="B4">
        <v>6897472</v>
      </c>
      <c r="C4">
        <v>345683.89700000006</v>
      </c>
      <c r="D4">
        <f t="shared" si="0"/>
        <v>400743.12319999997</v>
      </c>
      <c r="E4">
        <f t="shared" si="1"/>
        <v>0.15927622512309236</v>
      </c>
    </row>
    <row r="5" spans="1:6" x14ac:dyDescent="0.3">
      <c r="A5" t="s">
        <v>3</v>
      </c>
      <c r="B5">
        <v>2801076</v>
      </c>
      <c r="C5">
        <v>250788.35400000002</v>
      </c>
      <c r="D5">
        <f t="shared" si="0"/>
        <v>162742.51559999998</v>
      </c>
      <c r="E5">
        <f t="shared" si="1"/>
        <v>-0.35107626409159343</v>
      </c>
    </row>
    <row r="6" spans="1:6" x14ac:dyDescent="0.3">
      <c r="A6" t="s">
        <v>4</v>
      </c>
      <c r="B6">
        <v>48763036</v>
      </c>
      <c r="C6">
        <v>3444548.416999999</v>
      </c>
      <c r="D6">
        <f t="shared" si="0"/>
        <v>2833132.3915999997</v>
      </c>
      <c r="E6">
        <f t="shared" si="1"/>
        <v>-0.17750252032529334</v>
      </c>
    </row>
    <row r="7" spans="1:6" x14ac:dyDescent="0.3">
      <c r="A7" t="s">
        <v>5</v>
      </c>
      <c r="B7">
        <v>952324</v>
      </c>
      <c r="C7">
        <v>50337.884000000005</v>
      </c>
      <c r="D7">
        <f t="shared" si="0"/>
        <v>55330.024400000002</v>
      </c>
      <c r="E7">
        <f t="shared" si="1"/>
        <v>9.9172631094306629E-2</v>
      </c>
    </row>
    <row r="8" spans="1:6" x14ac:dyDescent="0.3">
      <c r="A8" t="s">
        <v>6</v>
      </c>
      <c r="B8">
        <v>2682471</v>
      </c>
      <c r="C8">
        <v>170524.38</v>
      </c>
      <c r="D8">
        <f t="shared" si="0"/>
        <v>155851.56510000001</v>
      </c>
      <c r="E8">
        <f t="shared" si="1"/>
        <v>-8.6045261680470553E-2</v>
      </c>
    </row>
    <row r="9" spans="1:6" x14ac:dyDescent="0.3">
      <c r="A9" t="s">
        <v>7</v>
      </c>
      <c r="B9">
        <v>30051896</v>
      </c>
      <c r="C9">
        <v>1929507.9520000003</v>
      </c>
      <c r="D9">
        <f t="shared" si="0"/>
        <v>1746015.1576</v>
      </c>
      <c r="E9">
        <f t="shared" si="1"/>
        <v>-9.5098231758933061E-2</v>
      </c>
    </row>
    <row r="10" spans="1:6" x14ac:dyDescent="0.3">
      <c r="A10" t="s">
        <v>8</v>
      </c>
      <c r="B10">
        <v>43820318</v>
      </c>
      <c r="C10">
        <v>2513228.199</v>
      </c>
      <c r="D10">
        <f t="shared" si="0"/>
        <v>2545960.4758000001</v>
      </c>
      <c r="E10">
        <f>D10/C10-1</f>
        <v>1.3023997109782526E-2</v>
      </c>
    </row>
    <row r="11" spans="1:6" x14ac:dyDescent="0.3">
      <c r="A11" t="s">
        <v>9</v>
      </c>
      <c r="B11">
        <v>2013033</v>
      </c>
      <c r="C11">
        <v>129139.65400000001</v>
      </c>
      <c r="D11">
        <f t="shared" si="0"/>
        <v>116957.2173</v>
      </c>
      <c r="E11">
        <f t="shared" si="1"/>
        <v>-9.4335367353547417E-2</v>
      </c>
    </row>
    <row r="12" spans="1:6" x14ac:dyDescent="0.3">
      <c r="A12" t="s">
        <v>10</v>
      </c>
      <c r="B12">
        <v>44599551</v>
      </c>
      <c r="C12">
        <v>2041262.5430000001</v>
      </c>
      <c r="D12">
        <f t="shared" si="0"/>
        <v>2591233.9131</v>
      </c>
      <c r="E12">
        <f t="shared" si="1"/>
        <v>0.26942706218070245</v>
      </c>
    </row>
    <row r="13" spans="1:6" x14ac:dyDescent="0.3">
      <c r="A13" t="s">
        <v>11</v>
      </c>
      <c r="B13">
        <v>708201</v>
      </c>
      <c r="C13">
        <v>47490.828999999991</v>
      </c>
      <c r="D13">
        <f t="shared" si="0"/>
        <v>41146.4781</v>
      </c>
      <c r="E13">
        <f t="shared" si="1"/>
        <v>-0.13359107502629597</v>
      </c>
    </row>
    <row r="14" spans="1:6" x14ac:dyDescent="0.3">
      <c r="A14" t="s">
        <v>12</v>
      </c>
      <c r="B14">
        <v>834979</v>
      </c>
      <c r="C14">
        <v>34540.692999999992</v>
      </c>
      <c r="D14">
        <f t="shared" si="0"/>
        <v>48512.279900000001</v>
      </c>
      <c r="E14">
        <f t="shared" si="1"/>
        <v>0.40449642686671083</v>
      </c>
    </row>
    <row r="15" spans="1:6" x14ac:dyDescent="0.3">
      <c r="A15" t="s">
        <v>13</v>
      </c>
      <c r="B15">
        <v>1722626</v>
      </c>
      <c r="C15">
        <v>125962.485</v>
      </c>
      <c r="D15">
        <f t="shared" si="0"/>
        <v>100084.57059999999</v>
      </c>
      <c r="E15">
        <f t="shared" si="1"/>
        <v>-0.20544144075912762</v>
      </c>
    </row>
    <row r="16" spans="1:6" x14ac:dyDescent="0.3">
      <c r="A16" t="s">
        <v>14</v>
      </c>
      <c r="B16">
        <v>485775</v>
      </c>
      <c r="C16">
        <v>83230.207999999999</v>
      </c>
      <c r="D16">
        <f t="shared" si="0"/>
        <v>28223.5275</v>
      </c>
      <c r="E16">
        <f t="shared" si="1"/>
        <v>-0.66089802995566227</v>
      </c>
    </row>
    <row r="17" spans="1:5" x14ac:dyDescent="0.3">
      <c r="A17" t="s">
        <v>15</v>
      </c>
      <c r="B17">
        <v>4602935</v>
      </c>
      <c r="C17">
        <v>337779.61699999997</v>
      </c>
      <c r="D17">
        <f t="shared" si="0"/>
        <v>267430.52350000001</v>
      </c>
      <c r="E17">
        <f t="shared" si="1"/>
        <v>-0.20826920855914155</v>
      </c>
    </row>
    <row r="18" spans="1:5" x14ac:dyDescent="0.3">
      <c r="A18" t="s">
        <v>16</v>
      </c>
      <c r="B18">
        <v>357375</v>
      </c>
      <c r="C18">
        <v>17428.519000000004</v>
      </c>
      <c r="D18">
        <f t="shared" si="0"/>
        <v>20763.487499999999</v>
      </c>
      <c r="E18">
        <f t="shared" si="1"/>
        <v>0.19135122726147835</v>
      </c>
    </row>
    <row r="19" spans="1:5" x14ac:dyDescent="0.3">
      <c r="A19" t="s">
        <v>17</v>
      </c>
      <c r="B19">
        <v>9906948</v>
      </c>
      <c r="C19">
        <v>523751.55300000013</v>
      </c>
      <c r="D19">
        <f t="shared" si="0"/>
        <v>575593.67879999999</v>
      </c>
      <c r="E19">
        <f t="shared" si="1"/>
        <v>9.8982285595246466E-2</v>
      </c>
    </row>
    <row r="20" spans="1:5" x14ac:dyDescent="0.3">
      <c r="A20" t="s">
        <v>18</v>
      </c>
      <c r="B20">
        <v>5649215</v>
      </c>
      <c r="C20">
        <v>425894.62800000003</v>
      </c>
      <c r="D20">
        <f t="shared" si="0"/>
        <v>328219.39149999997</v>
      </c>
      <c r="E20">
        <f t="shared" si="1"/>
        <v>-0.22934132078322444</v>
      </c>
    </row>
    <row r="21" spans="1:5" x14ac:dyDescent="0.3">
      <c r="A21" t="s">
        <v>19</v>
      </c>
      <c r="B21">
        <v>24625720</v>
      </c>
      <c r="C21">
        <v>1111851.162</v>
      </c>
      <c r="D21">
        <f t="shared" si="0"/>
        <v>1430754.3319999999</v>
      </c>
      <c r="E21">
        <f t="shared" si="1"/>
        <v>0.28682181653374927</v>
      </c>
    </row>
    <row r="22" spans="1:5" x14ac:dyDescent="0.3">
      <c r="A22" t="s">
        <v>20</v>
      </c>
      <c r="B22">
        <v>7074064</v>
      </c>
      <c r="C22">
        <v>361148.55100000004</v>
      </c>
      <c r="D22">
        <f t="shared" si="0"/>
        <v>411003.11839999998</v>
      </c>
      <c r="E22">
        <f t="shared" si="1"/>
        <v>0.13804448962056037</v>
      </c>
    </row>
    <row r="23" spans="1:5" x14ac:dyDescent="0.3">
      <c r="A23" t="s">
        <v>21</v>
      </c>
      <c r="B23">
        <v>8770013</v>
      </c>
      <c r="C23">
        <v>307723.37599999999</v>
      </c>
      <c r="D23">
        <f t="shared" si="0"/>
        <v>509537.75530000002</v>
      </c>
      <c r="E23">
        <f t="shared" si="1"/>
        <v>0.65583051220652155</v>
      </c>
    </row>
    <row r="24" spans="1:5" x14ac:dyDescent="0.3">
      <c r="A24" t="s">
        <v>22</v>
      </c>
      <c r="B24">
        <v>1207755</v>
      </c>
      <c r="C24">
        <v>120979.44900000001</v>
      </c>
      <c r="D24">
        <f t="shared" si="0"/>
        <v>70170.565499999997</v>
      </c>
      <c r="E24">
        <f t="shared" si="1"/>
        <v>-0.41997945865995812</v>
      </c>
    </row>
    <row r="25" spans="1:5" x14ac:dyDescent="0.3">
      <c r="A25" t="s">
        <v>23</v>
      </c>
      <c r="B25">
        <v>2555491</v>
      </c>
      <c r="C25">
        <v>151770.60600000003</v>
      </c>
      <c r="D25">
        <f t="shared" si="0"/>
        <v>148474.02710000001</v>
      </c>
      <c r="E25">
        <f t="shared" si="1"/>
        <v>-2.1720799480763886E-2</v>
      </c>
    </row>
    <row r="26" spans="1:5" x14ac:dyDescent="0.3">
      <c r="A26" t="s">
        <v>24</v>
      </c>
      <c r="B26">
        <v>5586636</v>
      </c>
      <c r="C26">
        <v>357963.20799999998</v>
      </c>
      <c r="D26">
        <f t="shared" si="0"/>
        <v>324583.55160000001</v>
      </c>
      <c r="E26">
        <f t="shared" si="1"/>
        <v>-9.3248846959713139E-2</v>
      </c>
    </row>
    <row r="27" spans="1:5" x14ac:dyDescent="0.3">
      <c r="A27" t="s">
        <v>25</v>
      </c>
      <c r="B27">
        <v>3414686</v>
      </c>
      <c r="C27">
        <v>177022.75099999999</v>
      </c>
      <c r="D27">
        <f t="shared" si="0"/>
        <v>198393.25659999999</v>
      </c>
      <c r="E27">
        <f t="shared" si="1"/>
        <v>0.12072180258909215</v>
      </c>
    </row>
    <row r="28" spans="1:5" x14ac:dyDescent="0.3">
      <c r="A28" t="s">
        <v>26</v>
      </c>
      <c r="B28">
        <v>639379</v>
      </c>
      <c r="C28">
        <v>33918.338000000003</v>
      </c>
      <c r="D28">
        <f t="shared" si="0"/>
        <v>37147.919900000001</v>
      </c>
      <c r="E28">
        <f t="shared" si="1"/>
        <v>9.5216395921285946E-2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5D15-B907-47EE-8FDB-3946D114744A}">
  <dimension ref="A1:C28"/>
  <sheetViews>
    <sheetView topLeftCell="A25" workbookViewId="0">
      <selection activeCell="Y60" sqref="Y60"/>
    </sheetView>
  </sheetViews>
  <sheetFormatPr defaultRowHeight="14.4" x14ac:dyDescent="0.3"/>
  <sheetData>
    <row r="1" spans="1:3" x14ac:dyDescent="0.3">
      <c r="B1" t="s">
        <v>34</v>
      </c>
      <c r="C1" t="s">
        <v>33</v>
      </c>
    </row>
    <row r="2" spans="1:3" x14ac:dyDescent="0.3">
      <c r="A2" t="s">
        <v>0</v>
      </c>
      <c r="B2">
        <v>1177042</v>
      </c>
      <c r="C2">
        <v>4772.7700000000004</v>
      </c>
    </row>
    <row r="3" spans="1:3" x14ac:dyDescent="0.3">
      <c r="A3" t="s">
        <v>1</v>
      </c>
      <c r="B3">
        <v>557135</v>
      </c>
      <c r="C3">
        <v>177.12699999999998</v>
      </c>
    </row>
    <row r="5" spans="1:3" x14ac:dyDescent="0.3">
      <c r="A5" t="s">
        <v>3</v>
      </c>
      <c r="B5">
        <v>411093</v>
      </c>
      <c r="C5">
        <v>1656.402</v>
      </c>
    </row>
    <row r="6" spans="1:3" x14ac:dyDescent="0.3">
      <c r="A6" t="s">
        <v>4</v>
      </c>
      <c r="B6">
        <v>4556525</v>
      </c>
      <c r="C6">
        <v>93972.072999999989</v>
      </c>
    </row>
    <row r="7" spans="1:3" x14ac:dyDescent="0.3">
      <c r="A7" t="s">
        <v>5</v>
      </c>
      <c r="B7">
        <v>144193</v>
      </c>
      <c r="C7">
        <v>91.022999999999996</v>
      </c>
    </row>
    <row r="8" spans="1:3" x14ac:dyDescent="0.3">
      <c r="A8" t="s">
        <v>6</v>
      </c>
      <c r="B8">
        <v>533927</v>
      </c>
      <c r="C8">
        <v>63433.358000000007</v>
      </c>
    </row>
    <row r="9" spans="1:3" x14ac:dyDescent="0.3">
      <c r="A9" t="s">
        <v>7</v>
      </c>
      <c r="B9">
        <v>4695226</v>
      </c>
      <c r="C9">
        <v>25622.780999999999</v>
      </c>
    </row>
    <row r="10" spans="1:3" x14ac:dyDescent="0.3">
      <c r="A10" t="s">
        <v>8</v>
      </c>
      <c r="B10">
        <v>5996226</v>
      </c>
      <c r="C10">
        <v>36855.360000000001</v>
      </c>
    </row>
    <row r="11" spans="1:3" x14ac:dyDescent="0.3">
      <c r="A11" t="s">
        <v>9</v>
      </c>
      <c r="B11">
        <v>257881</v>
      </c>
      <c r="C11">
        <v>783.03200000000004</v>
      </c>
    </row>
    <row r="12" spans="1:3" x14ac:dyDescent="0.3">
      <c r="A12" t="s">
        <v>10</v>
      </c>
      <c r="B12">
        <v>6168012</v>
      </c>
      <c r="C12">
        <v>62431.290999999997</v>
      </c>
    </row>
    <row r="13" spans="1:3" x14ac:dyDescent="0.3">
      <c r="A13" t="s">
        <v>11</v>
      </c>
      <c r="B13">
        <v>128849</v>
      </c>
      <c r="C13">
        <v>468.84300000000002</v>
      </c>
    </row>
    <row r="15" spans="1:3" x14ac:dyDescent="0.3">
      <c r="A15" t="s">
        <v>13</v>
      </c>
      <c r="B15">
        <v>189492</v>
      </c>
      <c r="C15">
        <v>17183.372000000003</v>
      </c>
    </row>
    <row r="16" spans="1:3" x14ac:dyDescent="0.3">
      <c r="A16" t="s">
        <v>14</v>
      </c>
      <c r="B16">
        <v>61451</v>
      </c>
      <c r="C16">
        <v>538.54</v>
      </c>
    </row>
    <row r="17" spans="1:3" x14ac:dyDescent="0.3">
      <c r="A17" t="s">
        <v>15</v>
      </c>
      <c r="B17">
        <v>665182</v>
      </c>
      <c r="C17">
        <v>1468.9520000000002</v>
      </c>
    </row>
    <row r="18" spans="1:3" x14ac:dyDescent="0.3">
      <c r="A18" t="s">
        <v>16</v>
      </c>
      <c r="B18">
        <v>62103</v>
      </c>
      <c r="C18">
        <v>270.25799999999998</v>
      </c>
    </row>
    <row r="19" spans="1:3" x14ac:dyDescent="0.3">
      <c r="A19" t="s">
        <v>17</v>
      </c>
      <c r="B19">
        <v>1248279</v>
      </c>
      <c r="C19">
        <v>8618.9599999999991</v>
      </c>
    </row>
    <row r="20" spans="1:3" x14ac:dyDescent="0.3">
      <c r="A20" t="s">
        <v>18</v>
      </c>
      <c r="B20">
        <v>690844</v>
      </c>
      <c r="C20">
        <v>4720.826</v>
      </c>
    </row>
    <row r="21" spans="1:3" x14ac:dyDescent="0.3">
      <c r="A21" t="s">
        <v>19</v>
      </c>
      <c r="B21">
        <v>4757168</v>
      </c>
      <c r="C21">
        <v>14892.431</v>
      </c>
    </row>
    <row r="22" spans="1:3" x14ac:dyDescent="0.3">
      <c r="A22" t="s">
        <v>20</v>
      </c>
      <c r="B22">
        <v>1504241</v>
      </c>
      <c r="C22">
        <v>5656.5960000000005</v>
      </c>
    </row>
    <row r="24" spans="1:3" x14ac:dyDescent="0.3">
      <c r="A24" t="s">
        <v>22</v>
      </c>
      <c r="B24">
        <v>173264</v>
      </c>
      <c r="C24">
        <v>733.3280000000002</v>
      </c>
    </row>
    <row r="25" spans="1:3" x14ac:dyDescent="0.3">
      <c r="A25" t="s">
        <v>23</v>
      </c>
      <c r="B25">
        <v>416233</v>
      </c>
      <c r="C25">
        <v>661.64800000000014</v>
      </c>
    </row>
    <row r="26" spans="1:3" x14ac:dyDescent="0.3">
      <c r="A26" t="s">
        <v>24</v>
      </c>
      <c r="B26">
        <v>745140</v>
      </c>
      <c r="C26">
        <v>3814.1529999999998</v>
      </c>
    </row>
    <row r="27" spans="1:3" x14ac:dyDescent="0.3">
      <c r="A27" t="s">
        <v>25</v>
      </c>
      <c r="B27">
        <v>604887</v>
      </c>
      <c r="C27">
        <v>4005.0570000000002</v>
      </c>
    </row>
    <row r="28" spans="1:3" x14ac:dyDescent="0.3">
      <c r="A28" t="s">
        <v>26</v>
      </c>
      <c r="B28">
        <v>40233</v>
      </c>
      <c r="C28">
        <v>498.654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A9F9-4165-4630-9B9B-D8DBDC9E0BB3}">
  <dimension ref="A1:C28"/>
  <sheetViews>
    <sheetView topLeftCell="A31" workbookViewId="0">
      <selection activeCell="E46" sqref="E46"/>
    </sheetView>
  </sheetViews>
  <sheetFormatPr defaultRowHeight="14.4" x14ac:dyDescent="0.3"/>
  <sheetData>
    <row r="1" spans="1:3" x14ac:dyDescent="0.3">
      <c r="B1" t="s">
        <v>34</v>
      </c>
      <c r="C1" t="s">
        <v>33</v>
      </c>
    </row>
    <row r="2" spans="1:3" x14ac:dyDescent="0.3">
      <c r="A2" t="s">
        <v>0</v>
      </c>
      <c r="B2">
        <v>530634</v>
      </c>
      <c r="C2">
        <v>4772.7700000000004</v>
      </c>
    </row>
    <row r="3" spans="1:3" x14ac:dyDescent="0.3">
      <c r="A3" t="s">
        <v>1</v>
      </c>
      <c r="B3">
        <v>136919</v>
      </c>
      <c r="C3">
        <v>177.12699999999998</v>
      </c>
    </row>
    <row r="5" spans="1:3" x14ac:dyDescent="0.3">
      <c r="A5" t="s">
        <v>3</v>
      </c>
      <c r="B5">
        <v>169237</v>
      </c>
      <c r="C5">
        <v>1656.402</v>
      </c>
    </row>
    <row r="6" spans="1:3" x14ac:dyDescent="0.3">
      <c r="A6" t="s">
        <v>4</v>
      </c>
      <c r="B6">
        <v>4913099</v>
      </c>
      <c r="C6">
        <v>37317.143000000004</v>
      </c>
    </row>
    <row r="7" spans="1:3" x14ac:dyDescent="0.3">
      <c r="A7" t="s">
        <v>5</v>
      </c>
      <c r="B7">
        <v>46095</v>
      </c>
      <c r="C7">
        <v>91.022999999999996</v>
      </c>
    </row>
    <row r="9" spans="1:3" x14ac:dyDescent="0.3">
      <c r="A9" t="s">
        <v>7</v>
      </c>
      <c r="B9">
        <v>4061665</v>
      </c>
      <c r="C9">
        <v>21343.953999999994</v>
      </c>
    </row>
    <row r="11" spans="1:3" x14ac:dyDescent="0.3">
      <c r="A11" t="s">
        <v>9</v>
      </c>
      <c r="B11">
        <v>92597</v>
      </c>
      <c r="C11">
        <v>783.03200000000004</v>
      </c>
    </row>
    <row r="12" spans="1:3" x14ac:dyDescent="0.3">
      <c r="A12" t="s">
        <v>10</v>
      </c>
      <c r="B12">
        <v>7299875</v>
      </c>
      <c r="C12">
        <v>60285.383999999991</v>
      </c>
    </row>
    <row r="13" spans="1:3" x14ac:dyDescent="0.3">
      <c r="A13" t="s">
        <v>11</v>
      </c>
      <c r="B13">
        <v>32112</v>
      </c>
      <c r="C13">
        <v>468.84300000000002</v>
      </c>
    </row>
    <row r="16" spans="1:3" x14ac:dyDescent="0.3">
      <c r="A16" t="s">
        <v>14</v>
      </c>
      <c r="B16">
        <v>26474</v>
      </c>
      <c r="C16">
        <v>103.506</v>
      </c>
    </row>
    <row r="17" spans="1:3" x14ac:dyDescent="0.3">
      <c r="A17" t="s">
        <v>15</v>
      </c>
      <c r="B17">
        <v>210746</v>
      </c>
      <c r="C17">
        <v>1468.9520000000002</v>
      </c>
    </row>
    <row r="19" spans="1:3" x14ac:dyDescent="0.3">
      <c r="A19" t="s">
        <v>17</v>
      </c>
      <c r="B19">
        <v>690724</v>
      </c>
      <c r="C19">
        <v>8618.9599999999991</v>
      </c>
    </row>
    <row r="20" spans="1:3" x14ac:dyDescent="0.3">
      <c r="A20" t="s">
        <v>18</v>
      </c>
      <c r="B20">
        <v>652485</v>
      </c>
      <c r="C20">
        <v>4720.826</v>
      </c>
    </row>
    <row r="21" spans="1:3" x14ac:dyDescent="0.3">
      <c r="A21" t="s">
        <v>19</v>
      </c>
      <c r="B21">
        <v>1830963</v>
      </c>
      <c r="C21">
        <v>14440.266</v>
      </c>
    </row>
    <row r="24" spans="1:3" x14ac:dyDescent="0.3">
      <c r="A24" t="s">
        <v>22</v>
      </c>
      <c r="B24">
        <v>81172</v>
      </c>
      <c r="C24">
        <v>733.3280000000002</v>
      </c>
    </row>
    <row r="25" spans="1:3" x14ac:dyDescent="0.3">
      <c r="A25" t="s">
        <v>23</v>
      </c>
      <c r="B25">
        <v>139157</v>
      </c>
      <c r="C25">
        <v>661.64800000000014</v>
      </c>
    </row>
    <row r="26" spans="1:3" x14ac:dyDescent="0.3">
      <c r="A26" t="s">
        <v>24</v>
      </c>
      <c r="B26">
        <v>308868</v>
      </c>
      <c r="C26">
        <v>3814.1529999999998</v>
      </c>
    </row>
    <row r="27" spans="1:3" x14ac:dyDescent="0.3">
      <c r="A27" t="s">
        <v>25</v>
      </c>
      <c r="B27">
        <v>184471</v>
      </c>
      <c r="C27">
        <v>4005.0570000000002</v>
      </c>
    </row>
    <row r="28" spans="1:3" x14ac:dyDescent="0.3">
      <c r="A28" t="s">
        <v>26</v>
      </c>
      <c r="B28">
        <v>2275</v>
      </c>
      <c r="C28">
        <v>147.70599999999999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0E0F-6C3E-4AA5-B0DB-7E7D5C5C14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registered_number</vt:lpstr>
      <vt:lpstr>final_consumption</vt:lpstr>
      <vt:lpstr>All</vt:lpstr>
      <vt:lpstr>Heavy duty vehicles</vt:lpstr>
      <vt:lpstr>Public vehicles</vt:lpstr>
      <vt:lpstr>Cars &amp; vans</vt:lpstr>
      <vt:lpstr>Others</vt:lpstr>
      <vt:lpstr>Two-wheeled vehicles</vt:lpstr>
      <vt:lpstr>旅客乗用車</vt:lpstr>
      <vt:lpstr>貨物自動車</vt:lpstr>
      <vt:lpstr>旅客バス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2025-04-12T07:27:02Z</dcterms:modified>
</cp:coreProperties>
</file>