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hidePivotFieldList="1" autoCompressPictures="0"/>
  <bookViews>
    <workbookView xWindow="0" yWindow="0" windowWidth="25420" windowHeight="15560" firstSheet="6" activeTab="7"/>
  </bookViews>
  <sheets>
    <sheet name="Length150PercentCoverage" sheetId="2" r:id="rId1"/>
    <sheet name="Length150N50" sheetId="3" r:id="rId2"/>
    <sheet name="Length150TotalContigs" sheetId="4" r:id="rId3"/>
    <sheet name="Length250Coverage" sheetId="5" r:id="rId4"/>
    <sheet name="Length250N50" sheetId="6" r:id="rId5"/>
    <sheet name="Length250TotalContigs" sheetId="7" r:id="rId6"/>
    <sheet name="AllFancyCharts" sheetId="8" r:id="rId7"/>
    <sheet name="Data" sheetId="1" r:id="rId8"/>
    <sheet name="Data-RanksSplitLength" sheetId="10" r:id="rId9"/>
    <sheet name="Data-RanksTogether" sheetId="11" r:id="rId10"/>
    <sheet name="150LengthRanks" sheetId="9" r:id="rId11"/>
    <sheet name="250LengthRanks" sheetId="13" r:id="rId12"/>
    <sheet name="AllAssembliesRanked" sheetId="14" r:id="rId13"/>
  </sheets>
  <definedNames>
    <definedName name="_xlnm._FilterDatabase" localSheetId="8" hidden="1">'Data-RanksSplitLength'!$A$1:$J$44</definedName>
  </definedNames>
  <calcPr calcId="140001" concurrentCalc="0"/>
  <pivotCaches>
    <pivotCache cacheId="1" r:id="rId14"/>
    <pivotCache cacheId="2" r:id="rId15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1" l="1"/>
  <c r="H96" i="1"/>
  <c r="H107" i="1"/>
  <c r="H3" i="1"/>
  <c r="H15" i="1"/>
  <c r="H27" i="1"/>
  <c r="H98" i="1"/>
  <c r="H99" i="1"/>
  <c r="H108" i="1"/>
  <c r="H7" i="1"/>
  <c r="H18" i="1"/>
  <c r="H30" i="1"/>
  <c r="H41" i="1"/>
  <c r="H50" i="1"/>
  <c r="H95" i="1"/>
  <c r="H5" i="1"/>
  <c r="H20" i="1"/>
  <c r="H29" i="1"/>
  <c r="H42" i="1"/>
  <c r="H53" i="1"/>
  <c r="H55" i="1"/>
  <c r="H11" i="1"/>
  <c r="H21" i="1"/>
  <c r="H36" i="1"/>
  <c r="H44" i="1"/>
  <c r="H56" i="1"/>
  <c r="H57" i="1"/>
  <c r="H102" i="1"/>
  <c r="H10" i="1"/>
  <c r="H25" i="1"/>
  <c r="H37" i="1"/>
  <c r="H48" i="1"/>
  <c r="H61" i="1"/>
  <c r="H58" i="1"/>
  <c r="H73" i="1"/>
  <c r="H13" i="1"/>
  <c r="H22" i="1"/>
  <c r="H38" i="1"/>
  <c r="H47" i="1"/>
  <c r="H62" i="1"/>
  <c r="H67" i="1"/>
  <c r="H69" i="1"/>
  <c r="H2" i="1"/>
  <c r="H92" i="1"/>
  <c r="H94" i="1"/>
  <c r="H100" i="1"/>
  <c r="H97" i="1"/>
  <c r="H104" i="1"/>
  <c r="H4" i="1"/>
  <c r="H16" i="1"/>
  <c r="H28" i="1"/>
  <c r="H40" i="1"/>
  <c r="H51" i="1"/>
  <c r="H59" i="1"/>
  <c r="H101" i="1"/>
  <c r="H103" i="1"/>
  <c r="H109" i="1"/>
  <c r="H6" i="1"/>
  <c r="H17" i="1"/>
  <c r="H31" i="1"/>
  <c r="H39" i="1"/>
  <c r="H54" i="1"/>
  <c r="H60" i="1"/>
  <c r="H72" i="1"/>
  <c r="H78" i="1"/>
  <c r="H105" i="1"/>
  <c r="H106" i="1"/>
  <c r="H8" i="1"/>
  <c r="H19" i="1"/>
  <c r="H32" i="1"/>
  <c r="H43" i="1"/>
  <c r="H52" i="1"/>
  <c r="H66" i="1"/>
  <c r="H74" i="1"/>
  <c r="H80" i="1"/>
  <c r="H82" i="1"/>
  <c r="H83" i="1"/>
  <c r="H9" i="1"/>
  <c r="H23" i="1"/>
  <c r="H33" i="1"/>
  <c r="H45" i="1"/>
  <c r="H63" i="1"/>
  <c r="H68" i="1"/>
  <c r="H75" i="1"/>
  <c r="H76" i="1"/>
  <c r="H81" i="1"/>
  <c r="H84" i="1"/>
  <c r="H12" i="1"/>
  <c r="H24" i="1"/>
  <c r="H34" i="1"/>
  <c r="H46" i="1"/>
  <c r="H64" i="1"/>
  <c r="H70" i="1"/>
  <c r="H77" i="1"/>
  <c r="H85" i="1"/>
  <c r="H89" i="1"/>
  <c r="H86" i="1"/>
  <c r="H14" i="1"/>
  <c r="H26" i="1"/>
  <c r="H35" i="1"/>
  <c r="H49" i="1"/>
  <c r="H65" i="1"/>
  <c r="H71" i="1"/>
  <c r="H79" i="1"/>
  <c r="H87" i="1"/>
  <c r="H88" i="1"/>
  <c r="H90" i="1"/>
  <c r="H91" i="1"/>
  <c r="B95" i="14"/>
  <c r="C95" i="14"/>
  <c r="D95" i="14"/>
  <c r="B89" i="14"/>
  <c r="C89" i="14"/>
  <c r="D89" i="14"/>
  <c r="B96" i="14"/>
  <c r="C96" i="14"/>
  <c r="D96" i="14"/>
  <c r="B79" i="14"/>
  <c r="C79" i="14"/>
  <c r="D79" i="14"/>
  <c r="B87" i="14"/>
  <c r="C87" i="14"/>
  <c r="D87" i="14"/>
  <c r="B86" i="14"/>
  <c r="C86" i="14"/>
  <c r="D86" i="14"/>
  <c r="B94" i="14"/>
  <c r="C94" i="14"/>
  <c r="D94" i="14"/>
  <c r="B84" i="14"/>
  <c r="C84" i="14"/>
  <c r="D84" i="14"/>
  <c r="B105" i="14"/>
  <c r="C105" i="14"/>
  <c r="D105" i="14"/>
  <c r="B106" i="14"/>
  <c r="C106" i="14"/>
  <c r="D106" i="14"/>
  <c r="B88" i="14"/>
  <c r="C88" i="14"/>
  <c r="D88" i="14"/>
  <c r="B98" i="14"/>
  <c r="C98" i="14"/>
  <c r="D98" i="14"/>
  <c r="B101" i="14"/>
  <c r="C101" i="14"/>
  <c r="D101" i="14"/>
  <c r="B102" i="14"/>
  <c r="C102" i="14"/>
  <c r="D102" i="14"/>
  <c r="B2" i="14"/>
  <c r="C2" i="14"/>
  <c r="D2" i="14"/>
  <c r="B3" i="14"/>
  <c r="C3" i="14"/>
  <c r="D3" i="14"/>
  <c r="B5" i="14"/>
  <c r="C5" i="14"/>
  <c r="D5" i="14"/>
  <c r="B7" i="14"/>
  <c r="C7" i="14"/>
  <c r="D7" i="14"/>
  <c r="B8" i="14"/>
  <c r="C8" i="14"/>
  <c r="D8" i="14"/>
  <c r="B4" i="14"/>
  <c r="C4" i="14"/>
  <c r="D4" i="14"/>
  <c r="B6" i="14"/>
  <c r="C6" i="14"/>
  <c r="D6" i="14"/>
  <c r="B12" i="14"/>
  <c r="C12" i="14"/>
  <c r="D12" i="14"/>
  <c r="B13" i="14"/>
  <c r="C13" i="14"/>
  <c r="D13" i="14"/>
  <c r="B15" i="14"/>
  <c r="C15" i="14"/>
  <c r="D15" i="14"/>
  <c r="B14" i="14"/>
  <c r="C14" i="14"/>
  <c r="D14" i="14"/>
  <c r="B10" i="14"/>
  <c r="C10" i="14"/>
  <c r="D10" i="14"/>
  <c r="B16" i="14"/>
  <c r="C16" i="14"/>
  <c r="D16" i="14"/>
  <c r="B9" i="14"/>
  <c r="C9" i="14"/>
  <c r="D9" i="14"/>
  <c r="B11" i="14"/>
  <c r="C11" i="14"/>
  <c r="D11" i="14"/>
  <c r="B21" i="14"/>
  <c r="C21" i="14"/>
  <c r="D21" i="14"/>
  <c r="B18" i="14"/>
  <c r="C18" i="14"/>
  <c r="D18" i="14"/>
  <c r="B28" i="14"/>
  <c r="C28" i="14"/>
  <c r="D28" i="14"/>
  <c r="B25" i="14"/>
  <c r="C25" i="14"/>
  <c r="D25" i="14"/>
  <c r="B35" i="14"/>
  <c r="C35" i="14"/>
  <c r="D35" i="14"/>
  <c r="B22" i="14"/>
  <c r="C22" i="14"/>
  <c r="D22" i="14"/>
  <c r="B26" i="14"/>
  <c r="C26" i="14"/>
  <c r="D26" i="14"/>
  <c r="B23" i="14"/>
  <c r="C23" i="14"/>
  <c r="D23" i="14"/>
  <c r="B32" i="14"/>
  <c r="C32" i="14"/>
  <c r="D32" i="14"/>
  <c r="B27" i="14"/>
  <c r="C27" i="14"/>
  <c r="D27" i="14"/>
  <c r="B33" i="14"/>
  <c r="C33" i="14"/>
  <c r="D33" i="14"/>
  <c r="B30" i="14"/>
  <c r="C30" i="14"/>
  <c r="D30" i="14"/>
  <c r="B34" i="14"/>
  <c r="C34" i="14"/>
  <c r="D34" i="14"/>
  <c r="B36" i="14"/>
  <c r="C36" i="14"/>
  <c r="D36" i="14"/>
  <c r="B38" i="14"/>
  <c r="C38" i="14"/>
  <c r="D38" i="14"/>
  <c r="B40" i="14"/>
  <c r="C40" i="14"/>
  <c r="D40" i="14"/>
  <c r="B54" i="14"/>
  <c r="C54" i="14"/>
  <c r="D54" i="14"/>
  <c r="B49" i="14"/>
  <c r="C49" i="14"/>
  <c r="D49" i="14"/>
  <c r="B58" i="14"/>
  <c r="C58" i="14"/>
  <c r="D58" i="14"/>
  <c r="B63" i="14"/>
  <c r="C63" i="14"/>
  <c r="D63" i="14"/>
  <c r="B56" i="14"/>
  <c r="C56" i="14"/>
  <c r="D56" i="14"/>
  <c r="B42" i="14"/>
  <c r="C42" i="14"/>
  <c r="D42" i="14"/>
  <c r="B57" i="14"/>
  <c r="C57" i="14"/>
  <c r="D57" i="14"/>
  <c r="B64" i="14"/>
  <c r="C64" i="14"/>
  <c r="D64" i="14"/>
  <c r="B67" i="14"/>
  <c r="C67" i="14"/>
  <c r="D67" i="14"/>
  <c r="B70" i="14"/>
  <c r="C70" i="14"/>
  <c r="D70" i="14"/>
  <c r="B24" i="14"/>
  <c r="C24" i="14"/>
  <c r="D24" i="14"/>
  <c r="B20" i="14"/>
  <c r="C20" i="14"/>
  <c r="D20" i="14"/>
  <c r="B19" i="14"/>
  <c r="C19" i="14"/>
  <c r="D19" i="14"/>
  <c r="B17" i="14"/>
  <c r="C17" i="14"/>
  <c r="D17" i="14"/>
  <c r="B29" i="14"/>
  <c r="C29" i="14"/>
  <c r="D29" i="14"/>
  <c r="B31" i="14"/>
  <c r="C31" i="14"/>
  <c r="D31" i="14"/>
  <c r="B43" i="14"/>
  <c r="C43" i="14"/>
  <c r="D43" i="14"/>
  <c r="B46" i="14"/>
  <c r="C46" i="14"/>
  <c r="D46" i="14"/>
  <c r="B51" i="14"/>
  <c r="C51" i="14"/>
  <c r="D51" i="14"/>
  <c r="B60" i="14"/>
  <c r="C60" i="14"/>
  <c r="D60" i="14"/>
  <c r="B61" i="14"/>
  <c r="C61" i="14"/>
  <c r="D61" i="14"/>
  <c r="B37" i="14"/>
  <c r="C37" i="14"/>
  <c r="D37" i="14"/>
  <c r="B39" i="14"/>
  <c r="C39" i="14"/>
  <c r="D39" i="14"/>
  <c r="B44" i="14"/>
  <c r="C44" i="14"/>
  <c r="D44" i="14"/>
  <c r="B50" i="14"/>
  <c r="C50" i="14"/>
  <c r="D50" i="14"/>
  <c r="B55" i="14"/>
  <c r="C55" i="14"/>
  <c r="D55" i="14"/>
  <c r="B59" i="14"/>
  <c r="C59" i="14"/>
  <c r="D59" i="14"/>
  <c r="B66" i="14"/>
  <c r="C66" i="14"/>
  <c r="D66" i="14"/>
  <c r="B75" i="14"/>
  <c r="C75" i="14"/>
  <c r="D75" i="14"/>
  <c r="B71" i="14"/>
  <c r="C71" i="14"/>
  <c r="D71" i="14"/>
  <c r="B77" i="14"/>
  <c r="C77" i="14"/>
  <c r="D77" i="14"/>
  <c r="B73" i="14"/>
  <c r="C73" i="14"/>
  <c r="D73" i="14"/>
  <c r="B78" i="14"/>
  <c r="C78" i="14"/>
  <c r="D78" i="14"/>
  <c r="B47" i="14"/>
  <c r="C47" i="14"/>
  <c r="D47" i="14"/>
  <c r="B52" i="14"/>
  <c r="C52" i="14"/>
  <c r="D52" i="14"/>
  <c r="B41" i="14"/>
  <c r="C41" i="14"/>
  <c r="D41" i="14"/>
  <c r="B45" i="14"/>
  <c r="C45" i="14"/>
  <c r="D45" i="14"/>
  <c r="B48" i="14"/>
  <c r="C48" i="14"/>
  <c r="D48" i="14"/>
  <c r="B53" i="14"/>
  <c r="C53" i="14"/>
  <c r="D53" i="14"/>
  <c r="B65" i="14"/>
  <c r="C65" i="14"/>
  <c r="D65" i="14"/>
  <c r="B62" i="14"/>
  <c r="C62" i="14"/>
  <c r="D62" i="14"/>
  <c r="B68" i="14"/>
  <c r="C68" i="14"/>
  <c r="D68" i="14"/>
  <c r="B69" i="14"/>
  <c r="C69" i="14"/>
  <c r="D69" i="14"/>
  <c r="B72" i="14"/>
  <c r="C72" i="14"/>
  <c r="D72" i="14"/>
  <c r="B74" i="14"/>
  <c r="C74" i="14"/>
  <c r="D74" i="14"/>
  <c r="B76" i="14"/>
  <c r="C76" i="14"/>
  <c r="D76" i="14"/>
  <c r="B85" i="14"/>
  <c r="C85" i="14"/>
  <c r="D85" i="14"/>
  <c r="B82" i="14"/>
  <c r="C82" i="14"/>
  <c r="D82" i="14"/>
  <c r="B90" i="14"/>
  <c r="C90" i="14"/>
  <c r="D90" i="14"/>
  <c r="B83" i="14"/>
  <c r="C83" i="14"/>
  <c r="D83" i="14"/>
  <c r="B99" i="14"/>
  <c r="C99" i="14"/>
  <c r="D99" i="14"/>
  <c r="B81" i="14"/>
  <c r="C81" i="14"/>
  <c r="D81" i="14"/>
  <c r="B100" i="14"/>
  <c r="C100" i="14"/>
  <c r="D100" i="14"/>
  <c r="B104" i="14"/>
  <c r="C104" i="14"/>
  <c r="D104" i="14"/>
  <c r="B103" i="14"/>
  <c r="C103" i="14"/>
  <c r="D103" i="14"/>
  <c r="B107" i="14"/>
  <c r="C107" i="14"/>
  <c r="D107" i="14"/>
  <c r="B108" i="14"/>
  <c r="C108" i="14"/>
  <c r="D108" i="14"/>
  <c r="B109" i="14"/>
  <c r="C109" i="14"/>
  <c r="D109" i="14"/>
  <c r="B92" i="14"/>
  <c r="C92" i="14"/>
  <c r="D92" i="14"/>
  <c r="B93" i="14"/>
  <c r="C93" i="14"/>
  <c r="D93" i="14"/>
  <c r="B97" i="14"/>
  <c r="C97" i="14"/>
  <c r="D97" i="14"/>
  <c r="B80" i="14"/>
  <c r="C80" i="14"/>
  <c r="D80" i="14"/>
  <c r="B91" i="14"/>
  <c r="C91" i="14"/>
  <c r="D91" i="14"/>
  <c r="B2" i="13"/>
  <c r="C2" i="13"/>
  <c r="D2" i="13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C2" i="9"/>
  <c r="B2" i="9"/>
  <c r="D2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D21" i="11"/>
  <c r="D23" i="11"/>
  <c r="D27" i="11"/>
  <c r="D32" i="11"/>
  <c r="D41" i="11"/>
  <c r="D46" i="11"/>
  <c r="D62" i="11"/>
  <c r="D78" i="11"/>
  <c r="D86" i="11"/>
  <c r="D97" i="11"/>
  <c r="D24" i="11"/>
  <c r="D22" i="11"/>
  <c r="D26" i="11"/>
  <c r="D35" i="11"/>
  <c r="D42" i="11"/>
  <c r="D48" i="11"/>
  <c r="D67" i="11"/>
  <c r="D77" i="11"/>
  <c r="D89" i="11"/>
  <c r="D100" i="11"/>
  <c r="D25" i="11"/>
  <c r="D30" i="11"/>
  <c r="D36" i="11"/>
  <c r="D34" i="11"/>
  <c r="D43" i="11"/>
  <c r="D47" i="11"/>
  <c r="D66" i="11"/>
  <c r="D76" i="11"/>
  <c r="D90" i="11"/>
  <c r="D103" i="11"/>
  <c r="D28" i="11"/>
  <c r="D29" i="11"/>
  <c r="D31" i="11"/>
  <c r="D37" i="11"/>
  <c r="D45" i="11"/>
  <c r="D60" i="11"/>
  <c r="D68" i="11"/>
  <c r="D80" i="11"/>
  <c r="D92" i="11"/>
  <c r="D102" i="11"/>
  <c r="D5" i="11"/>
  <c r="D6" i="11"/>
  <c r="D33" i="11"/>
  <c r="D39" i="11"/>
  <c r="D51" i="11"/>
  <c r="D57" i="11"/>
  <c r="D72" i="11"/>
  <c r="D79" i="11"/>
  <c r="D94" i="11"/>
  <c r="D105" i="11"/>
  <c r="D2" i="11"/>
  <c r="D8" i="11"/>
  <c r="D11" i="11"/>
  <c r="D52" i="11"/>
  <c r="D59" i="11"/>
  <c r="D71" i="11"/>
  <c r="D84" i="11"/>
  <c r="D95" i="11"/>
  <c r="D107" i="11"/>
  <c r="D7" i="11"/>
  <c r="D15" i="11"/>
  <c r="D10" i="11"/>
  <c r="D17" i="11"/>
  <c r="D19" i="11"/>
  <c r="D109" i="11"/>
  <c r="D40" i="11"/>
  <c r="D44" i="11"/>
  <c r="D50" i="11"/>
  <c r="D64" i="11"/>
  <c r="D75" i="11"/>
  <c r="D88" i="11"/>
  <c r="D98" i="11"/>
  <c r="D38" i="11"/>
  <c r="D53" i="11"/>
  <c r="D49" i="11"/>
  <c r="D63" i="11"/>
  <c r="D74" i="11"/>
  <c r="D85" i="11"/>
  <c r="D101" i="11"/>
  <c r="D9" i="11"/>
  <c r="D54" i="11"/>
  <c r="D56" i="11"/>
  <c r="D65" i="11"/>
  <c r="D73" i="11"/>
  <c r="D87" i="11"/>
  <c r="D99" i="11"/>
  <c r="D55" i="11"/>
  <c r="D58" i="11"/>
  <c r="D69" i="11"/>
  <c r="D82" i="11"/>
  <c r="D91" i="11"/>
  <c r="D106" i="11"/>
  <c r="D16" i="11"/>
  <c r="D61" i="11"/>
  <c r="D70" i="11"/>
  <c r="D81" i="11"/>
  <c r="D93" i="11"/>
  <c r="D104" i="11"/>
  <c r="D4" i="11"/>
  <c r="D13" i="11"/>
  <c r="D12" i="11"/>
  <c r="D83" i="11"/>
  <c r="D96" i="11"/>
  <c r="D108" i="11"/>
  <c r="D3" i="11"/>
  <c r="D14" i="11"/>
  <c r="D18" i="11"/>
  <c r="D20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2" i="10"/>
</calcChain>
</file>

<file path=xl/sharedStrings.xml><?xml version="1.0" encoding="utf-8"?>
<sst xmlns="http://schemas.openxmlformats.org/spreadsheetml/2006/main" count="313" uniqueCount="135">
  <si>
    <t>N50</t>
  </si>
  <si>
    <t>AtContig</t>
  </si>
  <si>
    <t>Coverage</t>
  </si>
  <si>
    <t>Kmer</t>
  </si>
  <si>
    <t>Length</t>
  </si>
  <si>
    <t>Total Contigs</t>
  </si>
  <si>
    <t>Row Labels</t>
  </si>
  <si>
    <t>Grand Total</t>
  </si>
  <si>
    <t>Sum of N50</t>
  </si>
  <si>
    <t>Column Labels</t>
  </si>
  <si>
    <t>Sum of Coverage2</t>
  </si>
  <si>
    <t>Sum of Total Contigs</t>
  </si>
  <si>
    <t>Comparitive predictor</t>
  </si>
  <si>
    <t>Weighted Predictor</t>
  </si>
  <si>
    <t>Predictor Distances</t>
  </si>
  <si>
    <t>Rank Coverage</t>
  </si>
  <si>
    <t>Rank n50</t>
  </si>
  <si>
    <t>Rank Contig Number</t>
  </si>
  <si>
    <t>Coverage Weight</t>
  </si>
  <si>
    <t>N50 Weight</t>
  </si>
  <si>
    <t>Contig Number Weight</t>
  </si>
  <si>
    <t>Assembly</t>
  </si>
  <si>
    <t>Short Assembly</t>
  </si>
  <si>
    <t>Coverage Rank</t>
  </si>
  <si>
    <t>N50 Rank</t>
  </si>
  <si>
    <t>Contigs Rank</t>
  </si>
  <si>
    <t>2-150-21</t>
  </si>
  <si>
    <t>2-150-41</t>
  </si>
  <si>
    <t>2-150-61</t>
  </si>
  <si>
    <t>2-150-81</t>
  </si>
  <si>
    <t>4-150-21</t>
  </si>
  <si>
    <t>4-150-41</t>
  </si>
  <si>
    <t>4-150-61</t>
  </si>
  <si>
    <t>4-150-81</t>
  </si>
  <si>
    <t>4-150-101</t>
  </si>
  <si>
    <t>4-150-121</t>
  </si>
  <si>
    <t>7-150-21</t>
  </si>
  <si>
    <t>7-150-41</t>
  </si>
  <si>
    <t>7-150-61</t>
  </si>
  <si>
    <t>7-150-81</t>
  </si>
  <si>
    <t>7-150-101</t>
  </si>
  <si>
    <t>7-150-121</t>
  </si>
  <si>
    <t>10-150-21</t>
  </si>
  <si>
    <t>10-150-41</t>
  </si>
  <si>
    <t>10-150-61</t>
  </si>
  <si>
    <t>10-150-81</t>
  </si>
  <si>
    <t>10-150-101</t>
  </si>
  <si>
    <t>10-150-121</t>
  </si>
  <si>
    <t>25-150-21</t>
  </si>
  <si>
    <t>25-150-41</t>
  </si>
  <si>
    <t>25-150-61</t>
  </si>
  <si>
    <t>25-150-81</t>
  </si>
  <si>
    <t>25-150-101</t>
  </si>
  <si>
    <t>25-150-121</t>
  </si>
  <si>
    <t>25-150-141</t>
  </si>
  <si>
    <t>50-150-21</t>
  </si>
  <si>
    <t>50-150-41</t>
  </si>
  <si>
    <t>50-150-61</t>
  </si>
  <si>
    <t>50-150-81</t>
  </si>
  <si>
    <t>50-150-101</t>
  </si>
  <si>
    <t>50-150-121</t>
  </si>
  <si>
    <t>50-150-141</t>
  </si>
  <si>
    <t>100-150-21</t>
  </si>
  <si>
    <t>100-150-41</t>
  </si>
  <si>
    <t>100-150-61</t>
  </si>
  <si>
    <t>100-150-81</t>
  </si>
  <si>
    <t>100-150-101</t>
  </si>
  <si>
    <t>100-150-121</t>
  </si>
  <si>
    <t>100-150-141</t>
  </si>
  <si>
    <t>2-250-21</t>
  </si>
  <si>
    <t>2-250-41</t>
  </si>
  <si>
    <t>2-250-61</t>
  </si>
  <si>
    <t>2-250-81</t>
  </si>
  <si>
    <t>2-250-101</t>
  </si>
  <si>
    <t>2-250-121</t>
  </si>
  <si>
    <t>4-250-21</t>
  </si>
  <si>
    <t>4-250-41</t>
  </si>
  <si>
    <t>4-250-61</t>
  </si>
  <si>
    <t>4-250-81</t>
  </si>
  <si>
    <t>4-250-101</t>
  </si>
  <si>
    <t>4-250-121</t>
  </si>
  <si>
    <t>4-250-141</t>
  </si>
  <si>
    <t>4-250-161</t>
  </si>
  <si>
    <t>4-250-181</t>
  </si>
  <si>
    <t>7-250-21</t>
  </si>
  <si>
    <t>7-250-41</t>
  </si>
  <si>
    <t>7-250-61</t>
  </si>
  <si>
    <t>7-250-81</t>
  </si>
  <si>
    <t>7-250-101</t>
  </si>
  <si>
    <t>7-250-121</t>
  </si>
  <si>
    <t>7-250-141</t>
  </si>
  <si>
    <t>7-250-161</t>
  </si>
  <si>
    <t>7-250-181</t>
  </si>
  <si>
    <t>7-250-201</t>
  </si>
  <si>
    <t>10-250-21</t>
  </si>
  <si>
    <t>10-250-41</t>
  </si>
  <si>
    <t>10-250-61</t>
  </si>
  <si>
    <t>10-250-81</t>
  </si>
  <si>
    <t>10-250-101</t>
  </si>
  <si>
    <t>10-250-121</t>
  </si>
  <si>
    <t>10-250-141</t>
  </si>
  <si>
    <t>10-250-161</t>
  </si>
  <si>
    <t>10-250-181</t>
  </si>
  <si>
    <t>10-250-201</t>
  </si>
  <si>
    <t>25-250-21</t>
  </si>
  <si>
    <t>25-250-41</t>
  </si>
  <si>
    <t>25-250-61</t>
  </si>
  <si>
    <t>25-250-81</t>
  </si>
  <si>
    <t>25-250-101</t>
  </si>
  <si>
    <t>25-250-121</t>
  </si>
  <si>
    <t>25-250-141</t>
  </si>
  <si>
    <t>25-250-161</t>
  </si>
  <si>
    <t>25-250-181</t>
  </si>
  <si>
    <t>25-250-201</t>
  </si>
  <si>
    <t>50-250-21</t>
  </si>
  <si>
    <t>50-250-41</t>
  </si>
  <si>
    <t>50-250-61</t>
  </si>
  <si>
    <t>50-250-81</t>
  </si>
  <si>
    <t>50-250-101</t>
  </si>
  <si>
    <t>50-250-121</t>
  </si>
  <si>
    <t>50-250-141</t>
  </si>
  <si>
    <t>50-250-161</t>
  </si>
  <si>
    <t>50-250-181</t>
  </si>
  <si>
    <t>50-250-201</t>
  </si>
  <si>
    <t>100-250-21</t>
  </si>
  <si>
    <t>100-250-41</t>
  </si>
  <si>
    <t>100-250-61</t>
  </si>
  <si>
    <t>100-250-81</t>
  </si>
  <si>
    <t>100-250-101</t>
  </si>
  <si>
    <t>100-250-121</t>
  </si>
  <si>
    <t>100-250-141</t>
  </si>
  <si>
    <t>100-250-161</t>
  </si>
  <si>
    <t>100-250-181</t>
  </si>
  <si>
    <t>100-250-201</t>
  </si>
  <si>
    <t>Name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</si>
</sst>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%"/>
    <numFmt numFmtId="182" formatCode="#,##0.00000000_);[Red]\(#,##0.00000000\)"/>
  </numFmts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76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1" applyNumberFormat="1" applyFont="1"/>
    <xf numFmtId="182" fontId="0" fillId="0" borderId="0" xfId="2" applyNumberFormat="1" applyFont="1"/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[EcoliParaSweepN50andCoveragepercent.xlsx]Length150PercentCoverage!PivotTable2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Length150PercentCoverage!$B$3:$B$4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Length150PercentCoverage!$B$5:$B$13</c:f>
              <c:numCache>
                <c:formatCode>General</c:formatCode>
                <c:ptCount val="7"/>
                <c:pt idx="0">
                  <c:v>0.0082533583315957</c:v>
                </c:pt>
                <c:pt idx="1">
                  <c:v>0.00813297614798217</c:v>
                </c:pt>
                <c:pt idx="2">
                  <c:v>0.00424805533074397</c:v>
                </c:pt>
                <c:pt idx="3">
                  <c:v>0.000233254286047506</c:v>
                </c:pt>
              </c:numCache>
            </c:numRef>
          </c:val>
        </c:ser>
        <c:ser>
          <c:idx val="1"/>
          <c:order val="1"/>
          <c:tx>
            <c:strRef>
              <c:f>Length150PercentCoverage!$C$3:$C$4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Length150PercentCoverage!$C$5:$C$13</c:f>
              <c:numCache>
                <c:formatCode>General</c:formatCode>
                <c:ptCount val="7"/>
                <c:pt idx="0">
                  <c:v>0.976375272571769</c:v>
                </c:pt>
                <c:pt idx="1">
                  <c:v>0.980878891547359</c:v>
                </c:pt>
                <c:pt idx="2">
                  <c:v>0.974177469403045</c:v>
                </c:pt>
                <c:pt idx="3">
                  <c:v>0.00367993977798432</c:v>
                </c:pt>
                <c:pt idx="4">
                  <c:v>0.001528522404781</c:v>
                </c:pt>
                <c:pt idx="5">
                  <c:v>0.000233254286047506</c:v>
                </c:pt>
              </c:numCache>
            </c:numRef>
          </c:val>
        </c:ser>
        <c:ser>
          <c:idx val="2"/>
          <c:order val="2"/>
          <c:tx>
            <c:strRef>
              <c:f>Length150PercentCoverage!$D$3:$D$4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Length150PercentCoverage!$D$5:$D$13</c:f>
              <c:numCache>
                <c:formatCode>General</c:formatCode>
                <c:ptCount val="7"/>
                <c:pt idx="0">
                  <c:v>0.979294927072694</c:v>
                </c:pt>
                <c:pt idx="1">
                  <c:v>0.984204090431979</c:v>
                </c:pt>
                <c:pt idx="2">
                  <c:v>0.975855309892455</c:v>
                </c:pt>
                <c:pt idx="3">
                  <c:v>0.973938913883224</c:v>
                </c:pt>
                <c:pt idx="4">
                  <c:v>0.939772020441557</c:v>
                </c:pt>
                <c:pt idx="5">
                  <c:v>0.000777072517343869</c:v>
                </c:pt>
              </c:numCache>
            </c:numRef>
          </c:val>
        </c:ser>
        <c:ser>
          <c:idx val="3"/>
          <c:order val="3"/>
          <c:tx>
            <c:strRef>
              <c:f>Length150PercentCoverage!$E$3:$E$4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Length150PercentCoverage!$E$5:$E$13</c:f>
              <c:numCache>
                <c:formatCode>General</c:formatCode>
                <c:ptCount val="7"/>
                <c:pt idx="0">
                  <c:v>0.978492673694924</c:v>
                </c:pt>
                <c:pt idx="1">
                  <c:v>0.986394383519524</c:v>
                </c:pt>
                <c:pt idx="2">
                  <c:v>0.973696603322813</c:v>
                </c:pt>
                <c:pt idx="3">
                  <c:v>0.974412711651758</c:v>
                </c:pt>
                <c:pt idx="4">
                  <c:v>0.941857835046809</c:v>
                </c:pt>
                <c:pt idx="5">
                  <c:v>0.938177895268825</c:v>
                </c:pt>
              </c:numCache>
            </c:numRef>
          </c:val>
        </c:ser>
        <c:ser>
          <c:idx val="4"/>
          <c:order val="4"/>
          <c:tx>
            <c:strRef>
              <c:f>Length150PercentCoverage!$F$3:$F$4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Length150PercentCoverage!$F$5:$F$13</c:f>
              <c:numCache>
                <c:formatCode>General</c:formatCode>
                <c:ptCount val="7"/>
                <c:pt idx="0">
                  <c:v>0.980851280954787</c:v>
                </c:pt>
                <c:pt idx="1">
                  <c:v>0.989155663661456</c:v>
                </c:pt>
                <c:pt idx="2">
                  <c:v>0.980427403137623</c:v>
                </c:pt>
                <c:pt idx="3">
                  <c:v>0.980636360102207</c:v>
                </c:pt>
                <c:pt idx="4">
                  <c:v>0.945657052584704</c:v>
                </c:pt>
                <c:pt idx="5">
                  <c:v>0.940090978006948</c:v>
                </c:pt>
                <c:pt idx="6">
                  <c:v>0.000695345163331012</c:v>
                </c:pt>
              </c:numCache>
            </c:numRef>
          </c:val>
        </c:ser>
        <c:ser>
          <c:idx val="5"/>
          <c:order val="5"/>
          <c:tx>
            <c:strRef>
              <c:f>Length150PercentCoverage!$G$3:$G$4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Length150PercentCoverage!$G$5:$G$13</c:f>
              <c:numCache>
                <c:formatCode>General</c:formatCode>
                <c:ptCount val="7"/>
                <c:pt idx="0">
                  <c:v>0.980874915622029</c:v>
                </c:pt>
                <c:pt idx="1">
                  <c:v>0.988403330235056</c:v>
                </c:pt>
                <c:pt idx="2">
                  <c:v>0.980427403137623</c:v>
                </c:pt>
                <c:pt idx="3">
                  <c:v>0.980478427512696</c:v>
                </c:pt>
                <c:pt idx="4">
                  <c:v>0.948008149763388</c:v>
                </c:pt>
                <c:pt idx="5">
                  <c:v>0.941215281336476</c:v>
                </c:pt>
                <c:pt idx="6">
                  <c:v>0.941856509738366</c:v>
                </c:pt>
              </c:numCache>
            </c:numRef>
          </c:val>
        </c:ser>
        <c:ser>
          <c:idx val="6"/>
          <c:order val="6"/>
          <c:tx>
            <c:strRef>
              <c:f>Length150PercentCoverage!$H$3:$H$4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Length150PercentCoverage!$H$5:$H$13</c:f>
              <c:numCache>
                <c:formatCode>General</c:formatCode>
                <c:ptCount val="7"/>
                <c:pt idx="0">
                  <c:v>0.980819031782663</c:v>
                </c:pt>
                <c:pt idx="1">
                  <c:v>0.988824115665852</c:v>
                </c:pt>
                <c:pt idx="2">
                  <c:v>0.980427403137623</c:v>
                </c:pt>
                <c:pt idx="3">
                  <c:v>0.980543809395906</c:v>
                </c:pt>
                <c:pt idx="4">
                  <c:v>0.948008149763388</c:v>
                </c:pt>
                <c:pt idx="5">
                  <c:v>0.948076403148226</c:v>
                </c:pt>
                <c:pt idx="6">
                  <c:v>0.940267685799408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20440"/>
        <c:axId val="528812952"/>
      </c:barChart>
      <c:catAx>
        <c:axId val="49762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812952"/>
        <c:crosses val="autoZero"/>
        <c:auto val="1"/>
        <c:lblAlgn val="ctr"/>
        <c:lblOffset val="100"/>
        <c:noMultiLvlLbl val="0"/>
      </c:catAx>
      <c:valAx>
        <c:axId val="5288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62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[EcoliParaSweepN50andCoveragepercent.xlsx]Length150TotalContigs!PivotTable4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Length150TotalContigs!$B$3:$B$4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Length150TotalContigs!$B$5:$B$13</c:f>
              <c:numCache>
                <c:formatCode>General</c:formatCode>
                <c:ptCount val="7"/>
                <c:pt idx="0">
                  <c:v>60.0</c:v>
                </c:pt>
                <c:pt idx="1">
                  <c:v>35.0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Length150TotalContigs!$C$3:$C$4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Length150TotalContigs!$C$5:$C$13</c:f>
              <c:numCache>
                <c:formatCode>General</c:formatCode>
                <c:ptCount val="7"/>
                <c:pt idx="0">
                  <c:v>863.0</c:v>
                </c:pt>
                <c:pt idx="1">
                  <c:v>258.0</c:v>
                </c:pt>
                <c:pt idx="2">
                  <c:v>152.0</c:v>
                </c:pt>
                <c:pt idx="3">
                  <c:v>5.0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Length150TotalContigs!$D$3:$D$4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Length150TotalContigs!$D$5:$D$13</c:f>
              <c:numCache>
                <c:formatCode>General</c:formatCode>
                <c:ptCount val="7"/>
                <c:pt idx="0">
                  <c:v>851.0</c:v>
                </c:pt>
                <c:pt idx="1">
                  <c:v>235.0</c:v>
                </c:pt>
                <c:pt idx="2">
                  <c:v>148.0</c:v>
                </c:pt>
                <c:pt idx="3">
                  <c:v>124.0</c:v>
                </c:pt>
                <c:pt idx="4">
                  <c:v>99.0</c:v>
                </c:pt>
                <c:pt idx="5">
                  <c:v>7.0</c:v>
                </c:pt>
              </c:numCache>
            </c:numRef>
          </c:val>
        </c:ser>
        <c:ser>
          <c:idx val="3"/>
          <c:order val="3"/>
          <c:tx>
            <c:strRef>
              <c:f>Length150TotalContigs!$E$3:$E$4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Length150TotalContigs!$E$5:$E$13</c:f>
              <c:numCache>
                <c:formatCode>General</c:formatCode>
                <c:ptCount val="7"/>
                <c:pt idx="0">
                  <c:v>854.0</c:v>
                </c:pt>
                <c:pt idx="1">
                  <c:v>234.0</c:v>
                </c:pt>
                <c:pt idx="2">
                  <c:v>150.0</c:v>
                </c:pt>
                <c:pt idx="3">
                  <c:v>123.0</c:v>
                </c:pt>
                <c:pt idx="4">
                  <c:v>96.0</c:v>
                </c:pt>
                <c:pt idx="5">
                  <c:v>94.0</c:v>
                </c:pt>
              </c:numCache>
            </c:numRef>
          </c:val>
        </c:ser>
        <c:ser>
          <c:idx val="4"/>
          <c:order val="4"/>
          <c:tx>
            <c:strRef>
              <c:f>Length150TotalContigs!$F$3:$F$4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Length150TotalContigs!$F$5:$F$13</c:f>
              <c:numCache>
                <c:formatCode>General</c:formatCode>
                <c:ptCount val="7"/>
                <c:pt idx="0">
                  <c:v>848.0</c:v>
                </c:pt>
                <c:pt idx="1">
                  <c:v>233.0</c:v>
                </c:pt>
                <c:pt idx="2">
                  <c:v>139.0</c:v>
                </c:pt>
                <c:pt idx="3">
                  <c:v>116.0</c:v>
                </c:pt>
                <c:pt idx="4">
                  <c:v>94.0</c:v>
                </c:pt>
                <c:pt idx="5">
                  <c:v>93.0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strRef>
              <c:f>Length150TotalContigs!$G$3:$G$4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Length150TotalContigs!$G$5:$G$13</c:f>
              <c:numCache>
                <c:formatCode>General</c:formatCode>
                <c:ptCount val="7"/>
                <c:pt idx="0">
                  <c:v>849.0</c:v>
                </c:pt>
                <c:pt idx="1">
                  <c:v>232.0</c:v>
                </c:pt>
                <c:pt idx="2">
                  <c:v>139.0</c:v>
                </c:pt>
                <c:pt idx="3">
                  <c:v>114.0</c:v>
                </c:pt>
                <c:pt idx="4">
                  <c:v>91.0</c:v>
                </c:pt>
                <c:pt idx="5">
                  <c:v>93.0</c:v>
                </c:pt>
                <c:pt idx="6">
                  <c:v>80.0</c:v>
                </c:pt>
              </c:numCache>
            </c:numRef>
          </c:val>
        </c:ser>
        <c:ser>
          <c:idx val="6"/>
          <c:order val="6"/>
          <c:tx>
            <c:strRef>
              <c:f>Length150TotalContigs!$H$3:$H$4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Length150TotalContigs!$H$5:$H$13</c:f>
              <c:numCache>
                <c:formatCode>General</c:formatCode>
                <c:ptCount val="7"/>
                <c:pt idx="0">
                  <c:v>847.0</c:v>
                </c:pt>
                <c:pt idx="1">
                  <c:v>233.0</c:v>
                </c:pt>
                <c:pt idx="2">
                  <c:v>139.0</c:v>
                </c:pt>
                <c:pt idx="3">
                  <c:v>115.0</c:v>
                </c:pt>
                <c:pt idx="4">
                  <c:v>91.0</c:v>
                </c:pt>
                <c:pt idx="5">
                  <c:v>86.0</c:v>
                </c:pt>
                <c:pt idx="6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36520"/>
        <c:axId val="525840184"/>
      </c:barChart>
      <c:catAx>
        <c:axId val="52583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40184"/>
        <c:crosses val="autoZero"/>
        <c:auto val="1"/>
        <c:lblAlgn val="ctr"/>
        <c:lblOffset val="100"/>
        <c:noMultiLvlLbl val="0"/>
      </c:catAx>
      <c:valAx>
        <c:axId val="5258401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83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[EcoliParaSweepN50andCoveragepercent.xlsx]Length150N50!PivotTable3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Length150N50!$B$1:$B$2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Length150N50!$B$3:$B$11</c:f>
              <c:numCache>
                <c:formatCode>General</c:formatCode>
                <c:ptCount val="7"/>
                <c:pt idx="0">
                  <c:v>594.0</c:v>
                </c:pt>
                <c:pt idx="1">
                  <c:v>898.0</c:v>
                </c:pt>
                <c:pt idx="2">
                  <c:v>1543.0</c:v>
                </c:pt>
                <c:pt idx="3">
                  <c:v>1056.0</c:v>
                </c:pt>
              </c:numCache>
            </c:numRef>
          </c:val>
        </c:ser>
        <c:ser>
          <c:idx val="1"/>
          <c:order val="1"/>
          <c:tx>
            <c:strRef>
              <c:f>Length150N50!$C$1:$C$2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Length150N50!$C$3:$C$11</c:f>
              <c:numCache>
                <c:formatCode>General</c:formatCode>
                <c:ptCount val="7"/>
                <c:pt idx="0">
                  <c:v>10521.0</c:v>
                </c:pt>
                <c:pt idx="1">
                  <c:v>37758.0</c:v>
                </c:pt>
                <c:pt idx="2">
                  <c:v>75500.0</c:v>
                </c:pt>
                <c:pt idx="3">
                  <c:v>1283.0</c:v>
                </c:pt>
                <c:pt idx="4">
                  <c:v>1081.0</c:v>
                </c:pt>
                <c:pt idx="5">
                  <c:v>1056.0</c:v>
                </c:pt>
              </c:numCache>
            </c:numRef>
          </c:val>
        </c:ser>
        <c:ser>
          <c:idx val="2"/>
          <c:order val="2"/>
          <c:tx>
            <c:strRef>
              <c:f>Length150N50!$D$1:$D$2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Length150N50!$D$3:$D$11</c:f>
              <c:numCache>
                <c:formatCode>General</c:formatCode>
                <c:ptCount val="7"/>
                <c:pt idx="0">
                  <c:v>10533.0</c:v>
                </c:pt>
                <c:pt idx="1">
                  <c:v>41805.0</c:v>
                </c:pt>
                <c:pt idx="2">
                  <c:v>76203.0</c:v>
                </c:pt>
                <c:pt idx="3">
                  <c:v>86568.0</c:v>
                </c:pt>
                <c:pt idx="4">
                  <c:v>125651.0</c:v>
                </c:pt>
                <c:pt idx="5">
                  <c:v>695.0</c:v>
                </c:pt>
              </c:numCache>
            </c:numRef>
          </c:val>
        </c:ser>
        <c:ser>
          <c:idx val="3"/>
          <c:order val="3"/>
          <c:tx>
            <c:strRef>
              <c:f>Length150N50!$E$1:$E$2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Length150N50!$E$3:$E$11</c:f>
              <c:numCache>
                <c:formatCode>General</c:formatCode>
                <c:ptCount val="7"/>
                <c:pt idx="0">
                  <c:v>10533.0</c:v>
                </c:pt>
                <c:pt idx="1">
                  <c:v>41805.0</c:v>
                </c:pt>
                <c:pt idx="2">
                  <c:v>75499.0</c:v>
                </c:pt>
                <c:pt idx="3">
                  <c:v>86568.0</c:v>
                </c:pt>
                <c:pt idx="4">
                  <c:v>125651.0</c:v>
                </c:pt>
                <c:pt idx="5">
                  <c:v>125691.0</c:v>
                </c:pt>
              </c:numCache>
            </c:numRef>
          </c:val>
        </c:ser>
        <c:ser>
          <c:idx val="4"/>
          <c:order val="4"/>
          <c:tx>
            <c:strRef>
              <c:f>Length150N50!$F$1:$F$2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Length150N50!$F$3:$F$11</c:f>
              <c:numCache>
                <c:formatCode>General</c:formatCode>
                <c:ptCount val="7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124147.0</c:v>
                </c:pt>
                <c:pt idx="5">
                  <c:v>125691.0</c:v>
                </c:pt>
                <c:pt idx="6">
                  <c:v>1057.0</c:v>
                </c:pt>
              </c:numCache>
            </c:numRef>
          </c:val>
        </c:ser>
        <c:ser>
          <c:idx val="5"/>
          <c:order val="5"/>
          <c:tx>
            <c:strRef>
              <c:f>Length150N50!$G$1:$G$2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Length150N50!$G$3:$G$11</c:f>
              <c:numCache>
                <c:formatCode>General</c:formatCode>
                <c:ptCount val="7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125691.0</c:v>
                </c:pt>
                <c:pt idx="6">
                  <c:v>134303.0</c:v>
                </c:pt>
              </c:numCache>
            </c:numRef>
          </c:val>
        </c:ser>
        <c:ser>
          <c:idx val="6"/>
          <c:order val="6"/>
          <c:tx>
            <c:strRef>
              <c:f>Length150N50!$H$1:$H$2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Length150N50!$H$3:$H$11</c:f>
              <c:numCache>
                <c:formatCode>General</c:formatCode>
                <c:ptCount val="7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124218.0</c:v>
                </c:pt>
                <c:pt idx="6">
                  <c:v>133178.0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919064"/>
        <c:axId val="525922728"/>
      </c:barChart>
      <c:catAx>
        <c:axId val="5259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922728"/>
        <c:crosses val="autoZero"/>
        <c:auto val="1"/>
        <c:lblAlgn val="ctr"/>
        <c:lblOffset val="100"/>
        <c:noMultiLvlLbl val="0"/>
      </c:catAx>
      <c:valAx>
        <c:axId val="52592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91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[EcoliParaSweepN50andCoveragepercent.xlsx]Length150PercentCoverage!PivotTable2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Length150PercentCoverage!$B$3:$B$4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Length150PercentCoverage!$B$5:$B$13</c:f>
              <c:numCache>
                <c:formatCode>General</c:formatCode>
                <c:ptCount val="7"/>
                <c:pt idx="0">
                  <c:v>0.0082533583315957</c:v>
                </c:pt>
                <c:pt idx="1">
                  <c:v>0.00813297614798217</c:v>
                </c:pt>
                <c:pt idx="2">
                  <c:v>0.00424805533074397</c:v>
                </c:pt>
                <c:pt idx="3">
                  <c:v>0.000233254286047506</c:v>
                </c:pt>
              </c:numCache>
            </c:numRef>
          </c:val>
        </c:ser>
        <c:ser>
          <c:idx val="1"/>
          <c:order val="1"/>
          <c:tx>
            <c:strRef>
              <c:f>Length150PercentCoverage!$C$3:$C$4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Length150PercentCoverage!$C$5:$C$13</c:f>
              <c:numCache>
                <c:formatCode>General</c:formatCode>
                <c:ptCount val="7"/>
                <c:pt idx="0">
                  <c:v>0.976375272571769</c:v>
                </c:pt>
                <c:pt idx="1">
                  <c:v>0.980878891547359</c:v>
                </c:pt>
                <c:pt idx="2">
                  <c:v>0.974177469403045</c:v>
                </c:pt>
                <c:pt idx="3">
                  <c:v>0.00367993977798432</c:v>
                </c:pt>
                <c:pt idx="4">
                  <c:v>0.001528522404781</c:v>
                </c:pt>
                <c:pt idx="5">
                  <c:v>0.000233254286047506</c:v>
                </c:pt>
              </c:numCache>
            </c:numRef>
          </c:val>
        </c:ser>
        <c:ser>
          <c:idx val="2"/>
          <c:order val="2"/>
          <c:tx>
            <c:strRef>
              <c:f>Length150PercentCoverage!$D$3:$D$4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Length150PercentCoverage!$D$5:$D$13</c:f>
              <c:numCache>
                <c:formatCode>General</c:formatCode>
                <c:ptCount val="7"/>
                <c:pt idx="0">
                  <c:v>0.979294927072694</c:v>
                </c:pt>
                <c:pt idx="1">
                  <c:v>0.984204090431979</c:v>
                </c:pt>
                <c:pt idx="2">
                  <c:v>0.975855309892455</c:v>
                </c:pt>
                <c:pt idx="3">
                  <c:v>0.973938913883224</c:v>
                </c:pt>
                <c:pt idx="4">
                  <c:v>0.939772020441557</c:v>
                </c:pt>
                <c:pt idx="5">
                  <c:v>0.000777072517343869</c:v>
                </c:pt>
              </c:numCache>
            </c:numRef>
          </c:val>
        </c:ser>
        <c:ser>
          <c:idx val="3"/>
          <c:order val="3"/>
          <c:tx>
            <c:strRef>
              <c:f>Length150PercentCoverage!$E$3:$E$4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Length150PercentCoverage!$E$5:$E$13</c:f>
              <c:numCache>
                <c:formatCode>General</c:formatCode>
                <c:ptCount val="7"/>
                <c:pt idx="0">
                  <c:v>0.978492673694924</c:v>
                </c:pt>
                <c:pt idx="1">
                  <c:v>0.986394383519524</c:v>
                </c:pt>
                <c:pt idx="2">
                  <c:v>0.973696603322813</c:v>
                </c:pt>
                <c:pt idx="3">
                  <c:v>0.974412711651758</c:v>
                </c:pt>
                <c:pt idx="4">
                  <c:v>0.941857835046809</c:v>
                </c:pt>
                <c:pt idx="5">
                  <c:v>0.938177895268825</c:v>
                </c:pt>
              </c:numCache>
            </c:numRef>
          </c:val>
        </c:ser>
        <c:ser>
          <c:idx val="4"/>
          <c:order val="4"/>
          <c:tx>
            <c:strRef>
              <c:f>Length150PercentCoverage!$F$3:$F$4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Length150PercentCoverage!$F$5:$F$13</c:f>
              <c:numCache>
                <c:formatCode>General</c:formatCode>
                <c:ptCount val="7"/>
                <c:pt idx="0">
                  <c:v>0.980851280954787</c:v>
                </c:pt>
                <c:pt idx="1">
                  <c:v>0.989155663661456</c:v>
                </c:pt>
                <c:pt idx="2">
                  <c:v>0.980427403137623</c:v>
                </c:pt>
                <c:pt idx="3">
                  <c:v>0.980636360102207</c:v>
                </c:pt>
                <c:pt idx="4">
                  <c:v>0.945657052584704</c:v>
                </c:pt>
                <c:pt idx="5">
                  <c:v>0.940090978006948</c:v>
                </c:pt>
                <c:pt idx="6">
                  <c:v>0.000695345163331012</c:v>
                </c:pt>
              </c:numCache>
            </c:numRef>
          </c:val>
        </c:ser>
        <c:ser>
          <c:idx val="5"/>
          <c:order val="5"/>
          <c:tx>
            <c:strRef>
              <c:f>Length150PercentCoverage!$G$3:$G$4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Length150PercentCoverage!$G$5:$G$13</c:f>
              <c:numCache>
                <c:formatCode>General</c:formatCode>
                <c:ptCount val="7"/>
                <c:pt idx="0">
                  <c:v>0.980874915622029</c:v>
                </c:pt>
                <c:pt idx="1">
                  <c:v>0.988403330235056</c:v>
                </c:pt>
                <c:pt idx="2">
                  <c:v>0.980427403137623</c:v>
                </c:pt>
                <c:pt idx="3">
                  <c:v>0.980478427512696</c:v>
                </c:pt>
                <c:pt idx="4">
                  <c:v>0.948008149763388</c:v>
                </c:pt>
                <c:pt idx="5">
                  <c:v>0.941215281336476</c:v>
                </c:pt>
                <c:pt idx="6">
                  <c:v>0.941856509738366</c:v>
                </c:pt>
              </c:numCache>
            </c:numRef>
          </c:val>
        </c:ser>
        <c:ser>
          <c:idx val="6"/>
          <c:order val="6"/>
          <c:tx>
            <c:strRef>
              <c:f>Length150PercentCoverage!$H$3:$H$4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Length150PercentCoverage!$A$5:$A$13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Length150PercentCoverage!$H$5:$H$13</c:f>
              <c:numCache>
                <c:formatCode>General</c:formatCode>
                <c:ptCount val="7"/>
                <c:pt idx="0">
                  <c:v>0.980819031782663</c:v>
                </c:pt>
                <c:pt idx="1">
                  <c:v>0.988824115665852</c:v>
                </c:pt>
                <c:pt idx="2">
                  <c:v>0.980427403137623</c:v>
                </c:pt>
                <c:pt idx="3">
                  <c:v>0.980543809395906</c:v>
                </c:pt>
                <c:pt idx="4">
                  <c:v>0.948008149763388</c:v>
                </c:pt>
                <c:pt idx="5">
                  <c:v>0.948076403148226</c:v>
                </c:pt>
                <c:pt idx="6">
                  <c:v>0.940267685799408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37528"/>
        <c:axId val="526141192"/>
      </c:barChart>
      <c:catAx>
        <c:axId val="52613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141192"/>
        <c:crosses val="autoZero"/>
        <c:auto val="1"/>
        <c:lblAlgn val="ctr"/>
        <c:lblOffset val="100"/>
        <c:noMultiLvlLbl val="0"/>
      </c:catAx>
      <c:valAx>
        <c:axId val="52614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13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[EcoliParaSweepN50andCoveragepercent.xlsx]Length150N50!PivotTable3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Length150N50!$B$1:$B$2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Length150N50!$B$3:$B$11</c:f>
              <c:numCache>
                <c:formatCode>General</c:formatCode>
                <c:ptCount val="7"/>
                <c:pt idx="0">
                  <c:v>594.0</c:v>
                </c:pt>
                <c:pt idx="1">
                  <c:v>898.0</c:v>
                </c:pt>
                <c:pt idx="2">
                  <c:v>1543.0</c:v>
                </c:pt>
                <c:pt idx="3">
                  <c:v>1056.0</c:v>
                </c:pt>
              </c:numCache>
            </c:numRef>
          </c:val>
        </c:ser>
        <c:ser>
          <c:idx val="1"/>
          <c:order val="1"/>
          <c:tx>
            <c:strRef>
              <c:f>Length150N50!$C$1:$C$2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Length150N50!$C$3:$C$11</c:f>
              <c:numCache>
                <c:formatCode>General</c:formatCode>
                <c:ptCount val="7"/>
                <c:pt idx="0">
                  <c:v>10521.0</c:v>
                </c:pt>
                <c:pt idx="1">
                  <c:v>37758.0</c:v>
                </c:pt>
                <c:pt idx="2">
                  <c:v>75500.0</c:v>
                </c:pt>
                <c:pt idx="3">
                  <c:v>1283.0</c:v>
                </c:pt>
                <c:pt idx="4">
                  <c:v>1081.0</c:v>
                </c:pt>
                <c:pt idx="5">
                  <c:v>1056.0</c:v>
                </c:pt>
              </c:numCache>
            </c:numRef>
          </c:val>
        </c:ser>
        <c:ser>
          <c:idx val="2"/>
          <c:order val="2"/>
          <c:tx>
            <c:strRef>
              <c:f>Length150N50!$D$1:$D$2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Length150N50!$D$3:$D$11</c:f>
              <c:numCache>
                <c:formatCode>General</c:formatCode>
                <c:ptCount val="7"/>
                <c:pt idx="0">
                  <c:v>10533.0</c:v>
                </c:pt>
                <c:pt idx="1">
                  <c:v>41805.0</c:v>
                </c:pt>
                <c:pt idx="2">
                  <c:v>76203.0</c:v>
                </c:pt>
                <c:pt idx="3">
                  <c:v>86568.0</c:v>
                </c:pt>
                <c:pt idx="4">
                  <c:v>125651.0</c:v>
                </c:pt>
                <c:pt idx="5">
                  <c:v>695.0</c:v>
                </c:pt>
              </c:numCache>
            </c:numRef>
          </c:val>
        </c:ser>
        <c:ser>
          <c:idx val="3"/>
          <c:order val="3"/>
          <c:tx>
            <c:strRef>
              <c:f>Length150N50!$E$1:$E$2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Length150N50!$E$3:$E$11</c:f>
              <c:numCache>
                <c:formatCode>General</c:formatCode>
                <c:ptCount val="7"/>
                <c:pt idx="0">
                  <c:v>10533.0</c:v>
                </c:pt>
                <c:pt idx="1">
                  <c:v>41805.0</c:v>
                </c:pt>
                <c:pt idx="2">
                  <c:v>75499.0</c:v>
                </c:pt>
                <c:pt idx="3">
                  <c:v>86568.0</c:v>
                </c:pt>
                <c:pt idx="4">
                  <c:v>125651.0</c:v>
                </c:pt>
                <c:pt idx="5">
                  <c:v>125691.0</c:v>
                </c:pt>
              </c:numCache>
            </c:numRef>
          </c:val>
        </c:ser>
        <c:ser>
          <c:idx val="4"/>
          <c:order val="4"/>
          <c:tx>
            <c:strRef>
              <c:f>Length150N50!$F$1:$F$2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Length150N50!$F$3:$F$11</c:f>
              <c:numCache>
                <c:formatCode>General</c:formatCode>
                <c:ptCount val="7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124147.0</c:v>
                </c:pt>
                <c:pt idx="5">
                  <c:v>125691.0</c:v>
                </c:pt>
                <c:pt idx="6">
                  <c:v>1057.0</c:v>
                </c:pt>
              </c:numCache>
            </c:numRef>
          </c:val>
        </c:ser>
        <c:ser>
          <c:idx val="5"/>
          <c:order val="5"/>
          <c:tx>
            <c:strRef>
              <c:f>Length150N50!$G$1:$G$2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Length150N50!$G$3:$G$11</c:f>
              <c:numCache>
                <c:formatCode>General</c:formatCode>
                <c:ptCount val="7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125691.0</c:v>
                </c:pt>
                <c:pt idx="6">
                  <c:v>134303.0</c:v>
                </c:pt>
              </c:numCache>
            </c:numRef>
          </c:val>
        </c:ser>
        <c:ser>
          <c:idx val="6"/>
          <c:order val="6"/>
          <c:tx>
            <c:strRef>
              <c:f>Length150N50!$H$1:$H$2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Length150N50!$A$3:$A$11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Length150N50!$H$3:$H$11</c:f>
              <c:numCache>
                <c:formatCode>General</c:formatCode>
                <c:ptCount val="7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124218.0</c:v>
                </c:pt>
                <c:pt idx="6">
                  <c:v>133178.0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971512"/>
        <c:axId val="497330904"/>
      </c:barChart>
      <c:catAx>
        <c:axId val="49797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330904"/>
        <c:crosses val="autoZero"/>
        <c:auto val="1"/>
        <c:lblAlgn val="ctr"/>
        <c:lblOffset val="100"/>
        <c:noMultiLvlLbl val="0"/>
      </c:catAx>
      <c:valAx>
        <c:axId val="49733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7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[EcoliParaSweepN50andCoveragepercent.xlsx]Length150TotalContigs!PivotTable4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Length150TotalContigs!$B$3:$B$4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Length150TotalContigs!$B$5:$B$13</c:f>
              <c:numCache>
                <c:formatCode>General</c:formatCode>
                <c:ptCount val="7"/>
                <c:pt idx="0">
                  <c:v>60.0</c:v>
                </c:pt>
                <c:pt idx="1">
                  <c:v>35.0</c:v>
                </c:pt>
                <c:pt idx="2">
                  <c:v>6.0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Length150TotalContigs!$C$3:$C$4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Length150TotalContigs!$C$5:$C$13</c:f>
              <c:numCache>
                <c:formatCode>General</c:formatCode>
                <c:ptCount val="7"/>
                <c:pt idx="0">
                  <c:v>863.0</c:v>
                </c:pt>
                <c:pt idx="1">
                  <c:v>258.0</c:v>
                </c:pt>
                <c:pt idx="2">
                  <c:v>152.0</c:v>
                </c:pt>
                <c:pt idx="3">
                  <c:v>5.0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Length150TotalContigs!$D$3:$D$4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Length150TotalContigs!$D$5:$D$13</c:f>
              <c:numCache>
                <c:formatCode>General</c:formatCode>
                <c:ptCount val="7"/>
                <c:pt idx="0">
                  <c:v>851.0</c:v>
                </c:pt>
                <c:pt idx="1">
                  <c:v>235.0</c:v>
                </c:pt>
                <c:pt idx="2">
                  <c:v>148.0</c:v>
                </c:pt>
                <c:pt idx="3">
                  <c:v>124.0</c:v>
                </c:pt>
                <c:pt idx="4">
                  <c:v>99.0</c:v>
                </c:pt>
                <c:pt idx="5">
                  <c:v>7.0</c:v>
                </c:pt>
              </c:numCache>
            </c:numRef>
          </c:val>
        </c:ser>
        <c:ser>
          <c:idx val="3"/>
          <c:order val="3"/>
          <c:tx>
            <c:strRef>
              <c:f>Length150TotalContigs!$E$3:$E$4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Length150TotalContigs!$E$5:$E$13</c:f>
              <c:numCache>
                <c:formatCode>General</c:formatCode>
                <c:ptCount val="7"/>
                <c:pt idx="0">
                  <c:v>854.0</c:v>
                </c:pt>
                <c:pt idx="1">
                  <c:v>234.0</c:v>
                </c:pt>
                <c:pt idx="2">
                  <c:v>150.0</c:v>
                </c:pt>
                <c:pt idx="3">
                  <c:v>123.0</c:v>
                </c:pt>
                <c:pt idx="4">
                  <c:v>96.0</c:v>
                </c:pt>
                <c:pt idx="5">
                  <c:v>94.0</c:v>
                </c:pt>
              </c:numCache>
            </c:numRef>
          </c:val>
        </c:ser>
        <c:ser>
          <c:idx val="4"/>
          <c:order val="4"/>
          <c:tx>
            <c:strRef>
              <c:f>Length150TotalContigs!$F$3:$F$4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Length150TotalContigs!$F$5:$F$13</c:f>
              <c:numCache>
                <c:formatCode>General</c:formatCode>
                <c:ptCount val="7"/>
                <c:pt idx="0">
                  <c:v>848.0</c:v>
                </c:pt>
                <c:pt idx="1">
                  <c:v>233.0</c:v>
                </c:pt>
                <c:pt idx="2">
                  <c:v>139.0</c:v>
                </c:pt>
                <c:pt idx="3">
                  <c:v>116.0</c:v>
                </c:pt>
                <c:pt idx="4">
                  <c:v>94.0</c:v>
                </c:pt>
                <c:pt idx="5">
                  <c:v>93.0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strRef>
              <c:f>Length150TotalContigs!$G$3:$G$4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Length150TotalContigs!$G$5:$G$13</c:f>
              <c:numCache>
                <c:formatCode>General</c:formatCode>
                <c:ptCount val="7"/>
                <c:pt idx="0">
                  <c:v>849.0</c:v>
                </c:pt>
                <c:pt idx="1">
                  <c:v>232.0</c:v>
                </c:pt>
                <c:pt idx="2">
                  <c:v>139.0</c:v>
                </c:pt>
                <c:pt idx="3">
                  <c:v>114.0</c:v>
                </c:pt>
                <c:pt idx="4">
                  <c:v>91.0</c:v>
                </c:pt>
                <c:pt idx="5">
                  <c:v>93.0</c:v>
                </c:pt>
                <c:pt idx="6">
                  <c:v>80.0</c:v>
                </c:pt>
              </c:numCache>
            </c:numRef>
          </c:val>
        </c:ser>
        <c:ser>
          <c:idx val="6"/>
          <c:order val="6"/>
          <c:tx>
            <c:strRef>
              <c:f>Length150TotalContigs!$H$3:$H$4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Length150TotalContigs!$A$5:$A$13</c:f>
              <c:multiLvlStrCache>
                <c:ptCount val="7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</c:lvl>
                <c:lvl>
                  <c:pt idx="0">
                    <c:v>150</c:v>
                  </c:pt>
                </c:lvl>
              </c:multiLvlStrCache>
            </c:multiLvlStrRef>
          </c:cat>
          <c:val>
            <c:numRef>
              <c:f>Length150TotalContigs!$H$5:$H$13</c:f>
              <c:numCache>
                <c:formatCode>General</c:formatCode>
                <c:ptCount val="7"/>
                <c:pt idx="0">
                  <c:v>847.0</c:v>
                </c:pt>
                <c:pt idx="1">
                  <c:v>233.0</c:v>
                </c:pt>
                <c:pt idx="2">
                  <c:v>139.0</c:v>
                </c:pt>
                <c:pt idx="3">
                  <c:v>115.0</c:v>
                </c:pt>
                <c:pt idx="4">
                  <c:v>91.0</c:v>
                </c:pt>
                <c:pt idx="5">
                  <c:v>86.0</c:v>
                </c:pt>
                <c:pt idx="6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611864"/>
        <c:axId val="482906088"/>
      </c:barChart>
      <c:catAx>
        <c:axId val="49761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906088"/>
        <c:crosses val="autoZero"/>
        <c:auto val="1"/>
        <c:lblAlgn val="ctr"/>
        <c:lblOffset val="100"/>
        <c:noMultiLvlLbl val="0"/>
      </c:catAx>
      <c:valAx>
        <c:axId val="4829060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6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[EcoliParaSweepN50andCoveragepercent.xlsx]Length250Coverage!PivotTable5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Length250Coverage!$B$1:$B$2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Length250Coverage!$B$3:$B$14</c:f>
              <c:numCache>
                <c:formatCode>General</c:formatCode>
                <c:ptCount val="10"/>
                <c:pt idx="0">
                  <c:v>0.94899948047909</c:v>
                </c:pt>
                <c:pt idx="1">
                  <c:v>0.00884577120581863</c:v>
                </c:pt>
                <c:pt idx="2">
                  <c:v>0.00508233699589684</c:v>
                </c:pt>
                <c:pt idx="3">
                  <c:v>0.00442056631313327</c:v>
                </c:pt>
                <c:pt idx="4">
                  <c:v>0.000595726145331556</c:v>
                </c:pt>
                <c:pt idx="5">
                  <c:v>0.000233254286047506</c:v>
                </c:pt>
              </c:numCache>
            </c:numRef>
          </c:val>
        </c:ser>
        <c:ser>
          <c:idx val="1"/>
          <c:order val="1"/>
          <c:tx>
            <c:strRef>
              <c:f>Length250Coverage!$C$1:$C$2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Length250Coverage!$C$3:$C$14</c:f>
              <c:numCache>
                <c:formatCode>General</c:formatCode>
                <c:ptCount val="10"/>
                <c:pt idx="0">
                  <c:v>0.976042178382982</c:v>
                </c:pt>
                <c:pt idx="1">
                  <c:v>0.981793575258081</c:v>
                </c:pt>
                <c:pt idx="2">
                  <c:v>0.973707868444582</c:v>
                </c:pt>
                <c:pt idx="3">
                  <c:v>0.973184592494159</c:v>
                </c:pt>
                <c:pt idx="4">
                  <c:v>0.941100200386636</c:v>
                </c:pt>
                <c:pt idx="5">
                  <c:v>0.939918687909299</c:v>
                </c:pt>
                <c:pt idx="6">
                  <c:v>0.00161709718575169</c:v>
                </c:pt>
                <c:pt idx="7">
                  <c:v>0.00119520733125289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Length250Coverage!$D$1:$D$2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Length250Coverage!$D$3:$D$14</c:f>
              <c:numCache>
                <c:formatCode>General</c:formatCode>
                <c:ptCount val="10"/>
                <c:pt idx="0">
                  <c:v>0.977807930999141</c:v>
                </c:pt>
                <c:pt idx="1">
                  <c:v>0.983660051315942</c:v>
                </c:pt>
                <c:pt idx="2">
                  <c:v>0.97759632341767</c:v>
                </c:pt>
                <c:pt idx="3">
                  <c:v>0.972993527193562</c:v>
                </c:pt>
                <c:pt idx="4">
                  <c:v>0.942858663806356</c:v>
                </c:pt>
                <c:pt idx="5">
                  <c:v>0.941330141401575</c:v>
                </c:pt>
                <c:pt idx="6">
                  <c:v>0.942028578951274</c:v>
                </c:pt>
                <c:pt idx="7">
                  <c:v>0.943013504009499</c:v>
                </c:pt>
                <c:pt idx="8">
                  <c:v>0.000233475170788081</c:v>
                </c:pt>
                <c:pt idx="9">
                  <c:v>0.00137920432015211</c:v>
                </c:pt>
              </c:numCache>
            </c:numRef>
          </c:val>
        </c:ser>
        <c:ser>
          <c:idx val="3"/>
          <c:order val="3"/>
          <c:tx>
            <c:strRef>
              <c:f>Length250Coverage!$E$1:$E$2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Length250Coverage!$E$3:$E$14</c:f>
              <c:numCache>
                <c:formatCode>General</c:formatCode>
                <c:ptCount val="10"/>
                <c:pt idx="0">
                  <c:v>0.97876369927161</c:v>
                </c:pt>
                <c:pt idx="1">
                  <c:v>0.986998282400257</c:v>
                </c:pt>
                <c:pt idx="2">
                  <c:v>0.970607751110608</c:v>
                </c:pt>
                <c:pt idx="3">
                  <c:v>0.975842719462242</c:v>
                </c:pt>
                <c:pt idx="4">
                  <c:v>0.940902287659081</c:v>
                </c:pt>
                <c:pt idx="5">
                  <c:v>0.945705647227631</c:v>
                </c:pt>
                <c:pt idx="6">
                  <c:v>0.942238861224302</c:v>
                </c:pt>
                <c:pt idx="7">
                  <c:v>0.9433439475814</c:v>
                </c:pt>
                <c:pt idx="8">
                  <c:v>0.942978825105229</c:v>
                </c:pt>
                <c:pt idx="9">
                  <c:v>0.941223012302396</c:v>
                </c:pt>
              </c:numCache>
            </c:numRef>
          </c:val>
        </c:ser>
        <c:ser>
          <c:idx val="4"/>
          <c:order val="4"/>
          <c:tx>
            <c:strRef>
              <c:f>Length250Coverage!$F$1:$F$2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Length250Coverage!$F$3:$F$14</c:f>
              <c:numCache>
                <c:formatCode>General</c:formatCode>
                <c:ptCount val="10"/>
                <c:pt idx="0">
                  <c:v>0.981390239721791</c:v>
                </c:pt>
                <c:pt idx="1">
                  <c:v>0.98881925620156</c:v>
                </c:pt>
                <c:pt idx="2">
                  <c:v>0.980075975515368</c:v>
                </c:pt>
                <c:pt idx="3">
                  <c:v>0.980373286376182</c:v>
                </c:pt>
                <c:pt idx="4">
                  <c:v>0.948153271037946</c:v>
                </c:pt>
                <c:pt idx="5">
                  <c:v>0.948652249666905</c:v>
                </c:pt>
                <c:pt idx="6">
                  <c:v>0.947600838301767</c:v>
                </c:pt>
                <c:pt idx="7">
                  <c:v>0.942922499496382</c:v>
                </c:pt>
                <c:pt idx="8">
                  <c:v>0.943083745357002</c:v>
                </c:pt>
                <c:pt idx="9">
                  <c:v>0.943371337289231</c:v>
                </c:pt>
              </c:numCache>
            </c:numRef>
          </c:val>
        </c:ser>
        <c:ser>
          <c:idx val="5"/>
          <c:order val="5"/>
          <c:tx>
            <c:strRef>
              <c:f>Length250Coverage!$G$1:$G$2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Length250Coverage!$G$3:$G$14</c:f>
              <c:numCache>
                <c:formatCode>General</c:formatCode>
                <c:ptCount val="10"/>
                <c:pt idx="0">
                  <c:v>0.980817485589479</c:v>
                </c:pt>
                <c:pt idx="1">
                  <c:v>0.988822569472668</c:v>
                </c:pt>
                <c:pt idx="2">
                  <c:v>0.980075975515368</c:v>
                </c:pt>
                <c:pt idx="3">
                  <c:v>0.980373286376182</c:v>
                </c:pt>
                <c:pt idx="4">
                  <c:v>0.948153271037946</c:v>
                </c:pt>
                <c:pt idx="5">
                  <c:v>0.948356705884016</c:v>
                </c:pt>
                <c:pt idx="6">
                  <c:v>0.947600838301767</c:v>
                </c:pt>
                <c:pt idx="7">
                  <c:v>0.949191208433909</c:v>
                </c:pt>
                <c:pt idx="8">
                  <c:v>0.949133336631878</c:v>
                </c:pt>
                <c:pt idx="9">
                  <c:v>0.943766720974861</c:v>
                </c:pt>
              </c:numCache>
            </c:numRef>
          </c:val>
        </c:ser>
        <c:ser>
          <c:idx val="6"/>
          <c:order val="6"/>
          <c:tx>
            <c:strRef>
              <c:f>Length250Coverage!$H$1:$H$2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Length250Coverage!$H$3:$H$14</c:f>
              <c:numCache>
                <c:formatCode>General</c:formatCode>
                <c:ptCount val="10"/>
                <c:pt idx="0">
                  <c:v>0.981019595127105</c:v>
                </c:pt>
                <c:pt idx="1">
                  <c:v>0.988139372970069</c:v>
                </c:pt>
                <c:pt idx="2">
                  <c:v>0.980008163900011</c:v>
                </c:pt>
                <c:pt idx="3">
                  <c:v>0.980458989655525</c:v>
                </c:pt>
                <c:pt idx="4">
                  <c:v>0.948122347174265</c:v>
                </c:pt>
                <c:pt idx="5">
                  <c:v>0.948625743498036</c:v>
                </c:pt>
                <c:pt idx="6">
                  <c:v>0.947508950249688</c:v>
                </c:pt>
                <c:pt idx="7">
                  <c:v>0.949188999586503</c:v>
                </c:pt>
                <c:pt idx="8">
                  <c:v>0.949131127784473</c:v>
                </c:pt>
                <c:pt idx="9">
                  <c:v>0.949324843701957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043768"/>
        <c:axId val="498047448"/>
      </c:barChart>
      <c:catAx>
        <c:axId val="49804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047448"/>
        <c:crosses val="autoZero"/>
        <c:auto val="1"/>
        <c:lblAlgn val="ctr"/>
        <c:lblOffset val="100"/>
        <c:noMultiLvlLbl val="0"/>
      </c:catAx>
      <c:valAx>
        <c:axId val="4980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804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[EcoliParaSweepN50andCoveragepercent.xlsx]Length250N50!PivotTable6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Length250N50!$B$1:$B$2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Length250N50!$B$3:$B$14</c:f>
              <c:numCache>
                <c:formatCode>General</c:formatCode>
                <c:ptCount val="10"/>
                <c:pt idx="0">
                  <c:v>123.0</c:v>
                </c:pt>
                <c:pt idx="1">
                  <c:v>795.0</c:v>
                </c:pt>
                <c:pt idx="2">
                  <c:v>1283.0</c:v>
                </c:pt>
                <c:pt idx="3">
                  <c:v>2937.0</c:v>
                </c:pt>
                <c:pt idx="4">
                  <c:v>889.0</c:v>
                </c:pt>
                <c:pt idx="5">
                  <c:v>1281.0</c:v>
                </c:pt>
              </c:numCache>
            </c:numRef>
          </c:val>
        </c:ser>
        <c:ser>
          <c:idx val="1"/>
          <c:order val="1"/>
          <c:tx>
            <c:strRef>
              <c:f>Length250N50!$C$1:$C$2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Length250N50!$C$3:$C$14</c:f>
              <c:numCache>
                <c:formatCode>General</c:formatCode>
                <c:ptCount val="10"/>
                <c:pt idx="0">
                  <c:v>10523.0</c:v>
                </c:pt>
                <c:pt idx="1">
                  <c:v>41275.0</c:v>
                </c:pt>
                <c:pt idx="2">
                  <c:v>75499.0</c:v>
                </c:pt>
                <c:pt idx="3">
                  <c:v>86560.0</c:v>
                </c:pt>
                <c:pt idx="4">
                  <c:v>125651.0</c:v>
                </c:pt>
                <c:pt idx="5">
                  <c:v>125692.0</c:v>
                </c:pt>
                <c:pt idx="6">
                  <c:v>1283.0</c:v>
                </c:pt>
                <c:pt idx="7">
                  <c:v>1283.0</c:v>
                </c:pt>
                <c:pt idx="8">
                  <c:v>1281.0</c:v>
                </c:pt>
              </c:numCache>
            </c:numRef>
          </c:val>
        </c:ser>
        <c:ser>
          <c:idx val="2"/>
          <c:order val="2"/>
          <c:tx>
            <c:strRef>
              <c:f>Length250N50!$D$1:$D$2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Length250N50!$D$3:$D$14</c:f>
              <c:numCache>
                <c:formatCode>General</c:formatCode>
                <c:ptCount val="10"/>
                <c:pt idx="0">
                  <c:v>10533.0</c:v>
                </c:pt>
                <c:pt idx="1">
                  <c:v>41805.0</c:v>
                </c:pt>
                <c:pt idx="2">
                  <c:v>76299.0</c:v>
                </c:pt>
                <c:pt idx="3">
                  <c:v>86568.0</c:v>
                </c:pt>
                <c:pt idx="4">
                  <c:v>125722.0</c:v>
                </c:pt>
                <c:pt idx="5">
                  <c:v>125741.0</c:v>
                </c:pt>
                <c:pt idx="6">
                  <c:v>134303.0</c:v>
                </c:pt>
                <c:pt idx="7">
                  <c:v>133218.0</c:v>
                </c:pt>
                <c:pt idx="8">
                  <c:v>1283.0</c:v>
                </c:pt>
                <c:pt idx="9">
                  <c:v>1642.0</c:v>
                </c:pt>
              </c:numCache>
            </c:numRef>
          </c:val>
        </c:ser>
        <c:ser>
          <c:idx val="3"/>
          <c:order val="3"/>
          <c:tx>
            <c:strRef>
              <c:f>Length250N50!$E$1:$E$2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Length250N50!$E$3:$E$14</c:f>
              <c:numCache>
                <c:formatCode>General</c:formatCode>
                <c:ptCount val="10"/>
                <c:pt idx="0">
                  <c:v>10533.0</c:v>
                </c:pt>
                <c:pt idx="1">
                  <c:v>41805.0</c:v>
                </c:pt>
                <c:pt idx="2">
                  <c:v>76299.0</c:v>
                </c:pt>
                <c:pt idx="3">
                  <c:v>86568.0</c:v>
                </c:pt>
                <c:pt idx="4">
                  <c:v>125651.0</c:v>
                </c:pt>
                <c:pt idx="5">
                  <c:v>125806.0</c:v>
                </c:pt>
                <c:pt idx="6">
                  <c:v>134303.0</c:v>
                </c:pt>
                <c:pt idx="7">
                  <c:v>134323.0</c:v>
                </c:pt>
                <c:pt idx="8">
                  <c:v>134343.0</c:v>
                </c:pt>
                <c:pt idx="9">
                  <c:v>156703.0</c:v>
                </c:pt>
              </c:numCache>
            </c:numRef>
          </c:val>
        </c:ser>
        <c:ser>
          <c:idx val="4"/>
          <c:order val="4"/>
          <c:tx>
            <c:strRef>
              <c:f>Length250N50!$F$1:$F$2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Length250N50!$F$3:$F$14</c:f>
              <c:numCache>
                <c:formatCode>General</c:formatCode>
                <c:ptCount val="10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124218.0</c:v>
                </c:pt>
                <c:pt idx="6">
                  <c:v>135012.0</c:v>
                </c:pt>
                <c:pt idx="7">
                  <c:v>133218.0</c:v>
                </c:pt>
                <c:pt idx="8">
                  <c:v>133258.0</c:v>
                </c:pt>
                <c:pt idx="9">
                  <c:v>156703.0</c:v>
                </c:pt>
              </c:numCache>
            </c:numRef>
          </c:val>
        </c:ser>
        <c:ser>
          <c:idx val="5"/>
          <c:order val="5"/>
          <c:tx>
            <c:strRef>
              <c:f>Length250N50!$G$1:$G$2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Length250N50!$G$3:$G$14</c:f>
              <c:numCache>
                <c:formatCode>General</c:formatCode>
                <c:ptCount val="10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124218.0</c:v>
                </c:pt>
                <c:pt idx="6">
                  <c:v>135012.0</c:v>
                </c:pt>
                <c:pt idx="7">
                  <c:v>135012.0</c:v>
                </c:pt>
                <c:pt idx="8">
                  <c:v>135012.0</c:v>
                </c:pt>
                <c:pt idx="9">
                  <c:v>156703.0</c:v>
                </c:pt>
              </c:numCache>
            </c:numRef>
          </c:val>
        </c:ser>
        <c:ser>
          <c:idx val="6"/>
          <c:order val="6"/>
          <c:tx>
            <c:strRef>
              <c:f>Length250N50!$H$1:$H$2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Length250N50!$H$3:$H$14</c:f>
              <c:numCache>
                <c:formatCode>General</c:formatCode>
                <c:ptCount val="10"/>
                <c:pt idx="0">
                  <c:v>10839.0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124218.0</c:v>
                </c:pt>
                <c:pt idx="6">
                  <c:v>135012.0</c:v>
                </c:pt>
                <c:pt idx="7">
                  <c:v>135012.0</c:v>
                </c:pt>
                <c:pt idx="8">
                  <c:v>135012.0</c:v>
                </c:pt>
                <c:pt idx="9">
                  <c:v>156777.0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97288"/>
        <c:axId val="525400936"/>
      </c:barChart>
      <c:catAx>
        <c:axId val="52539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400936"/>
        <c:crosses val="autoZero"/>
        <c:auto val="1"/>
        <c:lblAlgn val="ctr"/>
        <c:lblOffset val="100"/>
        <c:noMultiLvlLbl val="0"/>
      </c:catAx>
      <c:valAx>
        <c:axId val="52540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39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[EcoliParaSweepN50andCoveragepercent.xlsx]Length250TotalContigs!PivotTable7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Length250TotalContigs!$B$1:$B$2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Length250TotalContigs!$B$3:$B$14</c:f>
              <c:numCache>
                <c:formatCode>General</c:formatCode>
                <c:ptCount val="10"/>
                <c:pt idx="0">
                  <c:v>34607.0</c:v>
                </c:pt>
                <c:pt idx="1">
                  <c:v>41.0</c:v>
                </c:pt>
                <c:pt idx="2">
                  <c:v>13.0</c:v>
                </c:pt>
                <c:pt idx="3">
                  <c:v>4.0</c:v>
                </c:pt>
                <c:pt idx="4">
                  <c:v>6.0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tx>
            <c:strRef>
              <c:f>Length250TotalContigs!$C$1:$C$2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Length250TotalContigs!$C$3:$C$14</c:f>
              <c:numCache>
                <c:formatCode>General</c:formatCode>
                <c:ptCount val="10"/>
                <c:pt idx="0">
                  <c:v>862.0</c:v>
                </c:pt>
                <c:pt idx="1">
                  <c:v>245.0</c:v>
                </c:pt>
                <c:pt idx="2">
                  <c:v>152.0</c:v>
                </c:pt>
                <c:pt idx="3">
                  <c:v>125.0</c:v>
                </c:pt>
                <c:pt idx="4">
                  <c:v>99.0</c:v>
                </c:pt>
                <c:pt idx="5">
                  <c:v>93.0</c:v>
                </c:pt>
                <c:pt idx="6">
                  <c:v>4.0</c:v>
                </c:pt>
                <c:pt idx="7">
                  <c:v>3.0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Length250TotalContigs!$D$1:$D$2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Length250TotalContigs!$D$3:$D$14</c:f>
              <c:numCache>
                <c:formatCode>General</c:formatCode>
                <c:ptCount val="10"/>
                <c:pt idx="0">
                  <c:v>853.0</c:v>
                </c:pt>
                <c:pt idx="1">
                  <c:v>240.0</c:v>
                </c:pt>
                <c:pt idx="2">
                  <c:v>141.0</c:v>
                </c:pt>
                <c:pt idx="3">
                  <c:v>126.0</c:v>
                </c:pt>
                <c:pt idx="4">
                  <c:v>95.0</c:v>
                </c:pt>
                <c:pt idx="5">
                  <c:v>92.0</c:v>
                </c:pt>
                <c:pt idx="6">
                  <c:v>81.0</c:v>
                </c:pt>
                <c:pt idx="7">
                  <c:v>76.0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ser>
          <c:idx val="3"/>
          <c:order val="3"/>
          <c:tx>
            <c:strRef>
              <c:f>Length250TotalContigs!$E$1:$E$2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Length250TotalContigs!$E$3:$E$14</c:f>
              <c:numCache>
                <c:formatCode>General</c:formatCode>
                <c:ptCount val="10"/>
                <c:pt idx="0">
                  <c:v>850.0</c:v>
                </c:pt>
                <c:pt idx="1">
                  <c:v>235.0</c:v>
                </c:pt>
                <c:pt idx="2">
                  <c:v>141.0</c:v>
                </c:pt>
                <c:pt idx="3">
                  <c:v>118.0</c:v>
                </c:pt>
                <c:pt idx="4">
                  <c:v>99.0</c:v>
                </c:pt>
                <c:pt idx="5">
                  <c:v>87.0</c:v>
                </c:pt>
                <c:pt idx="6">
                  <c:v>80.0</c:v>
                </c:pt>
                <c:pt idx="7">
                  <c:v>74.0</c:v>
                </c:pt>
                <c:pt idx="8">
                  <c:v>72.0</c:v>
                </c:pt>
                <c:pt idx="9">
                  <c:v>72.0</c:v>
                </c:pt>
              </c:numCache>
            </c:numRef>
          </c:val>
        </c:ser>
        <c:ser>
          <c:idx val="4"/>
          <c:order val="4"/>
          <c:tx>
            <c:strRef>
              <c:f>Length250TotalContigs!$F$1:$F$2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Length250TotalContigs!$F$3:$F$14</c:f>
              <c:numCache>
                <c:formatCode>General</c:formatCode>
                <c:ptCount val="10"/>
                <c:pt idx="0">
                  <c:v>850.0</c:v>
                </c:pt>
                <c:pt idx="1">
                  <c:v>233.0</c:v>
                </c:pt>
                <c:pt idx="2">
                  <c:v>140.0</c:v>
                </c:pt>
                <c:pt idx="3">
                  <c:v>116.0</c:v>
                </c:pt>
                <c:pt idx="4">
                  <c:v>91.0</c:v>
                </c:pt>
                <c:pt idx="5">
                  <c:v>85.0</c:v>
                </c:pt>
                <c:pt idx="6">
                  <c:v>77.0</c:v>
                </c:pt>
                <c:pt idx="7">
                  <c:v>77.0</c:v>
                </c:pt>
                <c:pt idx="8">
                  <c:v>73.0</c:v>
                </c:pt>
                <c:pt idx="9">
                  <c:v>71.0</c:v>
                </c:pt>
              </c:numCache>
            </c:numRef>
          </c:val>
        </c:ser>
        <c:ser>
          <c:idx val="5"/>
          <c:order val="5"/>
          <c:tx>
            <c:strRef>
              <c:f>Length250TotalContigs!$G$1:$G$2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Length250TotalContigs!$G$3:$G$14</c:f>
              <c:numCache>
                <c:formatCode>General</c:formatCode>
                <c:ptCount val="10"/>
                <c:pt idx="0">
                  <c:v>848.0</c:v>
                </c:pt>
                <c:pt idx="1">
                  <c:v>233.0</c:v>
                </c:pt>
                <c:pt idx="2">
                  <c:v>140.0</c:v>
                </c:pt>
                <c:pt idx="3">
                  <c:v>116.0</c:v>
                </c:pt>
                <c:pt idx="4">
                  <c:v>91.0</c:v>
                </c:pt>
                <c:pt idx="5">
                  <c:v>84.0</c:v>
                </c:pt>
                <c:pt idx="6">
                  <c:v>77.0</c:v>
                </c:pt>
                <c:pt idx="7">
                  <c:v>71.0</c:v>
                </c:pt>
                <c:pt idx="8">
                  <c:v>66.0</c:v>
                </c:pt>
                <c:pt idx="9">
                  <c:v>71.0</c:v>
                </c:pt>
              </c:numCache>
            </c:numRef>
          </c:val>
        </c:ser>
        <c:ser>
          <c:idx val="6"/>
          <c:order val="6"/>
          <c:tx>
            <c:strRef>
              <c:f>Length250TotalContigs!$H$1:$H$2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Length250TotalContigs!$H$3:$H$14</c:f>
              <c:numCache>
                <c:formatCode>General</c:formatCode>
                <c:ptCount val="10"/>
                <c:pt idx="0">
                  <c:v>833.0</c:v>
                </c:pt>
                <c:pt idx="1">
                  <c:v>232.0</c:v>
                </c:pt>
                <c:pt idx="2">
                  <c:v>140.0</c:v>
                </c:pt>
                <c:pt idx="3">
                  <c:v>113.0</c:v>
                </c:pt>
                <c:pt idx="4">
                  <c:v>90.0</c:v>
                </c:pt>
                <c:pt idx="5">
                  <c:v>84.0</c:v>
                </c:pt>
                <c:pt idx="6">
                  <c:v>76.0</c:v>
                </c:pt>
                <c:pt idx="7">
                  <c:v>71.0</c:v>
                </c:pt>
                <c:pt idx="8">
                  <c:v>67.0</c:v>
                </c:pt>
                <c:pt idx="9">
                  <c:v>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476440"/>
        <c:axId val="525480088"/>
      </c:barChart>
      <c:catAx>
        <c:axId val="52547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480088"/>
        <c:crosses val="autoZero"/>
        <c:auto val="1"/>
        <c:lblAlgn val="ctr"/>
        <c:lblOffset val="100"/>
        <c:noMultiLvlLbl val="0"/>
      </c:catAx>
      <c:valAx>
        <c:axId val="52548008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47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[EcoliParaSweepN50andCoveragepercent.xlsx]Length250TotalContigs!PivotTable7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Length250TotalContigs!$B$1:$B$2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Length250TotalContigs!$B$3:$B$14</c:f>
              <c:numCache>
                <c:formatCode>General</c:formatCode>
                <c:ptCount val="10"/>
                <c:pt idx="0">
                  <c:v>34607.0</c:v>
                </c:pt>
                <c:pt idx="1">
                  <c:v>41.0</c:v>
                </c:pt>
                <c:pt idx="2">
                  <c:v>13.0</c:v>
                </c:pt>
                <c:pt idx="3">
                  <c:v>4.0</c:v>
                </c:pt>
                <c:pt idx="4">
                  <c:v>6.0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tx>
            <c:strRef>
              <c:f>Length250TotalContigs!$C$1:$C$2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Length250TotalContigs!$C$3:$C$14</c:f>
              <c:numCache>
                <c:formatCode>General</c:formatCode>
                <c:ptCount val="10"/>
                <c:pt idx="0">
                  <c:v>862.0</c:v>
                </c:pt>
                <c:pt idx="1">
                  <c:v>245.0</c:v>
                </c:pt>
                <c:pt idx="2">
                  <c:v>152.0</c:v>
                </c:pt>
                <c:pt idx="3">
                  <c:v>125.0</c:v>
                </c:pt>
                <c:pt idx="4">
                  <c:v>99.0</c:v>
                </c:pt>
                <c:pt idx="5">
                  <c:v>93.0</c:v>
                </c:pt>
                <c:pt idx="6">
                  <c:v>4.0</c:v>
                </c:pt>
                <c:pt idx="7">
                  <c:v>3.0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Length250TotalContigs!$D$1:$D$2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Length250TotalContigs!$D$3:$D$14</c:f>
              <c:numCache>
                <c:formatCode>General</c:formatCode>
                <c:ptCount val="10"/>
                <c:pt idx="0">
                  <c:v>853.0</c:v>
                </c:pt>
                <c:pt idx="1">
                  <c:v>240.0</c:v>
                </c:pt>
                <c:pt idx="2">
                  <c:v>141.0</c:v>
                </c:pt>
                <c:pt idx="3">
                  <c:v>126.0</c:v>
                </c:pt>
                <c:pt idx="4">
                  <c:v>95.0</c:v>
                </c:pt>
                <c:pt idx="5">
                  <c:v>92.0</c:v>
                </c:pt>
                <c:pt idx="6">
                  <c:v>81.0</c:v>
                </c:pt>
                <c:pt idx="7">
                  <c:v>76.0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</c:ser>
        <c:ser>
          <c:idx val="3"/>
          <c:order val="3"/>
          <c:tx>
            <c:strRef>
              <c:f>Length250TotalContigs!$E$1:$E$2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Length250TotalContigs!$E$3:$E$14</c:f>
              <c:numCache>
                <c:formatCode>General</c:formatCode>
                <c:ptCount val="10"/>
                <c:pt idx="0">
                  <c:v>850.0</c:v>
                </c:pt>
                <c:pt idx="1">
                  <c:v>235.0</c:v>
                </c:pt>
                <c:pt idx="2">
                  <c:v>141.0</c:v>
                </c:pt>
                <c:pt idx="3">
                  <c:v>118.0</c:v>
                </c:pt>
                <c:pt idx="4">
                  <c:v>99.0</c:v>
                </c:pt>
                <c:pt idx="5">
                  <c:v>87.0</c:v>
                </c:pt>
                <c:pt idx="6">
                  <c:v>80.0</c:v>
                </c:pt>
                <c:pt idx="7">
                  <c:v>74.0</c:v>
                </c:pt>
                <c:pt idx="8">
                  <c:v>72.0</c:v>
                </c:pt>
                <c:pt idx="9">
                  <c:v>72.0</c:v>
                </c:pt>
              </c:numCache>
            </c:numRef>
          </c:val>
        </c:ser>
        <c:ser>
          <c:idx val="4"/>
          <c:order val="4"/>
          <c:tx>
            <c:strRef>
              <c:f>Length250TotalContigs!$F$1:$F$2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Length250TotalContigs!$F$3:$F$14</c:f>
              <c:numCache>
                <c:formatCode>General</c:formatCode>
                <c:ptCount val="10"/>
                <c:pt idx="0">
                  <c:v>850.0</c:v>
                </c:pt>
                <c:pt idx="1">
                  <c:v>233.0</c:v>
                </c:pt>
                <c:pt idx="2">
                  <c:v>140.0</c:v>
                </c:pt>
                <c:pt idx="3">
                  <c:v>116.0</c:v>
                </c:pt>
                <c:pt idx="4">
                  <c:v>91.0</c:v>
                </c:pt>
                <c:pt idx="5">
                  <c:v>85.0</c:v>
                </c:pt>
                <c:pt idx="6">
                  <c:v>77.0</c:v>
                </c:pt>
                <c:pt idx="7">
                  <c:v>77.0</c:v>
                </c:pt>
                <c:pt idx="8">
                  <c:v>73.0</c:v>
                </c:pt>
                <c:pt idx="9">
                  <c:v>71.0</c:v>
                </c:pt>
              </c:numCache>
            </c:numRef>
          </c:val>
        </c:ser>
        <c:ser>
          <c:idx val="5"/>
          <c:order val="5"/>
          <c:tx>
            <c:strRef>
              <c:f>Length250TotalContigs!$G$1:$G$2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Length250TotalContigs!$G$3:$G$14</c:f>
              <c:numCache>
                <c:formatCode>General</c:formatCode>
                <c:ptCount val="10"/>
                <c:pt idx="0">
                  <c:v>848.0</c:v>
                </c:pt>
                <c:pt idx="1">
                  <c:v>233.0</c:v>
                </c:pt>
                <c:pt idx="2">
                  <c:v>140.0</c:v>
                </c:pt>
                <c:pt idx="3">
                  <c:v>116.0</c:v>
                </c:pt>
                <c:pt idx="4">
                  <c:v>91.0</c:v>
                </c:pt>
                <c:pt idx="5">
                  <c:v>84.0</c:v>
                </c:pt>
                <c:pt idx="6">
                  <c:v>77.0</c:v>
                </c:pt>
                <c:pt idx="7">
                  <c:v>71.0</c:v>
                </c:pt>
                <c:pt idx="8">
                  <c:v>66.0</c:v>
                </c:pt>
                <c:pt idx="9">
                  <c:v>71.0</c:v>
                </c:pt>
              </c:numCache>
            </c:numRef>
          </c:val>
        </c:ser>
        <c:ser>
          <c:idx val="6"/>
          <c:order val="6"/>
          <c:tx>
            <c:strRef>
              <c:f>Length250TotalContigs!$H$1:$H$2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Length250TotalContigs!$A$3:$A$14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Length250TotalContigs!$H$3:$H$14</c:f>
              <c:numCache>
                <c:formatCode>General</c:formatCode>
                <c:ptCount val="10"/>
                <c:pt idx="0">
                  <c:v>833.0</c:v>
                </c:pt>
                <c:pt idx="1">
                  <c:v>232.0</c:v>
                </c:pt>
                <c:pt idx="2">
                  <c:v>140.0</c:v>
                </c:pt>
                <c:pt idx="3">
                  <c:v>113.0</c:v>
                </c:pt>
                <c:pt idx="4">
                  <c:v>90.0</c:v>
                </c:pt>
                <c:pt idx="5">
                  <c:v>84.0</c:v>
                </c:pt>
                <c:pt idx="6">
                  <c:v>76.0</c:v>
                </c:pt>
                <c:pt idx="7">
                  <c:v>71.0</c:v>
                </c:pt>
                <c:pt idx="8">
                  <c:v>67.0</c:v>
                </c:pt>
                <c:pt idx="9">
                  <c:v>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575048"/>
        <c:axId val="525578696"/>
      </c:barChart>
      <c:catAx>
        <c:axId val="52557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578696"/>
        <c:crosses val="autoZero"/>
        <c:auto val="1"/>
        <c:lblAlgn val="ctr"/>
        <c:lblOffset val="100"/>
        <c:noMultiLvlLbl val="0"/>
      </c:catAx>
      <c:valAx>
        <c:axId val="5255786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5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[EcoliParaSweepN50andCoveragepercent.xlsx]Length250N50!PivotTable6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Length250N50!$B$1:$B$2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Length250N50!$B$3:$B$14</c:f>
              <c:numCache>
                <c:formatCode>General</c:formatCode>
                <c:ptCount val="10"/>
                <c:pt idx="0">
                  <c:v>123.0</c:v>
                </c:pt>
                <c:pt idx="1">
                  <c:v>795.0</c:v>
                </c:pt>
                <c:pt idx="2">
                  <c:v>1283.0</c:v>
                </c:pt>
                <c:pt idx="3">
                  <c:v>2937.0</c:v>
                </c:pt>
                <c:pt idx="4">
                  <c:v>889.0</c:v>
                </c:pt>
                <c:pt idx="5">
                  <c:v>1281.0</c:v>
                </c:pt>
              </c:numCache>
            </c:numRef>
          </c:val>
        </c:ser>
        <c:ser>
          <c:idx val="1"/>
          <c:order val="1"/>
          <c:tx>
            <c:strRef>
              <c:f>Length250N50!$C$1:$C$2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Length250N50!$C$3:$C$14</c:f>
              <c:numCache>
                <c:formatCode>General</c:formatCode>
                <c:ptCount val="10"/>
                <c:pt idx="0">
                  <c:v>10523.0</c:v>
                </c:pt>
                <c:pt idx="1">
                  <c:v>41275.0</c:v>
                </c:pt>
                <c:pt idx="2">
                  <c:v>75499.0</c:v>
                </c:pt>
                <c:pt idx="3">
                  <c:v>86560.0</c:v>
                </c:pt>
                <c:pt idx="4">
                  <c:v>125651.0</c:v>
                </c:pt>
                <c:pt idx="5">
                  <c:v>125692.0</c:v>
                </c:pt>
                <c:pt idx="6">
                  <c:v>1283.0</c:v>
                </c:pt>
                <c:pt idx="7">
                  <c:v>1283.0</c:v>
                </c:pt>
                <c:pt idx="8">
                  <c:v>1281.0</c:v>
                </c:pt>
              </c:numCache>
            </c:numRef>
          </c:val>
        </c:ser>
        <c:ser>
          <c:idx val="2"/>
          <c:order val="2"/>
          <c:tx>
            <c:strRef>
              <c:f>Length250N50!$D$1:$D$2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Length250N50!$D$3:$D$14</c:f>
              <c:numCache>
                <c:formatCode>General</c:formatCode>
                <c:ptCount val="10"/>
                <c:pt idx="0">
                  <c:v>10533.0</c:v>
                </c:pt>
                <c:pt idx="1">
                  <c:v>41805.0</c:v>
                </c:pt>
                <c:pt idx="2">
                  <c:v>76299.0</c:v>
                </c:pt>
                <c:pt idx="3">
                  <c:v>86568.0</c:v>
                </c:pt>
                <c:pt idx="4">
                  <c:v>125722.0</c:v>
                </c:pt>
                <c:pt idx="5">
                  <c:v>125741.0</c:v>
                </c:pt>
                <c:pt idx="6">
                  <c:v>134303.0</c:v>
                </c:pt>
                <c:pt idx="7">
                  <c:v>133218.0</c:v>
                </c:pt>
                <c:pt idx="8">
                  <c:v>1283.0</c:v>
                </c:pt>
                <c:pt idx="9">
                  <c:v>1642.0</c:v>
                </c:pt>
              </c:numCache>
            </c:numRef>
          </c:val>
        </c:ser>
        <c:ser>
          <c:idx val="3"/>
          <c:order val="3"/>
          <c:tx>
            <c:strRef>
              <c:f>Length250N50!$E$1:$E$2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Length250N50!$E$3:$E$14</c:f>
              <c:numCache>
                <c:formatCode>General</c:formatCode>
                <c:ptCount val="10"/>
                <c:pt idx="0">
                  <c:v>10533.0</c:v>
                </c:pt>
                <c:pt idx="1">
                  <c:v>41805.0</c:v>
                </c:pt>
                <c:pt idx="2">
                  <c:v>76299.0</c:v>
                </c:pt>
                <c:pt idx="3">
                  <c:v>86568.0</c:v>
                </c:pt>
                <c:pt idx="4">
                  <c:v>125651.0</c:v>
                </c:pt>
                <c:pt idx="5">
                  <c:v>125806.0</c:v>
                </c:pt>
                <c:pt idx="6">
                  <c:v>134303.0</c:v>
                </c:pt>
                <c:pt idx="7">
                  <c:v>134323.0</c:v>
                </c:pt>
                <c:pt idx="8">
                  <c:v>134343.0</c:v>
                </c:pt>
                <c:pt idx="9">
                  <c:v>156703.0</c:v>
                </c:pt>
              </c:numCache>
            </c:numRef>
          </c:val>
        </c:ser>
        <c:ser>
          <c:idx val="4"/>
          <c:order val="4"/>
          <c:tx>
            <c:strRef>
              <c:f>Length250N50!$F$1:$F$2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Length250N50!$F$3:$F$14</c:f>
              <c:numCache>
                <c:formatCode>General</c:formatCode>
                <c:ptCount val="10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124218.0</c:v>
                </c:pt>
                <c:pt idx="6">
                  <c:v>135012.0</c:v>
                </c:pt>
                <c:pt idx="7">
                  <c:v>133218.0</c:v>
                </c:pt>
                <c:pt idx="8">
                  <c:v>133258.0</c:v>
                </c:pt>
                <c:pt idx="9">
                  <c:v>156703.0</c:v>
                </c:pt>
              </c:numCache>
            </c:numRef>
          </c:val>
        </c:ser>
        <c:ser>
          <c:idx val="5"/>
          <c:order val="5"/>
          <c:tx>
            <c:strRef>
              <c:f>Length250N50!$G$1:$G$2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Length250N50!$G$3:$G$14</c:f>
              <c:numCache>
                <c:formatCode>General</c:formatCode>
                <c:ptCount val="10"/>
                <c:pt idx="0">
                  <c:v>10528.0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124218.0</c:v>
                </c:pt>
                <c:pt idx="6">
                  <c:v>135012.0</c:v>
                </c:pt>
                <c:pt idx="7">
                  <c:v>135012.0</c:v>
                </c:pt>
                <c:pt idx="8">
                  <c:v>135012.0</c:v>
                </c:pt>
                <c:pt idx="9">
                  <c:v>156703.0</c:v>
                </c:pt>
              </c:numCache>
            </c:numRef>
          </c:val>
        </c:ser>
        <c:ser>
          <c:idx val="6"/>
          <c:order val="6"/>
          <c:tx>
            <c:strRef>
              <c:f>Length250N50!$H$1:$H$2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Length250N50!$A$3:$A$14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Length250N50!$H$3:$H$14</c:f>
              <c:numCache>
                <c:formatCode>General</c:formatCode>
                <c:ptCount val="10"/>
                <c:pt idx="0">
                  <c:v>10839.0</c:v>
                </c:pt>
                <c:pt idx="1">
                  <c:v>41805.0</c:v>
                </c:pt>
                <c:pt idx="2">
                  <c:v>76299.0</c:v>
                </c:pt>
                <c:pt idx="3">
                  <c:v>86674.0</c:v>
                </c:pt>
                <c:pt idx="4">
                  <c:v>124218.0</c:v>
                </c:pt>
                <c:pt idx="5">
                  <c:v>124218.0</c:v>
                </c:pt>
                <c:pt idx="6">
                  <c:v>135012.0</c:v>
                </c:pt>
                <c:pt idx="7">
                  <c:v>135012.0</c:v>
                </c:pt>
                <c:pt idx="8">
                  <c:v>135012.0</c:v>
                </c:pt>
                <c:pt idx="9">
                  <c:v>156777.0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658488"/>
        <c:axId val="525662136"/>
      </c:barChart>
      <c:catAx>
        <c:axId val="52565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662136"/>
        <c:crosses val="autoZero"/>
        <c:auto val="1"/>
        <c:lblAlgn val="ctr"/>
        <c:lblOffset val="100"/>
        <c:noMultiLvlLbl val="0"/>
      </c:catAx>
      <c:valAx>
        <c:axId val="5256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65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[EcoliParaSweepN50andCoveragepercent.xlsx]Length250Coverage!PivotTable5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Length250Coverage!$B$1:$B$2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Length250Coverage!$B$3:$B$14</c:f>
              <c:numCache>
                <c:formatCode>General</c:formatCode>
                <c:ptCount val="10"/>
                <c:pt idx="0">
                  <c:v>0.94899948047909</c:v>
                </c:pt>
                <c:pt idx="1">
                  <c:v>0.00884577120581863</c:v>
                </c:pt>
                <c:pt idx="2">
                  <c:v>0.00508233699589684</c:v>
                </c:pt>
                <c:pt idx="3">
                  <c:v>0.00442056631313327</c:v>
                </c:pt>
                <c:pt idx="4">
                  <c:v>0.000595726145331556</c:v>
                </c:pt>
                <c:pt idx="5">
                  <c:v>0.000233254286047506</c:v>
                </c:pt>
              </c:numCache>
            </c:numRef>
          </c:val>
        </c:ser>
        <c:ser>
          <c:idx val="1"/>
          <c:order val="1"/>
          <c:tx>
            <c:strRef>
              <c:f>Length250Coverage!$C$1:$C$2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Length250Coverage!$C$3:$C$14</c:f>
              <c:numCache>
                <c:formatCode>General</c:formatCode>
                <c:ptCount val="10"/>
                <c:pt idx="0">
                  <c:v>0.976042178382982</c:v>
                </c:pt>
                <c:pt idx="1">
                  <c:v>0.981793575258081</c:v>
                </c:pt>
                <c:pt idx="2">
                  <c:v>0.973707868444582</c:v>
                </c:pt>
                <c:pt idx="3">
                  <c:v>0.973184592494159</c:v>
                </c:pt>
                <c:pt idx="4">
                  <c:v>0.941100200386636</c:v>
                </c:pt>
                <c:pt idx="5">
                  <c:v>0.939918687909299</c:v>
                </c:pt>
                <c:pt idx="6">
                  <c:v>0.00161709718575169</c:v>
                </c:pt>
                <c:pt idx="7">
                  <c:v>0.00119520733125289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Length250Coverage!$D$1:$D$2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Length250Coverage!$D$3:$D$14</c:f>
              <c:numCache>
                <c:formatCode>General</c:formatCode>
                <c:ptCount val="10"/>
                <c:pt idx="0">
                  <c:v>0.977807930999141</c:v>
                </c:pt>
                <c:pt idx="1">
                  <c:v>0.983660051315942</c:v>
                </c:pt>
                <c:pt idx="2">
                  <c:v>0.97759632341767</c:v>
                </c:pt>
                <c:pt idx="3">
                  <c:v>0.972993527193562</c:v>
                </c:pt>
                <c:pt idx="4">
                  <c:v>0.942858663806356</c:v>
                </c:pt>
                <c:pt idx="5">
                  <c:v>0.941330141401575</c:v>
                </c:pt>
                <c:pt idx="6">
                  <c:v>0.942028578951274</c:v>
                </c:pt>
                <c:pt idx="7">
                  <c:v>0.943013504009499</c:v>
                </c:pt>
                <c:pt idx="8">
                  <c:v>0.000233475170788081</c:v>
                </c:pt>
                <c:pt idx="9">
                  <c:v>0.00137920432015211</c:v>
                </c:pt>
              </c:numCache>
            </c:numRef>
          </c:val>
        </c:ser>
        <c:ser>
          <c:idx val="3"/>
          <c:order val="3"/>
          <c:tx>
            <c:strRef>
              <c:f>Length250Coverage!$E$1:$E$2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Length250Coverage!$E$3:$E$14</c:f>
              <c:numCache>
                <c:formatCode>General</c:formatCode>
                <c:ptCount val="10"/>
                <c:pt idx="0">
                  <c:v>0.97876369927161</c:v>
                </c:pt>
                <c:pt idx="1">
                  <c:v>0.986998282400257</c:v>
                </c:pt>
                <c:pt idx="2">
                  <c:v>0.970607751110608</c:v>
                </c:pt>
                <c:pt idx="3">
                  <c:v>0.975842719462242</c:v>
                </c:pt>
                <c:pt idx="4">
                  <c:v>0.940902287659081</c:v>
                </c:pt>
                <c:pt idx="5">
                  <c:v>0.945705647227631</c:v>
                </c:pt>
                <c:pt idx="6">
                  <c:v>0.942238861224302</c:v>
                </c:pt>
                <c:pt idx="7">
                  <c:v>0.9433439475814</c:v>
                </c:pt>
                <c:pt idx="8">
                  <c:v>0.942978825105229</c:v>
                </c:pt>
                <c:pt idx="9">
                  <c:v>0.941223012302396</c:v>
                </c:pt>
              </c:numCache>
            </c:numRef>
          </c:val>
        </c:ser>
        <c:ser>
          <c:idx val="4"/>
          <c:order val="4"/>
          <c:tx>
            <c:strRef>
              <c:f>Length250Coverage!$F$1:$F$2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Length250Coverage!$F$3:$F$14</c:f>
              <c:numCache>
                <c:formatCode>General</c:formatCode>
                <c:ptCount val="10"/>
                <c:pt idx="0">
                  <c:v>0.981390239721791</c:v>
                </c:pt>
                <c:pt idx="1">
                  <c:v>0.98881925620156</c:v>
                </c:pt>
                <c:pt idx="2">
                  <c:v>0.980075975515368</c:v>
                </c:pt>
                <c:pt idx="3">
                  <c:v>0.980373286376182</c:v>
                </c:pt>
                <c:pt idx="4">
                  <c:v>0.948153271037946</c:v>
                </c:pt>
                <c:pt idx="5">
                  <c:v>0.948652249666905</c:v>
                </c:pt>
                <c:pt idx="6">
                  <c:v>0.947600838301767</c:v>
                </c:pt>
                <c:pt idx="7">
                  <c:v>0.942922499496382</c:v>
                </c:pt>
                <c:pt idx="8">
                  <c:v>0.943083745357002</c:v>
                </c:pt>
                <c:pt idx="9">
                  <c:v>0.943371337289231</c:v>
                </c:pt>
              </c:numCache>
            </c:numRef>
          </c:val>
        </c:ser>
        <c:ser>
          <c:idx val="5"/>
          <c:order val="5"/>
          <c:tx>
            <c:strRef>
              <c:f>Length250Coverage!$G$1:$G$2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Length250Coverage!$G$3:$G$14</c:f>
              <c:numCache>
                <c:formatCode>General</c:formatCode>
                <c:ptCount val="10"/>
                <c:pt idx="0">
                  <c:v>0.980817485589479</c:v>
                </c:pt>
                <c:pt idx="1">
                  <c:v>0.988822569472668</c:v>
                </c:pt>
                <c:pt idx="2">
                  <c:v>0.980075975515368</c:v>
                </c:pt>
                <c:pt idx="3">
                  <c:v>0.980373286376182</c:v>
                </c:pt>
                <c:pt idx="4">
                  <c:v>0.948153271037946</c:v>
                </c:pt>
                <c:pt idx="5">
                  <c:v>0.948356705884016</c:v>
                </c:pt>
                <c:pt idx="6">
                  <c:v>0.947600838301767</c:v>
                </c:pt>
                <c:pt idx="7">
                  <c:v>0.949191208433909</c:v>
                </c:pt>
                <c:pt idx="8">
                  <c:v>0.949133336631878</c:v>
                </c:pt>
                <c:pt idx="9">
                  <c:v>0.943766720974861</c:v>
                </c:pt>
              </c:numCache>
            </c:numRef>
          </c:val>
        </c:ser>
        <c:ser>
          <c:idx val="6"/>
          <c:order val="6"/>
          <c:tx>
            <c:strRef>
              <c:f>Length250Coverage!$H$1:$H$2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Length250Coverage!$A$3:$A$14</c:f>
              <c:multiLvlStrCache>
                <c:ptCount val="10"/>
                <c:lvl>
                  <c:pt idx="0">
                    <c:v>21</c:v>
                  </c:pt>
                  <c:pt idx="1">
                    <c:v>41</c:v>
                  </c:pt>
                  <c:pt idx="2">
                    <c:v>61</c:v>
                  </c:pt>
                  <c:pt idx="3">
                    <c:v>81</c:v>
                  </c:pt>
                  <c:pt idx="4">
                    <c:v>101</c:v>
                  </c:pt>
                  <c:pt idx="5">
                    <c:v>121</c:v>
                  </c:pt>
                  <c:pt idx="6">
                    <c:v>141</c:v>
                  </c:pt>
                  <c:pt idx="7">
                    <c:v>161</c:v>
                  </c:pt>
                  <c:pt idx="8">
                    <c:v>181</c:v>
                  </c:pt>
                  <c:pt idx="9">
                    <c:v>201</c:v>
                  </c:pt>
                </c:lvl>
                <c:lvl>
                  <c:pt idx="0">
                    <c:v>250</c:v>
                  </c:pt>
                </c:lvl>
              </c:multiLvlStrCache>
            </c:multiLvlStrRef>
          </c:cat>
          <c:val>
            <c:numRef>
              <c:f>Length250Coverage!$H$3:$H$14</c:f>
              <c:numCache>
                <c:formatCode>General</c:formatCode>
                <c:ptCount val="10"/>
                <c:pt idx="0">
                  <c:v>0.981019595127105</c:v>
                </c:pt>
                <c:pt idx="1">
                  <c:v>0.988139372970069</c:v>
                </c:pt>
                <c:pt idx="2">
                  <c:v>0.980008163900011</c:v>
                </c:pt>
                <c:pt idx="3">
                  <c:v>0.980458989655525</c:v>
                </c:pt>
                <c:pt idx="4">
                  <c:v>0.948122347174265</c:v>
                </c:pt>
                <c:pt idx="5">
                  <c:v>0.948625743498036</c:v>
                </c:pt>
                <c:pt idx="6">
                  <c:v>0.947508950249688</c:v>
                </c:pt>
                <c:pt idx="7">
                  <c:v>0.949188999586503</c:v>
                </c:pt>
                <c:pt idx="8">
                  <c:v>0.949131127784473</c:v>
                </c:pt>
                <c:pt idx="9">
                  <c:v>0.949324843701957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756552"/>
        <c:axId val="525760200"/>
      </c:barChart>
      <c:catAx>
        <c:axId val="52575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760200"/>
        <c:crosses val="autoZero"/>
        <c:auto val="1"/>
        <c:lblAlgn val="ctr"/>
        <c:lblOffset val="100"/>
        <c:noMultiLvlLbl val="0"/>
      </c:catAx>
      <c:valAx>
        <c:axId val="52576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75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2</xdr:row>
      <xdr:rowOff>171449</xdr:rowOff>
    </xdr:from>
    <xdr:to>
      <xdr:col>7</xdr:col>
      <xdr:colOff>657224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19049</xdr:rowOff>
    </xdr:from>
    <xdr:to>
      <xdr:col>10</xdr:col>
      <xdr:colOff>542925</xdr:colOff>
      <xdr:row>32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38099</xdr:rowOff>
    </xdr:from>
    <xdr:to>
      <xdr:col>11</xdr:col>
      <xdr:colOff>9525</xdr:colOff>
      <xdr:row>34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339725</xdr:colOff>
      <xdr:row>12</xdr:row>
      <xdr:rowOff>130175</xdr:rowOff>
    </xdr:from>
    <xdr:to>
      <xdr:col>9</xdr:col>
      <xdr:colOff>82550</xdr:colOff>
      <xdr:row>31</xdr:row>
      <xdr:rowOff>73025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47625</xdr:rowOff>
    </xdr:from>
    <xdr:to>
      <xdr:col>9</xdr:col>
      <xdr:colOff>419100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114299</xdr:rowOff>
    </xdr:from>
    <xdr:to>
      <xdr:col>12</xdr:col>
      <xdr:colOff>609599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</xdr:colOff>
      <xdr:row>18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28575</xdr:rowOff>
    </xdr:from>
    <xdr:to>
      <xdr:col>10</xdr:col>
      <xdr:colOff>30480</xdr:colOff>
      <xdr:row>37</xdr:row>
      <xdr:rowOff>165735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28575</xdr:rowOff>
    </xdr:from>
    <xdr:to>
      <xdr:col>10</xdr:col>
      <xdr:colOff>30480</xdr:colOff>
      <xdr:row>56</xdr:row>
      <xdr:rowOff>165735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142875</xdr:colOff>
      <xdr:row>0</xdr:row>
      <xdr:rowOff>0</xdr:rowOff>
    </xdr:from>
    <xdr:to>
      <xdr:col>20</xdr:col>
      <xdr:colOff>173355</xdr:colOff>
      <xdr:row>18</xdr:row>
      <xdr:rowOff>137160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142875</xdr:colOff>
      <xdr:row>19</xdr:row>
      <xdr:rowOff>38101</xdr:rowOff>
    </xdr:from>
    <xdr:to>
      <xdr:col>20</xdr:col>
      <xdr:colOff>173355</xdr:colOff>
      <xdr:row>37</xdr:row>
      <xdr:rowOff>175261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38</xdr:row>
      <xdr:rowOff>38100</xdr:rowOff>
    </xdr:from>
    <xdr:to>
      <xdr:col>20</xdr:col>
      <xdr:colOff>173355</xdr:colOff>
      <xdr:row>56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Smith" refreshedDate="41960.600277083337" createdVersion="5" refreshedVersion="5" minRefreshableVersion="3" recordCount="43">
  <cacheSource type="worksheet">
    <worksheetSource ref="A1:G44" sheet="Data"/>
  </cacheSource>
  <cacheFields count="7">
    <cacheField name="Coverage" numFmtId="0">
      <sharedItems containsSemiMixedTypes="0" containsString="0" containsNumber="1" containsInteger="1" minValue="2" maxValue="100" count="7">
        <n v="2"/>
        <n v="4"/>
        <n v="7"/>
        <n v="10"/>
        <n v="25"/>
        <n v="50"/>
        <n v="100"/>
      </sharedItems>
    </cacheField>
    <cacheField name="Length" numFmtId="0">
      <sharedItems containsSemiMixedTypes="0" containsString="0" containsNumber="1" containsInteger="1" minValue="150" maxValue="150" count="1">
        <n v="150"/>
      </sharedItems>
    </cacheField>
    <cacheField name="Kmer" numFmtId="0">
      <sharedItems containsSemiMixedTypes="0" containsString="0" containsNumber="1" containsInteger="1" minValue="21" maxValue="141" count="7">
        <n v="21"/>
        <n v="41"/>
        <n v="61"/>
        <n v="81"/>
        <n v="101"/>
        <n v="121"/>
        <n v="141"/>
      </sharedItems>
    </cacheField>
    <cacheField name="Coverage2" numFmtId="176">
      <sharedItems containsSemiMixedTypes="0" containsString="0" containsNumber="1" minValue="2.3325428604750601E-4" maxValue="0.98915566366145602" count="39">
        <n v="8.2533583315956994E-3"/>
        <n v="8.13297614798217E-3"/>
        <n v="4.2480553307439701E-3"/>
        <n v="2.3325428604750601E-4"/>
        <n v="0.97637527257176904"/>
        <n v="0.98087889154735897"/>
        <n v="0.97417746940304495"/>
        <n v="3.6799397779843199E-3"/>
        <n v="1.528522404781E-3"/>
        <n v="0.97929492707269405"/>
        <n v="0.98420409043197898"/>
        <n v="0.97585530989245495"/>
        <n v="0.97393891388322396"/>
        <n v="0.93977202044155705"/>
        <n v="7.7707251734386899E-4"/>
        <n v="0.97849267369492399"/>
        <n v="0.98639438351952402"/>
        <n v="0.97369660332281305"/>
        <n v="0.97441271165175802"/>
        <n v="0.94185783504680898"/>
        <n v="0.938177895268825"/>
        <n v="0.98085128095478702"/>
        <n v="0.98915566366145602"/>
        <n v="0.980427403137623"/>
        <n v="0.98063636010220701"/>
        <n v="0.94565705258470401"/>
        <n v="0.94009097800694796"/>
        <n v="6.9534516333101201E-4"/>
        <n v="0.980874915622029"/>
        <n v="0.988403330235056"/>
        <n v="0.98047842751269598"/>
        <n v="0.94800814976338799"/>
        <n v="0.94121528133647603"/>
        <n v="0.94185650973836599"/>
        <n v="0.98081903178266305"/>
        <n v="0.98882411566585204"/>
        <n v="0.98054380939590602"/>
        <n v="0.94807640314822605"/>
        <n v="0.940267685799408"/>
      </sharedItems>
    </cacheField>
    <cacheField name="N50" numFmtId="0">
      <sharedItems containsSemiMixedTypes="0" containsString="0" containsNumber="1" containsInteger="1" minValue="594" maxValue="134303" count="25">
        <n v="594"/>
        <n v="898"/>
        <n v="1543"/>
        <n v="1056"/>
        <n v="10521"/>
        <n v="37758"/>
        <n v="75500"/>
        <n v="1283"/>
        <n v="1081"/>
        <n v="10533"/>
        <n v="41805"/>
        <n v="76203"/>
        <n v="86568"/>
        <n v="125651"/>
        <n v="695"/>
        <n v="75499"/>
        <n v="125691"/>
        <n v="10528"/>
        <n v="76299"/>
        <n v="86674"/>
        <n v="124147"/>
        <n v="1057"/>
        <n v="124218"/>
        <n v="134303"/>
        <n v="133178"/>
      </sharedItems>
    </cacheField>
    <cacheField name="AtContig" numFmtId="0">
      <sharedItems containsSemiMixedTypes="0" containsString="0" containsNumber="1" containsInteger="1" minValue="0" maxValue="123"/>
    </cacheField>
    <cacheField name="Total Contigs" numFmtId="0">
      <sharedItems containsSemiMixedTypes="0" containsString="0" containsNumber="1" containsInteger="1" minValue="1" maxValue="8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phen Smith" refreshedDate="41960.613574074072" createdVersion="5" refreshedVersion="5" minRefreshableVersion="3" recordCount="65">
  <cacheSource type="worksheet">
    <worksheetSource ref="A45:G109" sheet="Data"/>
  </cacheSource>
  <cacheFields count="7">
    <cacheField name="Coverage" numFmtId="0">
      <sharedItems containsSemiMixedTypes="0" containsString="0" containsNumber="1" containsInteger="1" minValue="2" maxValue="100" count="7">
        <n v="2"/>
        <n v="4"/>
        <n v="7"/>
        <n v="10"/>
        <n v="25"/>
        <n v="50"/>
        <n v="100"/>
      </sharedItems>
    </cacheField>
    <cacheField name="Length" numFmtId="0">
      <sharedItems containsSemiMixedTypes="0" containsString="0" containsNumber="1" containsInteger="1" minValue="250" maxValue="250" count="1">
        <n v="250"/>
      </sharedItems>
    </cacheField>
    <cacheField name="Kmer" numFmtId="0">
      <sharedItems containsSemiMixedTypes="0" containsString="0" containsNumber="1" containsInteger="1" minValue="21" maxValue="201" count="10">
        <n v="21"/>
        <n v="41"/>
        <n v="61"/>
        <n v="81"/>
        <n v="101"/>
        <n v="121"/>
        <n v="141"/>
        <n v="161"/>
        <n v="181"/>
        <n v="201"/>
      </sharedItems>
    </cacheField>
    <cacheField name="Coverage2" numFmtId="176">
      <sharedItems containsSemiMixedTypes="0" containsString="0" containsNumber="1" minValue="0" maxValue="0.988822569472668"/>
    </cacheField>
    <cacheField name="N50" numFmtId="0">
      <sharedItems containsSemiMixedTypes="0" containsString="0" containsNumber="1" containsInteger="1" minValue="123" maxValue="156777"/>
    </cacheField>
    <cacheField name="AtContig" numFmtId="0">
      <sharedItems containsSemiMixedTypes="0" containsString="0" containsNumber="1" containsInteger="1" minValue="0" maxValue="17105"/>
    </cacheField>
    <cacheField name="Total Contigs" numFmtId="0">
      <sharedItems containsSemiMixedTypes="0" containsString="0" containsNumber="1" containsInteger="1" minValue="1" maxValue="346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x v="0"/>
    <n v="8"/>
    <n v="60"/>
  </r>
  <r>
    <x v="0"/>
    <x v="0"/>
    <x v="1"/>
    <x v="1"/>
    <x v="1"/>
    <n v="6"/>
    <n v="35"/>
  </r>
  <r>
    <x v="0"/>
    <x v="0"/>
    <x v="2"/>
    <x v="2"/>
    <x v="2"/>
    <n v="1"/>
    <n v="6"/>
  </r>
  <r>
    <x v="0"/>
    <x v="0"/>
    <x v="3"/>
    <x v="3"/>
    <x v="3"/>
    <n v="0"/>
    <n v="1"/>
  </r>
  <r>
    <x v="1"/>
    <x v="0"/>
    <x v="0"/>
    <x v="4"/>
    <x v="4"/>
    <n v="122"/>
    <n v="863"/>
  </r>
  <r>
    <x v="1"/>
    <x v="0"/>
    <x v="1"/>
    <x v="5"/>
    <x v="5"/>
    <n v="36"/>
    <n v="258"/>
  </r>
  <r>
    <x v="1"/>
    <x v="0"/>
    <x v="2"/>
    <x v="6"/>
    <x v="6"/>
    <n v="16"/>
    <n v="152"/>
  </r>
  <r>
    <x v="1"/>
    <x v="0"/>
    <x v="3"/>
    <x v="7"/>
    <x v="7"/>
    <n v="1"/>
    <n v="5"/>
  </r>
  <r>
    <x v="1"/>
    <x v="0"/>
    <x v="4"/>
    <x v="8"/>
    <x v="8"/>
    <n v="2"/>
    <n v="5"/>
  </r>
  <r>
    <x v="1"/>
    <x v="0"/>
    <x v="5"/>
    <x v="3"/>
    <x v="3"/>
    <n v="0"/>
    <n v="1"/>
  </r>
  <r>
    <x v="2"/>
    <x v="0"/>
    <x v="0"/>
    <x v="9"/>
    <x v="9"/>
    <n v="122"/>
    <n v="851"/>
  </r>
  <r>
    <x v="2"/>
    <x v="0"/>
    <x v="1"/>
    <x v="10"/>
    <x v="10"/>
    <n v="33"/>
    <n v="235"/>
  </r>
  <r>
    <x v="2"/>
    <x v="0"/>
    <x v="2"/>
    <x v="11"/>
    <x v="11"/>
    <n v="16"/>
    <n v="148"/>
  </r>
  <r>
    <x v="2"/>
    <x v="0"/>
    <x v="3"/>
    <x v="12"/>
    <x v="12"/>
    <n v="14"/>
    <n v="124"/>
  </r>
  <r>
    <x v="2"/>
    <x v="0"/>
    <x v="4"/>
    <x v="13"/>
    <x v="13"/>
    <n v="11"/>
    <n v="99"/>
  </r>
  <r>
    <x v="2"/>
    <x v="0"/>
    <x v="5"/>
    <x v="14"/>
    <x v="14"/>
    <n v="2"/>
    <n v="7"/>
  </r>
  <r>
    <x v="3"/>
    <x v="0"/>
    <x v="0"/>
    <x v="15"/>
    <x v="9"/>
    <n v="122"/>
    <n v="854"/>
  </r>
  <r>
    <x v="3"/>
    <x v="0"/>
    <x v="1"/>
    <x v="16"/>
    <x v="10"/>
    <n v="33"/>
    <n v="234"/>
  </r>
  <r>
    <x v="3"/>
    <x v="0"/>
    <x v="2"/>
    <x v="17"/>
    <x v="15"/>
    <n v="16"/>
    <n v="150"/>
  </r>
  <r>
    <x v="3"/>
    <x v="0"/>
    <x v="3"/>
    <x v="18"/>
    <x v="12"/>
    <n v="14"/>
    <n v="123"/>
  </r>
  <r>
    <x v="3"/>
    <x v="0"/>
    <x v="4"/>
    <x v="19"/>
    <x v="13"/>
    <n v="11"/>
    <n v="96"/>
  </r>
  <r>
    <x v="3"/>
    <x v="0"/>
    <x v="5"/>
    <x v="20"/>
    <x v="16"/>
    <n v="11"/>
    <n v="94"/>
  </r>
  <r>
    <x v="4"/>
    <x v="0"/>
    <x v="0"/>
    <x v="21"/>
    <x v="17"/>
    <n v="123"/>
    <n v="848"/>
  </r>
  <r>
    <x v="4"/>
    <x v="0"/>
    <x v="1"/>
    <x v="22"/>
    <x v="10"/>
    <n v="33"/>
    <n v="233"/>
  </r>
  <r>
    <x v="4"/>
    <x v="0"/>
    <x v="2"/>
    <x v="23"/>
    <x v="18"/>
    <n v="16"/>
    <n v="139"/>
  </r>
  <r>
    <x v="4"/>
    <x v="0"/>
    <x v="3"/>
    <x v="24"/>
    <x v="19"/>
    <n v="14"/>
    <n v="116"/>
  </r>
  <r>
    <x v="4"/>
    <x v="0"/>
    <x v="4"/>
    <x v="25"/>
    <x v="20"/>
    <n v="12"/>
    <n v="94"/>
  </r>
  <r>
    <x v="4"/>
    <x v="0"/>
    <x v="5"/>
    <x v="26"/>
    <x v="16"/>
    <n v="11"/>
    <n v="93"/>
  </r>
  <r>
    <x v="4"/>
    <x v="0"/>
    <x v="6"/>
    <x v="27"/>
    <x v="21"/>
    <n v="1"/>
    <n v="3"/>
  </r>
  <r>
    <x v="5"/>
    <x v="0"/>
    <x v="0"/>
    <x v="28"/>
    <x v="17"/>
    <n v="123"/>
    <n v="849"/>
  </r>
  <r>
    <x v="5"/>
    <x v="0"/>
    <x v="1"/>
    <x v="29"/>
    <x v="10"/>
    <n v="33"/>
    <n v="232"/>
  </r>
  <r>
    <x v="5"/>
    <x v="0"/>
    <x v="2"/>
    <x v="23"/>
    <x v="18"/>
    <n v="16"/>
    <n v="139"/>
  </r>
  <r>
    <x v="5"/>
    <x v="0"/>
    <x v="3"/>
    <x v="30"/>
    <x v="19"/>
    <n v="14"/>
    <n v="114"/>
  </r>
  <r>
    <x v="5"/>
    <x v="0"/>
    <x v="4"/>
    <x v="31"/>
    <x v="22"/>
    <n v="12"/>
    <n v="91"/>
  </r>
  <r>
    <x v="5"/>
    <x v="0"/>
    <x v="5"/>
    <x v="32"/>
    <x v="16"/>
    <n v="11"/>
    <n v="93"/>
  </r>
  <r>
    <x v="5"/>
    <x v="0"/>
    <x v="6"/>
    <x v="33"/>
    <x v="23"/>
    <n v="10"/>
    <n v="80"/>
  </r>
  <r>
    <x v="6"/>
    <x v="0"/>
    <x v="0"/>
    <x v="34"/>
    <x v="17"/>
    <n v="123"/>
    <n v="847"/>
  </r>
  <r>
    <x v="6"/>
    <x v="0"/>
    <x v="1"/>
    <x v="35"/>
    <x v="10"/>
    <n v="33"/>
    <n v="233"/>
  </r>
  <r>
    <x v="6"/>
    <x v="0"/>
    <x v="2"/>
    <x v="23"/>
    <x v="18"/>
    <n v="16"/>
    <n v="139"/>
  </r>
  <r>
    <x v="6"/>
    <x v="0"/>
    <x v="3"/>
    <x v="36"/>
    <x v="19"/>
    <n v="14"/>
    <n v="115"/>
  </r>
  <r>
    <x v="6"/>
    <x v="0"/>
    <x v="4"/>
    <x v="31"/>
    <x v="22"/>
    <n v="12"/>
    <n v="91"/>
  </r>
  <r>
    <x v="6"/>
    <x v="0"/>
    <x v="5"/>
    <x v="37"/>
    <x v="22"/>
    <n v="12"/>
    <n v="86"/>
  </r>
  <r>
    <x v="6"/>
    <x v="0"/>
    <x v="6"/>
    <x v="38"/>
    <x v="24"/>
    <n v="10"/>
    <n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5">
  <r>
    <x v="0"/>
    <x v="0"/>
    <x v="0"/>
    <n v="0.94899948047909"/>
    <n v="123"/>
    <n v="17105"/>
    <n v="34607"/>
  </r>
  <r>
    <x v="0"/>
    <x v="0"/>
    <x v="1"/>
    <n v="8.84577120581863E-3"/>
    <n v="795"/>
    <n v="6"/>
    <n v="41"/>
  </r>
  <r>
    <x v="0"/>
    <x v="0"/>
    <x v="2"/>
    <n v="5.0823369958968396E-3"/>
    <n v="1283"/>
    <n v="1"/>
    <n v="13"/>
  </r>
  <r>
    <x v="0"/>
    <x v="0"/>
    <x v="3"/>
    <n v="4.4205663131332701E-3"/>
    <n v="2937"/>
    <n v="0"/>
    <n v="4"/>
  </r>
  <r>
    <x v="0"/>
    <x v="0"/>
    <x v="4"/>
    <n v="5.9572614533155602E-4"/>
    <n v="889"/>
    <n v="2"/>
    <n v="6"/>
  </r>
  <r>
    <x v="0"/>
    <x v="0"/>
    <x v="5"/>
    <n v="2.3325428604750601E-4"/>
    <n v="1281"/>
    <n v="0"/>
    <n v="2"/>
  </r>
  <r>
    <x v="1"/>
    <x v="0"/>
    <x v="0"/>
    <n v="0.97604217838298202"/>
    <n v="10523"/>
    <n v="122"/>
    <n v="862"/>
  </r>
  <r>
    <x v="1"/>
    <x v="0"/>
    <x v="1"/>
    <n v="0.98179357525808097"/>
    <n v="41275"/>
    <n v="33"/>
    <n v="245"/>
  </r>
  <r>
    <x v="1"/>
    <x v="0"/>
    <x v="2"/>
    <n v="0.97370786844458201"/>
    <n v="75499"/>
    <n v="16"/>
    <n v="152"/>
  </r>
  <r>
    <x v="1"/>
    <x v="0"/>
    <x v="3"/>
    <n v="0.97318459249415901"/>
    <n v="86560"/>
    <n v="14"/>
    <n v="125"/>
  </r>
  <r>
    <x v="1"/>
    <x v="0"/>
    <x v="4"/>
    <n v="0.941100200386636"/>
    <n v="125651"/>
    <n v="11"/>
    <n v="99"/>
  </r>
  <r>
    <x v="1"/>
    <x v="0"/>
    <x v="5"/>
    <n v="0.939918687909299"/>
    <n v="125692"/>
    <n v="11"/>
    <n v="93"/>
  </r>
  <r>
    <x v="1"/>
    <x v="0"/>
    <x v="6"/>
    <n v="1.6170971857516899E-3"/>
    <n v="1283"/>
    <n v="1"/>
    <n v="4"/>
  </r>
  <r>
    <x v="1"/>
    <x v="0"/>
    <x v="7"/>
    <n v="1.1952073312528899E-3"/>
    <n v="1283"/>
    <n v="1"/>
    <n v="3"/>
  </r>
  <r>
    <x v="1"/>
    <x v="0"/>
    <x v="8"/>
    <n v="0"/>
    <n v="1281"/>
    <n v="0"/>
    <n v="1"/>
  </r>
  <r>
    <x v="2"/>
    <x v="0"/>
    <x v="0"/>
    <n v="0.97780793099914098"/>
    <n v="10533"/>
    <n v="122"/>
    <n v="853"/>
  </r>
  <r>
    <x v="2"/>
    <x v="0"/>
    <x v="1"/>
    <n v="0.98366005131594203"/>
    <n v="41805"/>
    <n v="33"/>
    <n v="240"/>
  </r>
  <r>
    <x v="2"/>
    <x v="0"/>
    <x v="2"/>
    <n v="0.97759632341767"/>
    <n v="76299"/>
    <n v="16"/>
    <n v="141"/>
  </r>
  <r>
    <x v="2"/>
    <x v="0"/>
    <x v="3"/>
    <n v="0.97299352719356202"/>
    <n v="86568"/>
    <n v="14"/>
    <n v="126"/>
  </r>
  <r>
    <x v="2"/>
    <x v="0"/>
    <x v="4"/>
    <n v="0.94285866380635597"/>
    <n v="125722"/>
    <n v="11"/>
    <n v="95"/>
  </r>
  <r>
    <x v="2"/>
    <x v="0"/>
    <x v="5"/>
    <n v="0.941330141401575"/>
    <n v="125741"/>
    <n v="11"/>
    <n v="92"/>
  </r>
  <r>
    <x v="2"/>
    <x v="0"/>
    <x v="6"/>
    <n v="0.94202857895127401"/>
    <n v="134303"/>
    <n v="10"/>
    <n v="81"/>
  </r>
  <r>
    <x v="2"/>
    <x v="0"/>
    <x v="7"/>
    <n v="0.94301350400949902"/>
    <n v="133218"/>
    <n v="10"/>
    <n v="76"/>
  </r>
  <r>
    <x v="2"/>
    <x v="0"/>
    <x v="8"/>
    <n v="2.3347517078808099E-4"/>
    <n v="1283"/>
    <n v="0"/>
    <n v="2"/>
  </r>
  <r>
    <x v="2"/>
    <x v="0"/>
    <x v="9"/>
    <n v="1.3792043201521101E-3"/>
    <n v="1642"/>
    <n v="0"/>
    <n v="2"/>
  </r>
  <r>
    <x v="3"/>
    <x v="0"/>
    <x v="0"/>
    <n v="0.97876369927161"/>
    <n v="10533"/>
    <n v="122"/>
    <n v="850"/>
  </r>
  <r>
    <x v="3"/>
    <x v="0"/>
    <x v="1"/>
    <n v="0.986998282400257"/>
    <n v="41805"/>
    <n v="33"/>
    <n v="235"/>
  </r>
  <r>
    <x v="3"/>
    <x v="0"/>
    <x v="2"/>
    <n v="0.97060775111060804"/>
    <n v="76299"/>
    <n v="16"/>
    <n v="141"/>
  </r>
  <r>
    <x v="3"/>
    <x v="0"/>
    <x v="3"/>
    <n v="0.97584271946224199"/>
    <n v="86568"/>
    <n v="14"/>
    <n v="118"/>
  </r>
  <r>
    <x v="3"/>
    <x v="0"/>
    <x v="4"/>
    <n v="0.94090228765908102"/>
    <n v="125651"/>
    <n v="11"/>
    <n v="99"/>
  </r>
  <r>
    <x v="3"/>
    <x v="0"/>
    <x v="5"/>
    <n v="0.94570564722763095"/>
    <n v="125806"/>
    <n v="11"/>
    <n v="87"/>
  </r>
  <r>
    <x v="3"/>
    <x v="0"/>
    <x v="6"/>
    <n v="0.942238861224302"/>
    <n v="134303"/>
    <n v="10"/>
    <n v="80"/>
  </r>
  <r>
    <x v="3"/>
    <x v="0"/>
    <x v="7"/>
    <n v="0.94334394758140006"/>
    <n v="134323"/>
    <n v="10"/>
    <n v="74"/>
  </r>
  <r>
    <x v="3"/>
    <x v="0"/>
    <x v="8"/>
    <n v="0.94297882510522901"/>
    <n v="134343"/>
    <n v="10"/>
    <n v="72"/>
  </r>
  <r>
    <x v="3"/>
    <x v="0"/>
    <x v="9"/>
    <n v="0.94122301230239602"/>
    <n v="156703"/>
    <n v="9"/>
    <n v="72"/>
  </r>
  <r>
    <x v="4"/>
    <x v="0"/>
    <x v="0"/>
    <n v="0.98139023972179096"/>
    <n v="10528"/>
    <n v="123"/>
    <n v="850"/>
  </r>
  <r>
    <x v="4"/>
    <x v="0"/>
    <x v="1"/>
    <n v="0.98881925620155997"/>
    <n v="41805"/>
    <n v="33"/>
    <n v="233"/>
  </r>
  <r>
    <x v="4"/>
    <x v="0"/>
    <x v="2"/>
    <n v="0.98007597551536796"/>
    <n v="76299"/>
    <n v="16"/>
    <n v="140"/>
  </r>
  <r>
    <x v="4"/>
    <x v="0"/>
    <x v="3"/>
    <n v="0.98037328637618204"/>
    <n v="86674"/>
    <n v="14"/>
    <n v="116"/>
  </r>
  <r>
    <x v="4"/>
    <x v="0"/>
    <x v="4"/>
    <n v="0.948153271037946"/>
    <n v="124218"/>
    <n v="12"/>
    <n v="91"/>
  </r>
  <r>
    <x v="4"/>
    <x v="0"/>
    <x v="5"/>
    <n v="0.94865224966690498"/>
    <n v="124218"/>
    <n v="12"/>
    <n v="85"/>
  </r>
  <r>
    <x v="4"/>
    <x v="0"/>
    <x v="6"/>
    <n v="0.947600838301767"/>
    <n v="135012"/>
    <n v="10"/>
    <n v="77"/>
  </r>
  <r>
    <x v="4"/>
    <x v="0"/>
    <x v="7"/>
    <n v="0.94292249949638196"/>
    <n v="133218"/>
    <n v="10"/>
    <n v="77"/>
  </r>
  <r>
    <x v="4"/>
    <x v="0"/>
    <x v="8"/>
    <n v="0.94308374535700201"/>
    <n v="133258"/>
    <n v="10"/>
    <n v="73"/>
  </r>
  <r>
    <x v="4"/>
    <x v="0"/>
    <x v="9"/>
    <n v="0.94337133728923095"/>
    <n v="156703"/>
    <n v="9"/>
    <n v="71"/>
  </r>
  <r>
    <x v="5"/>
    <x v="0"/>
    <x v="0"/>
    <n v="0.98081748558947901"/>
    <n v="10528"/>
    <n v="123"/>
    <n v="848"/>
  </r>
  <r>
    <x v="5"/>
    <x v="0"/>
    <x v="1"/>
    <n v="0.988822569472668"/>
    <n v="41805"/>
    <n v="33"/>
    <n v="233"/>
  </r>
  <r>
    <x v="5"/>
    <x v="0"/>
    <x v="2"/>
    <n v="0.98007597551536796"/>
    <n v="76299"/>
    <n v="16"/>
    <n v="140"/>
  </r>
  <r>
    <x v="5"/>
    <x v="0"/>
    <x v="3"/>
    <n v="0.98037328637618204"/>
    <n v="86674"/>
    <n v="14"/>
    <n v="116"/>
  </r>
  <r>
    <x v="5"/>
    <x v="0"/>
    <x v="4"/>
    <n v="0.948153271037946"/>
    <n v="124218"/>
    <n v="12"/>
    <n v="91"/>
  </r>
  <r>
    <x v="5"/>
    <x v="0"/>
    <x v="5"/>
    <n v="0.94835670588401599"/>
    <n v="124218"/>
    <n v="12"/>
    <n v="84"/>
  </r>
  <r>
    <x v="5"/>
    <x v="0"/>
    <x v="6"/>
    <n v="0.947600838301767"/>
    <n v="135012"/>
    <n v="10"/>
    <n v="77"/>
  </r>
  <r>
    <x v="5"/>
    <x v="0"/>
    <x v="7"/>
    <n v="0.94919120843390903"/>
    <n v="135012"/>
    <n v="10"/>
    <n v="71"/>
  </r>
  <r>
    <x v="5"/>
    <x v="0"/>
    <x v="8"/>
    <n v="0.94913333663187804"/>
    <n v="135012"/>
    <n v="10"/>
    <n v="66"/>
  </r>
  <r>
    <x v="5"/>
    <x v="0"/>
    <x v="9"/>
    <n v="0.94376672097486103"/>
    <n v="156703"/>
    <n v="9"/>
    <n v="71"/>
  </r>
  <r>
    <x v="6"/>
    <x v="0"/>
    <x v="0"/>
    <n v="0.98101959512710502"/>
    <n v="10839"/>
    <n v="121"/>
    <n v="833"/>
  </r>
  <r>
    <x v="6"/>
    <x v="0"/>
    <x v="1"/>
    <n v="0.98813937297006904"/>
    <n v="41805"/>
    <n v="33"/>
    <n v="232"/>
  </r>
  <r>
    <x v="6"/>
    <x v="0"/>
    <x v="2"/>
    <n v="0.980008163900011"/>
    <n v="76299"/>
    <n v="16"/>
    <n v="140"/>
  </r>
  <r>
    <x v="6"/>
    <x v="0"/>
    <x v="3"/>
    <n v="0.98045898965552503"/>
    <n v="86674"/>
    <n v="14"/>
    <n v="113"/>
  </r>
  <r>
    <x v="6"/>
    <x v="0"/>
    <x v="4"/>
    <n v="0.94812234717426502"/>
    <n v="124218"/>
    <n v="12"/>
    <n v="90"/>
  </r>
  <r>
    <x v="6"/>
    <x v="0"/>
    <x v="5"/>
    <n v="0.94862574349803597"/>
    <n v="124218"/>
    <n v="12"/>
    <n v="84"/>
  </r>
  <r>
    <x v="6"/>
    <x v="0"/>
    <x v="6"/>
    <n v="0.94750895024968795"/>
    <n v="135012"/>
    <n v="10"/>
    <n v="76"/>
  </r>
  <r>
    <x v="6"/>
    <x v="0"/>
    <x v="7"/>
    <n v="0.94918899958650305"/>
    <n v="135012"/>
    <n v="10"/>
    <n v="71"/>
  </r>
  <r>
    <x v="6"/>
    <x v="0"/>
    <x v="8"/>
    <n v="0.94913112778447295"/>
    <n v="135012"/>
    <n v="10"/>
    <n v="67"/>
  </r>
  <r>
    <x v="6"/>
    <x v="0"/>
    <x v="9"/>
    <n v="0.94932484370195702"/>
    <n v="156777"/>
    <n v="9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I13" firstHeaderRow="1" firstDataRow="2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76" showAll="0">
      <items count="40">
        <item x="3"/>
        <item x="27"/>
        <item x="14"/>
        <item x="8"/>
        <item x="7"/>
        <item x="2"/>
        <item x="1"/>
        <item x="0"/>
        <item x="20"/>
        <item x="13"/>
        <item x="26"/>
        <item x="38"/>
        <item x="32"/>
        <item x="33"/>
        <item x="19"/>
        <item x="25"/>
        <item x="31"/>
        <item x="37"/>
        <item x="17"/>
        <item x="12"/>
        <item x="6"/>
        <item x="18"/>
        <item x="11"/>
        <item x="4"/>
        <item x="15"/>
        <item x="9"/>
        <item x="23"/>
        <item x="30"/>
        <item x="36"/>
        <item x="24"/>
        <item x="34"/>
        <item x="21"/>
        <item x="28"/>
        <item x="5"/>
        <item x="10"/>
        <item x="16"/>
        <item x="29"/>
        <item x="35"/>
        <item x="22"/>
        <item t="default"/>
      </items>
    </pivotField>
    <pivotField showAll="0">
      <items count="26">
        <item x="0"/>
        <item x="14"/>
        <item x="1"/>
        <item x="3"/>
        <item x="21"/>
        <item x="8"/>
        <item x="7"/>
        <item x="2"/>
        <item x="4"/>
        <item x="17"/>
        <item x="9"/>
        <item x="5"/>
        <item x="10"/>
        <item x="15"/>
        <item x="6"/>
        <item x="11"/>
        <item x="18"/>
        <item x="12"/>
        <item x="19"/>
        <item x="20"/>
        <item x="22"/>
        <item x="13"/>
        <item x="16"/>
        <item x="24"/>
        <item x="23"/>
        <item t="default"/>
      </items>
    </pivotField>
    <pivotField showAll="0"/>
    <pivotField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verage2" fld="3" baseField="0" baseItem="0"/>
  </dataFields>
  <chartFormats count="16">
    <chartFormat chart="0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I11" firstHeaderRow="1" firstDataRow="2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6" showAll="0"/>
    <pivotField dataField="1" showAll="0"/>
    <pivotField showAll="0"/>
    <pivotField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50" fld="4" baseField="0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I13" firstHeaderRow="1" firstDataRow="2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76" showAll="0"/>
    <pivotField showAll="0"/>
    <pivotField showAll="0"/>
    <pivotField dataField="1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Contigs" fld="6" baseField="0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I14" firstHeaderRow="1" firstDataRow="2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76" showAll="0"/>
    <pivotField showAll="0"/>
    <pivotField showAll="0"/>
    <pivotField showAll="0"/>
  </pivotFields>
  <rowFields count="2">
    <field x="1"/>
    <field x="2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verage2" fld="3" baseField="0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I14" firstHeaderRow="1" firstDataRow="2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76" showAll="0"/>
    <pivotField dataField="1" showAll="0"/>
    <pivotField showAll="0"/>
    <pivotField showAll="0"/>
  </pivotFields>
  <rowFields count="2">
    <field x="1"/>
    <field x="2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50" fld="4" baseField="0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I14" firstHeaderRow="1" firstDataRow="2" firstDataCol="1"/>
  <pivotFields count="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umFmtId="176" showAll="0"/>
    <pivotField showAll="0"/>
    <pivotField showAll="0"/>
    <pivotField dataField="1" showAll="0"/>
  </pivotFields>
  <rowFields count="2">
    <field x="1"/>
    <field x="2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Contigs" fld="6" baseField="0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workbookViewId="0">
      <selection activeCell="G4" sqref="G4:G13"/>
    </sheetView>
  </sheetViews>
  <sheetFormatPr baseColWidth="10" defaultColWidth="8.83203125" defaultRowHeight="17" x14ac:dyDescent="0"/>
  <cols>
    <col min="1" max="1" width="17" customWidth="1"/>
    <col min="2" max="2" width="16.33203125" customWidth="1"/>
    <col min="3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9" width="12" customWidth="1"/>
    <col min="10" max="10" width="8.1640625" bestFit="1" customWidth="1"/>
    <col min="11" max="11" width="8.1640625" customWidth="1"/>
    <col min="12" max="12" width="8.1640625" bestFit="1" customWidth="1"/>
    <col min="13" max="13" width="8.1640625" customWidth="1"/>
    <col min="14" max="14" width="8.1640625" bestFit="1" customWidth="1"/>
    <col min="15" max="15" width="8.1640625" customWidth="1"/>
    <col min="16" max="16" width="8.1640625" bestFit="1" customWidth="1"/>
    <col min="17" max="17" width="8.1640625" customWidth="1"/>
    <col min="18" max="18" width="8.1640625" bestFit="1" customWidth="1"/>
    <col min="19" max="19" width="8.1640625" customWidth="1"/>
    <col min="20" max="22" width="8.1640625" bestFit="1" customWidth="1"/>
    <col min="23" max="23" width="8.1640625" customWidth="1"/>
    <col min="24" max="25" width="8.1640625" bestFit="1" customWidth="1"/>
    <col min="26" max="26" width="8.1640625" customWidth="1"/>
    <col min="27" max="27" width="8.1640625" bestFit="1" customWidth="1"/>
    <col min="28" max="28" width="8.1640625" customWidth="1"/>
    <col min="29" max="33" width="8.1640625" bestFit="1" customWidth="1"/>
    <col min="34" max="34" width="8.1640625" customWidth="1"/>
    <col min="35" max="35" width="8.1640625" bestFit="1" customWidth="1"/>
    <col min="36" max="36" width="8.1640625" customWidth="1"/>
    <col min="37" max="37" width="8.1640625" bestFit="1" customWidth="1"/>
    <col min="38" max="38" width="8.1640625" customWidth="1"/>
    <col min="39" max="39" width="8.1640625" bestFit="1" customWidth="1"/>
    <col min="40" max="40" width="8.1640625" customWidth="1"/>
    <col min="41" max="41" width="11.33203125" bestFit="1" customWidth="1"/>
    <col min="42" max="42" width="10.83203125" bestFit="1" customWidth="1"/>
    <col min="43" max="44" width="8.1640625" bestFit="1" customWidth="1"/>
    <col min="45" max="45" width="10.83203125" bestFit="1" customWidth="1"/>
    <col min="46" max="48" width="8.1640625" bestFit="1" customWidth="1"/>
    <col min="49" max="49" width="10.83203125" bestFit="1" customWidth="1"/>
    <col min="50" max="50" width="8.83203125" bestFit="1" customWidth="1"/>
    <col min="51" max="51" width="11.83203125" bestFit="1" customWidth="1"/>
    <col min="52" max="52" width="8.83203125" bestFit="1" customWidth="1"/>
    <col min="53" max="53" width="8.1640625" bestFit="1" customWidth="1"/>
    <col min="54" max="54" width="11.83203125" bestFit="1" customWidth="1"/>
    <col min="55" max="55" width="8.83203125" bestFit="1" customWidth="1"/>
    <col min="56" max="56" width="8.1640625" bestFit="1" customWidth="1"/>
    <col min="57" max="57" width="11.83203125" bestFit="1" customWidth="1"/>
    <col min="58" max="58" width="8.83203125" bestFit="1" customWidth="1"/>
    <col min="59" max="60" width="8.1640625" bestFit="1" customWidth="1"/>
    <col min="61" max="61" width="11.83203125" bestFit="1" customWidth="1"/>
    <col min="62" max="62" width="8.83203125" bestFit="1" customWidth="1"/>
    <col min="63" max="63" width="11.83203125" bestFit="1" customWidth="1"/>
    <col min="64" max="64" width="8.83203125" bestFit="1" customWidth="1"/>
    <col min="65" max="65" width="11.83203125" bestFit="1" customWidth="1"/>
    <col min="66" max="66" width="11.33203125" bestFit="1" customWidth="1"/>
  </cols>
  <sheetData>
    <row r="3" spans="1:9">
      <c r="A3" s="3" t="s">
        <v>10</v>
      </c>
      <c r="B3" s="3" t="s">
        <v>9</v>
      </c>
    </row>
    <row r="4" spans="1:9">
      <c r="A4" s="3" t="s">
        <v>6</v>
      </c>
      <c r="B4">
        <v>2</v>
      </c>
      <c r="C4">
        <v>4</v>
      </c>
      <c r="D4">
        <v>7</v>
      </c>
      <c r="E4">
        <v>10</v>
      </c>
      <c r="F4">
        <v>25</v>
      </c>
      <c r="G4">
        <v>50</v>
      </c>
      <c r="H4">
        <v>100</v>
      </c>
      <c r="I4" t="s">
        <v>7</v>
      </c>
    </row>
    <row r="5" spans="1:9">
      <c r="A5" s="4">
        <v>150</v>
      </c>
      <c r="B5" s="2">
        <v>2.0867644096369348E-2</v>
      </c>
      <c r="C5" s="2">
        <v>2.9368733499909858</v>
      </c>
      <c r="D5" s="2">
        <v>4.8538423342392525</v>
      </c>
      <c r="E5" s="2">
        <v>5.7930321025046529</v>
      </c>
      <c r="F5" s="2">
        <v>5.8175140836110568</v>
      </c>
      <c r="G5" s="2">
        <v>6.761264017345634</v>
      </c>
      <c r="H5" s="2">
        <v>6.7669665986930667</v>
      </c>
      <c r="I5" s="2">
        <v>32.950360130481016</v>
      </c>
    </row>
    <row r="6" spans="1:9">
      <c r="A6" s="5">
        <v>21</v>
      </c>
      <c r="B6" s="2">
        <v>8.2533583315956994E-3</v>
      </c>
      <c r="C6" s="2">
        <v>0.97637527257176904</v>
      </c>
      <c r="D6" s="2">
        <v>0.97929492707269405</v>
      </c>
      <c r="E6" s="2">
        <v>0.97849267369492399</v>
      </c>
      <c r="F6" s="2">
        <v>0.98085128095478702</v>
      </c>
      <c r="G6" s="2">
        <v>0.980874915622029</v>
      </c>
      <c r="H6" s="2">
        <v>0.98081903178266305</v>
      </c>
      <c r="I6" s="2">
        <v>5.8849614600304614</v>
      </c>
    </row>
    <row r="7" spans="1:9">
      <c r="A7" s="5">
        <v>41</v>
      </c>
      <c r="B7" s="2">
        <v>8.13297614798217E-3</v>
      </c>
      <c r="C7" s="2">
        <v>0.98087889154735897</v>
      </c>
      <c r="D7" s="2">
        <v>0.98420409043197898</v>
      </c>
      <c r="E7" s="2">
        <v>0.98639438351952402</v>
      </c>
      <c r="F7" s="2">
        <v>0.98915566366145602</v>
      </c>
      <c r="G7" s="2">
        <v>0.988403330235056</v>
      </c>
      <c r="H7" s="2">
        <v>0.98882411566585204</v>
      </c>
      <c r="I7" s="2">
        <v>5.9259934512092087</v>
      </c>
    </row>
    <row r="8" spans="1:9">
      <c r="A8" s="5">
        <v>61</v>
      </c>
      <c r="B8" s="2">
        <v>4.2480553307439701E-3</v>
      </c>
      <c r="C8" s="2">
        <v>0.97417746940304495</v>
      </c>
      <c r="D8" s="2">
        <v>0.97585530989245495</v>
      </c>
      <c r="E8" s="2">
        <v>0.97369660332281305</v>
      </c>
      <c r="F8" s="2">
        <v>0.980427403137623</v>
      </c>
      <c r="G8" s="2">
        <v>0.980427403137623</v>
      </c>
      <c r="H8" s="2">
        <v>0.980427403137623</v>
      </c>
      <c r="I8" s="2">
        <v>5.8692596473619254</v>
      </c>
    </row>
    <row r="9" spans="1:9">
      <c r="A9" s="5">
        <v>81</v>
      </c>
      <c r="B9" s="2">
        <v>2.3325428604750601E-4</v>
      </c>
      <c r="C9" s="2">
        <v>3.6799397779843199E-3</v>
      </c>
      <c r="D9" s="2">
        <v>0.97393891388322396</v>
      </c>
      <c r="E9" s="2">
        <v>0.97441271165175802</v>
      </c>
      <c r="F9" s="2">
        <v>0.98063636010220701</v>
      </c>
      <c r="G9" s="2">
        <v>0.98047842751269598</v>
      </c>
      <c r="H9" s="2">
        <v>0.98054380939590602</v>
      </c>
      <c r="I9" s="2">
        <v>4.8939234166098231</v>
      </c>
    </row>
    <row r="10" spans="1:9">
      <c r="A10" s="5">
        <v>101</v>
      </c>
      <c r="B10" s="2"/>
      <c r="C10" s="2">
        <v>1.528522404781E-3</v>
      </c>
      <c r="D10" s="2">
        <v>0.93977202044155705</v>
      </c>
      <c r="E10" s="2">
        <v>0.94185783504680898</v>
      </c>
      <c r="F10" s="2">
        <v>0.94565705258470401</v>
      </c>
      <c r="G10" s="2">
        <v>0.94800814976338799</v>
      </c>
      <c r="H10" s="2">
        <v>0.94800814976338799</v>
      </c>
      <c r="I10" s="2">
        <v>4.7248317300046265</v>
      </c>
    </row>
    <row r="11" spans="1:9">
      <c r="A11" s="5">
        <v>121</v>
      </c>
      <c r="B11" s="2"/>
      <c r="C11" s="2">
        <v>2.3325428604750601E-4</v>
      </c>
      <c r="D11" s="2">
        <v>7.7707251734386899E-4</v>
      </c>
      <c r="E11" s="2">
        <v>0.938177895268825</v>
      </c>
      <c r="F11" s="2">
        <v>0.94009097800694796</v>
      </c>
      <c r="G11" s="2">
        <v>0.94121528133647603</v>
      </c>
      <c r="H11" s="2">
        <v>0.94807640314822605</v>
      </c>
      <c r="I11" s="2">
        <v>3.7685708845638661</v>
      </c>
    </row>
    <row r="12" spans="1:9">
      <c r="A12" s="5">
        <v>141</v>
      </c>
      <c r="B12" s="2"/>
      <c r="C12" s="2"/>
      <c r="D12" s="2"/>
      <c r="E12" s="2"/>
      <c r="F12" s="2">
        <v>6.9534516333101201E-4</v>
      </c>
      <c r="G12" s="2">
        <v>0.94185650973836599</v>
      </c>
      <c r="H12" s="2">
        <v>0.940267685799408</v>
      </c>
      <c r="I12" s="2">
        <v>1.882819540701105</v>
      </c>
    </row>
    <row r="13" spans="1:9">
      <c r="A13" s="4" t="s">
        <v>7</v>
      </c>
      <c r="B13" s="2">
        <v>2.0867644096369348E-2</v>
      </c>
      <c r="C13" s="2">
        <v>2.9368733499909858</v>
      </c>
      <c r="D13" s="2">
        <v>4.8538423342392525</v>
      </c>
      <c r="E13" s="2">
        <v>5.7930321025046529</v>
      </c>
      <c r="F13" s="2">
        <v>5.8175140836110568</v>
      </c>
      <c r="G13" s="2">
        <v>6.761264017345634</v>
      </c>
      <c r="H13" s="2">
        <v>6.7669665986930667</v>
      </c>
      <c r="I13" s="2">
        <v>32.950360130481016</v>
      </c>
    </row>
  </sheetData>
  <phoneticPr fontId="2"/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E13" sqref="E13"/>
    </sheetView>
  </sheetViews>
  <sheetFormatPr baseColWidth="10" defaultColWidth="8.83203125" defaultRowHeight="17" x14ac:dyDescent="0"/>
  <cols>
    <col min="1" max="1" width="13.5" customWidth="1"/>
    <col min="4" max="4" width="21.83203125" bestFit="1" customWidth="1"/>
    <col min="5" max="5" width="12" style="1" bestFit="1" customWidth="1"/>
    <col min="6" max="6" width="14.1640625" style="6" bestFit="1" customWidth="1"/>
    <col min="7" max="7" width="7" bestFit="1" customWidth="1"/>
    <col min="8" max="8" width="8.6640625" bestFit="1" customWidth="1"/>
    <col min="9" max="9" width="12.5" bestFit="1" customWidth="1"/>
    <col min="10" max="10" width="12.33203125" bestFit="1" customWidth="1"/>
  </cols>
  <sheetData>
    <row r="1" spans="1:10">
      <c r="A1" t="s">
        <v>2</v>
      </c>
      <c r="B1" t="s">
        <v>4</v>
      </c>
      <c r="C1" t="s">
        <v>3</v>
      </c>
      <c r="D1" t="s">
        <v>22</v>
      </c>
      <c r="E1" s="1" t="s">
        <v>2</v>
      </c>
      <c r="F1" s="6" t="s">
        <v>23</v>
      </c>
      <c r="G1" t="s">
        <v>0</v>
      </c>
      <c r="H1" t="s">
        <v>24</v>
      </c>
      <c r="I1" t="s">
        <v>5</v>
      </c>
      <c r="J1" t="s">
        <v>25</v>
      </c>
    </row>
    <row r="2" spans="1:10">
      <c r="A2">
        <v>4</v>
      </c>
      <c r="B2">
        <v>250</v>
      </c>
      <c r="C2">
        <v>181</v>
      </c>
      <c r="D2" t="str">
        <f t="shared" ref="D2:D33" si="0">CONCATENATE(A2,"-",B2,"-",C2)</f>
        <v>4-250-181</v>
      </c>
      <c r="E2" s="1">
        <v>0</v>
      </c>
      <c r="F2" s="6">
        <v>108</v>
      </c>
      <c r="G2">
        <v>1281</v>
      </c>
      <c r="H2">
        <v>98</v>
      </c>
      <c r="I2">
        <v>1</v>
      </c>
      <c r="J2">
        <v>1</v>
      </c>
    </row>
    <row r="3" spans="1:10">
      <c r="A3">
        <v>2</v>
      </c>
      <c r="B3">
        <v>150</v>
      </c>
      <c r="C3">
        <v>81</v>
      </c>
      <c r="D3" t="str">
        <f t="shared" si="0"/>
        <v>2-150-81</v>
      </c>
      <c r="E3" s="1">
        <v>2.3325428604750601E-4</v>
      </c>
      <c r="F3" s="6">
        <v>105</v>
      </c>
      <c r="G3">
        <v>1056</v>
      </c>
      <c r="H3">
        <v>101</v>
      </c>
      <c r="I3">
        <v>1</v>
      </c>
      <c r="J3">
        <v>2</v>
      </c>
    </row>
    <row r="4" spans="1:10">
      <c r="A4">
        <v>4</v>
      </c>
      <c r="B4">
        <v>150</v>
      </c>
      <c r="C4">
        <v>121</v>
      </c>
      <c r="D4" t="str">
        <f t="shared" si="0"/>
        <v>4-150-121</v>
      </c>
      <c r="E4" s="1">
        <v>2.3325428604750601E-4</v>
      </c>
      <c r="F4" s="6">
        <v>106</v>
      </c>
      <c r="G4">
        <v>1056</v>
      </c>
      <c r="H4">
        <v>102</v>
      </c>
      <c r="I4">
        <v>1</v>
      </c>
      <c r="J4">
        <v>3</v>
      </c>
    </row>
    <row r="5" spans="1:10">
      <c r="A5">
        <v>7</v>
      </c>
      <c r="B5">
        <v>250</v>
      </c>
      <c r="C5">
        <v>201</v>
      </c>
      <c r="D5" t="str">
        <f t="shared" si="0"/>
        <v>7-250-201</v>
      </c>
      <c r="E5" s="1">
        <v>1.3792043201521101E-3</v>
      </c>
      <c r="F5" s="6">
        <v>99</v>
      </c>
      <c r="G5">
        <v>1642</v>
      </c>
      <c r="H5">
        <v>90</v>
      </c>
      <c r="I5">
        <v>2</v>
      </c>
      <c r="J5">
        <v>4</v>
      </c>
    </row>
    <row r="6" spans="1:10">
      <c r="A6">
        <v>7</v>
      </c>
      <c r="B6">
        <v>250</v>
      </c>
      <c r="C6">
        <v>181</v>
      </c>
      <c r="D6" t="str">
        <f t="shared" si="0"/>
        <v>7-250-181</v>
      </c>
      <c r="E6" s="1">
        <v>2.3347517078808099E-4</v>
      </c>
      <c r="F6" s="6">
        <v>104</v>
      </c>
      <c r="G6">
        <v>1283</v>
      </c>
      <c r="H6">
        <v>96</v>
      </c>
      <c r="I6">
        <v>2</v>
      </c>
      <c r="J6">
        <v>5</v>
      </c>
    </row>
    <row r="7" spans="1:10">
      <c r="A7">
        <v>2</v>
      </c>
      <c r="B7">
        <v>250</v>
      </c>
      <c r="C7">
        <v>121</v>
      </c>
      <c r="D7" t="str">
        <f t="shared" si="0"/>
        <v>2-250-121</v>
      </c>
      <c r="E7" s="1">
        <v>2.3325428604750601E-4</v>
      </c>
      <c r="F7" s="6">
        <v>107</v>
      </c>
      <c r="G7">
        <v>1281</v>
      </c>
      <c r="H7">
        <v>97</v>
      </c>
      <c r="I7">
        <v>2</v>
      </c>
      <c r="J7">
        <v>6</v>
      </c>
    </row>
    <row r="8" spans="1:10">
      <c r="A8">
        <v>4</v>
      </c>
      <c r="B8">
        <v>250</v>
      </c>
      <c r="C8">
        <v>161</v>
      </c>
      <c r="D8" t="str">
        <f t="shared" si="0"/>
        <v>4-250-161</v>
      </c>
      <c r="E8" s="1">
        <v>1.1952073312528899E-3</v>
      </c>
      <c r="F8" s="6">
        <v>100</v>
      </c>
      <c r="G8">
        <v>1283</v>
      </c>
      <c r="H8">
        <v>95</v>
      </c>
      <c r="I8">
        <v>3</v>
      </c>
      <c r="J8">
        <v>7</v>
      </c>
    </row>
    <row r="9" spans="1:10">
      <c r="A9">
        <v>25</v>
      </c>
      <c r="B9">
        <v>150</v>
      </c>
      <c r="C9">
        <v>141</v>
      </c>
      <c r="D9" t="str">
        <f t="shared" si="0"/>
        <v>25-150-141</v>
      </c>
      <c r="E9" s="1">
        <v>6.9534516333101201E-4</v>
      </c>
      <c r="F9" s="6">
        <v>102</v>
      </c>
      <c r="G9">
        <v>1057</v>
      </c>
      <c r="H9">
        <v>100</v>
      </c>
      <c r="I9">
        <v>3</v>
      </c>
      <c r="J9">
        <v>8</v>
      </c>
    </row>
    <row r="10" spans="1:10">
      <c r="A10">
        <v>2</v>
      </c>
      <c r="B10">
        <v>250</v>
      </c>
      <c r="C10">
        <v>81</v>
      </c>
      <c r="D10" t="str">
        <f t="shared" si="0"/>
        <v>2-250-81</v>
      </c>
      <c r="E10" s="1">
        <v>4.4205663131332701E-3</v>
      </c>
      <c r="F10" s="6">
        <v>94</v>
      </c>
      <c r="G10">
        <v>2937</v>
      </c>
      <c r="H10">
        <v>89</v>
      </c>
      <c r="I10">
        <v>4</v>
      </c>
      <c r="J10">
        <v>9</v>
      </c>
    </row>
    <row r="11" spans="1:10">
      <c r="A11">
        <v>4</v>
      </c>
      <c r="B11">
        <v>250</v>
      </c>
      <c r="C11">
        <v>141</v>
      </c>
      <c r="D11" t="str">
        <f t="shared" si="0"/>
        <v>4-250-141</v>
      </c>
      <c r="E11" s="1">
        <v>1.6170971857516899E-3</v>
      </c>
      <c r="F11" s="6">
        <v>97</v>
      </c>
      <c r="G11">
        <v>1283</v>
      </c>
      <c r="H11">
        <v>94</v>
      </c>
      <c r="I11">
        <v>4</v>
      </c>
      <c r="J11">
        <v>10</v>
      </c>
    </row>
    <row r="12" spans="1:10">
      <c r="A12">
        <v>4</v>
      </c>
      <c r="B12">
        <v>150</v>
      </c>
      <c r="C12">
        <v>81</v>
      </c>
      <c r="D12" t="str">
        <f t="shared" si="0"/>
        <v>4-150-81</v>
      </c>
      <c r="E12" s="1">
        <v>3.6799397779843199E-3</v>
      </c>
      <c r="F12" s="6">
        <v>96</v>
      </c>
      <c r="G12">
        <v>1283</v>
      </c>
      <c r="H12">
        <v>93</v>
      </c>
      <c r="I12">
        <v>5</v>
      </c>
      <c r="J12">
        <v>11</v>
      </c>
    </row>
    <row r="13" spans="1:10">
      <c r="A13">
        <v>4</v>
      </c>
      <c r="B13">
        <v>150</v>
      </c>
      <c r="C13">
        <v>101</v>
      </c>
      <c r="D13" t="str">
        <f t="shared" si="0"/>
        <v>4-150-101</v>
      </c>
      <c r="E13" s="1">
        <v>1.528522404781E-3</v>
      </c>
      <c r="F13" s="6">
        <v>98</v>
      </c>
      <c r="G13">
        <v>1081</v>
      </c>
      <c r="H13">
        <v>99</v>
      </c>
      <c r="I13">
        <v>5</v>
      </c>
      <c r="J13">
        <v>12</v>
      </c>
    </row>
    <row r="14" spans="1:10">
      <c r="A14">
        <v>2</v>
      </c>
      <c r="B14">
        <v>150</v>
      </c>
      <c r="C14">
        <v>61</v>
      </c>
      <c r="D14" t="str">
        <f t="shared" si="0"/>
        <v>2-150-61</v>
      </c>
      <c r="E14" s="1">
        <v>4.2480553307439701E-3</v>
      </c>
      <c r="F14" s="6">
        <v>95</v>
      </c>
      <c r="G14">
        <v>1543</v>
      </c>
      <c r="H14">
        <v>91</v>
      </c>
      <c r="I14">
        <v>6</v>
      </c>
      <c r="J14">
        <v>13</v>
      </c>
    </row>
    <row r="15" spans="1:10">
      <c r="A15">
        <v>2</v>
      </c>
      <c r="B15">
        <v>250</v>
      </c>
      <c r="C15">
        <v>101</v>
      </c>
      <c r="D15" t="str">
        <f t="shared" si="0"/>
        <v>2-250-101</v>
      </c>
      <c r="E15" s="1">
        <v>5.9572614533155602E-4</v>
      </c>
      <c r="F15" s="6">
        <v>103</v>
      </c>
      <c r="G15">
        <v>889</v>
      </c>
      <c r="H15">
        <v>104</v>
      </c>
      <c r="I15">
        <v>6</v>
      </c>
      <c r="J15">
        <v>14</v>
      </c>
    </row>
    <row r="16" spans="1:10">
      <c r="A16">
        <v>7</v>
      </c>
      <c r="B16">
        <v>150</v>
      </c>
      <c r="C16">
        <v>121</v>
      </c>
      <c r="D16" t="str">
        <f t="shared" si="0"/>
        <v>7-150-121</v>
      </c>
      <c r="E16" s="1">
        <v>7.7707251734386899E-4</v>
      </c>
      <c r="F16" s="6">
        <v>101</v>
      </c>
      <c r="G16">
        <v>695</v>
      </c>
      <c r="H16">
        <v>106</v>
      </c>
      <c r="I16">
        <v>7</v>
      </c>
      <c r="J16">
        <v>15</v>
      </c>
    </row>
    <row r="17" spans="1:10">
      <c r="A17">
        <v>2</v>
      </c>
      <c r="B17">
        <v>250</v>
      </c>
      <c r="C17">
        <v>61</v>
      </c>
      <c r="D17" t="str">
        <f t="shared" si="0"/>
        <v>2-250-61</v>
      </c>
      <c r="E17" s="1">
        <v>5.0823369958968396E-3</v>
      </c>
      <c r="F17" s="6">
        <v>93</v>
      </c>
      <c r="G17">
        <v>1283</v>
      </c>
      <c r="H17">
        <v>92</v>
      </c>
      <c r="I17">
        <v>13</v>
      </c>
      <c r="J17">
        <v>16</v>
      </c>
    </row>
    <row r="18" spans="1:10">
      <c r="A18">
        <v>2</v>
      </c>
      <c r="B18">
        <v>150</v>
      </c>
      <c r="C18">
        <v>41</v>
      </c>
      <c r="D18" t="str">
        <f t="shared" si="0"/>
        <v>2-150-41</v>
      </c>
      <c r="E18" s="1">
        <v>8.13297614798217E-3</v>
      </c>
      <c r="F18" s="6">
        <v>92</v>
      </c>
      <c r="G18">
        <v>898</v>
      </c>
      <c r="H18">
        <v>103</v>
      </c>
      <c r="I18">
        <v>35</v>
      </c>
      <c r="J18">
        <v>17</v>
      </c>
    </row>
    <row r="19" spans="1:10">
      <c r="A19">
        <v>2</v>
      </c>
      <c r="B19">
        <v>250</v>
      </c>
      <c r="C19">
        <v>41</v>
      </c>
      <c r="D19" t="str">
        <f t="shared" si="0"/>
        <v>2-250-41</v>
      </c>
      <c r="E19" s="1">
        <v>8.84577120581863E-3</v>
      </c>
      <c r="F19" s="6">
        <v>90</v>
      </c>
      <c r="G19">
        <v>795</v>
      </c>
      <c r="H19">
        <v>105</v>
      </c>
      <c r="I19">
        <v>41</v>
      </c>
      <c r="J19">
        <v>18</v>
      </c>
    </row>
    <row r="20" spans="1:10">
      <c r="A20">
        <v>2</v>
      </c>
      <c r="B20">
        <v>150</v>
      </c>
      <c r="C20">
        <v>21</v>
      </c>
      <c r="D20" t="str">
        <f t="shared" si="0"/>
        <v>2-150-21</v>
      </c>
      <c r="E20" s="1">
        <v>8.2533583315956994E-3</v>
      </c>
      <c r="F20" s="6">
        <v>91</v>
      </c>
      <c r="G20">
        <v>594</v>
      </c>
      <c r="H20">
        <v>107</v>
      </c>
      <c r="I20">
        <v>60</v>
      </c>
      <c r="J20">
        <v>19</v>
      </c>
    </row>
    <row r="21" spans="1:10">
      <c r="A21">
        <v>100</v>
      </c>
      <c r="B21">
        <v>250</v>
      </c>
      <c r="C21">
        <v>201</v>
      </c>
      <c r="D21" t="str">
        <f t="shared" si="0"/>
        <v>100-250-201</v>
      </c>
      <c r="E21" s="1">
        <v>0.94932484370195702</v>
      </c>
      <c r="F21" s="6">
        <v>48</v>
      </c>
      <c r="G21">
        <v>156777</v>
      </c>
      <c r="H21">
        <v>1</v>
      </c>
      <c r="I21">
        <v>66</v>
      </c>
      <c r="J21">
        <v>20</v>
      </c>
    </row>
    <row r="22" spans="1:10">
      <c r="A22">
        <v>50</v>
      </c>
      <c r="B22">
        <v>250</v>
      </c>
      <c r="C22">
        <v>181</v>
      </c>
      <c r="D22" t="str">
        <f t="shared" si="0"/>
        <v>50-250-181</v>
      </c>
      <c r="E22" s="1">
        <v>0.94913333663187804</v>
      </c>
      <c r="F22" s="6">
        <v>51</v>
      </c>
      <c r="G22">
        <v>135012</v>
      </c>
      <c r="H22">
        <v>7</v>
      </c>
      <c r="I22">
        <v>66</v>
      </c>
      <c r="J22">
        <v>21</v>
      </c>
    </row>
    <row r="23" spans="1:10">
      <c r="A23">
        <v>100</v>
      </c>
      <c r="B23">
        <v>250</v>
      </c>
      <c r="C23">
        <v>181</v>
      </c>
      <c r="D23" t="str">
        <f t="shared" si="0"/>
        <v>100-250-181</v>
      </c>
      <c r="E23" s="1">
        <v>0.94913112778447295</v>
      </c>
      <c r="F23" s="6">
        <v>52</v>
      </c>
      <c r="G23">
        <v>135012</v>
      </c>
      <c r="H23">
        <v>8</v>
      </c>
      <c r="I23">
        <v>67</v>
      </c>
      <c r="J23">
        <v>22</v>
      </c>
    </row>
    <row r="24" spans="1:10">
      <c r="A24">
        <v>50</v>
      </c>
      <c r="B24">
        <v>250</v>
      </c>
      <c r="C24">
        <v>201</v>
      </c>
      <c r="D24" t="str">
        <f t="shared" si="0"/>
        <v>50-250-201</v>
      </c>
      <c r="E24" s="1">
        <v>0.94376672097486103</v>
      </c>
      <c r="F24" s="6">
        <v>68</v>
      </c>
      <c r="G24">
        <v>156703</v>
      </c>
      <c r="H24">
        <v>2</v>
      </c>
      <c r="I24">
        <v>71</v>
      </c>
      <c r="J24">
        <v>23</v>
      </c>
    </row>
    <row r="25" spans="1:10">
      <c r="A25">
        <v>25</v>
      </c>
      <c r="B25">
        <v>250</v>
      </c>
      <c r="C25">
        <v>201</v>
      </c>
      <c r="D25" t="str">
        <f t="shared" si="0"/>
        <v>25-250-201</v>
      </c>
      <c r="E25" s="1">
        <v>0.94337133728923095</v>
      </c>
      <c r="F25" s="6">
        <v>69</v>
      </c>
      <c r="G25">
        <v>156703</v>
      </c>
      <c r="H25">
        <v>3</v>
      </c>
      <c r="I25">
        <v>71</v>
      </c>
      <c r="J25">
        <v>24</v>
      </c>
    </row>
    <row r="26" spans="1:10">
      <c r="A26">
        <v>50</v>
      </c>
      <c r="B26">
        <v>250</v>
      </c>
      <c r="C26">
        <v>161</v>
      </c>
      <c r="D26" t="str">
        <f t="shared" si="0"/>
        <v>50-250-161</v>
      </c>
      <c r="E26" s="1">
        <v>0.94919120843390903</v>
      </c>
      <c r="F26" s="6">
        <v>49</v>
      </c>
      <c r="G26">
        <v>135012</v>
      </c>
      <c r="H26">
        <v>5</v>
      </c>
      <c r="I26">
        <v>71</v>
      </c>
      <c r="J26">
        <v>25</v>
      </c>
    </row>
    <row r="27" spans="1:10">
      <c r="A27">
        <v>100</v>
      </c>
      <c r="B27">
        <v>250</v>
      </c>
      <c r="C27">
        <v>161</v>
      </c>
      <c r="D27" t="str">
        <f t="shared" si="0"/>
        <v>100-250-161</v>
      </c>
      <c r="E27" s="1">
        <v>0.94918899958650305</v>
      </c>
      <c r="F27" s="6">
        <v>50</v>
      </c>
      <c r="G27">
        <v>135012</v>
      </c>
      <c r="H27">
        <v>6</v>
      </c>
      <c r="I27">
        <v>71</v>
      </c>
      <c r="J27">
        <v>26</v>
      </c>
    </row>
    <row r="28" spans="1:10">
      <c r="A28">
        <v>10</v>
      </c>
      <c r="B28">
        <v>250</v>
      </c>
      <c r="C28">
        <v>201</v>
      </c>
      <c r="D28" t="str">
        <f t="shared" si="0"/>
        <v>10-250-201</v>
      </c>
      <c r="E28" s="1">
        <v>0.94122301230239602</v>
      </c>
      <c r="F28" s="6">
        <v>81</v>
      </c>
      <c r="G28">
        <v>156703</v>
      </c>
      <c r="H28">
        <v>4</v>
      </c>
      <c r="I28">
        <v>72</v>
      </c>
      <c r="J28">
        <v>27</v>
      </c>
    </row>
    <row r="29" spans="1:10">
      <c r="A29">
        <v>10</v>
      </c>
      <c r="B29">
        <v>250</v>
      </c>
      <c r="C29">
        <v>181</v>
      </c>
      <c r="D29" t="str">
        <f t="shared" si="0"/>
        <v>10-250-181</v>
      </c>
      <c r="E29" s="1">
        <v>0.94297882510522901</v>
      </c>
      <c r="F29" s="6">
        <v>73</v>
      </c>
      <c r="G29">
        <v>134343</v>
      </c>
      <c r="H29">
        <v>12</v>
      </c>
      <c r="I29">
        <v>72</v>
      </c>
      <c r="J29">
        <v>28</v>
      </c>
    </row>
    <row r="30" spans="1:10">
      <c r="A30">
        <v>25</v>
      </c>
      <c r="B30">
        <v>250</v>
      </c>
      <c r="C30">
        <v>181</v>
      </c>
      <c r="D30" t="str">
        <f t="shared" si="0"/>
        <v>25-250-181</v>
      </c>
      <c r="E30" s="1">
        <v>0.94308374535700201</v>
      </c>
      <c r="F30" s="6">
        <v>71</v>
      </c>
      <c r="G30">
        <v>133258</v>
      </c>
      <c r="H30">
        <v>17</v>
      </c>
      <c r="I30">
        <v>73</v>
      </c>
      <c r="J30">
        <v>29</v>
      </c>
    </row>
    <row r="31" spans="1:10">
      <c r="A31">
        <v>10</v>
      </c>
      <c r="B31">
        <v>250</v>
      </c>
      <c r="C31">
        <v>161</v>
      </c>
      <c r="D31" t="str">
        <f t="shared" si="0"/>
        <v>10-250-161</v>
      </c>
      <c r="E31" s="1">
        <v>0.94334394758140006</v>
      </c>
      <c r="F31" s="6">
        <v>70</v>
      </c>
      <c r="G31">
        <v>134323</v>
      </c>
      <c r="H31">
        <v>13</v>
      </c>
      <c r="I31">
        <v>74</v>
      </c>
      <c r="J31">
        <v>30</v>
      </c>
    </row>
    <row r="32" spans="1:10">
      <c r="A32">
        <v>100</v>
      </c>
      <c r="B32">
        <v>250</v>
      </c>
      <c r="C32">
        <v>141</v>
      </c>
      <c r="D32" t="str">
        <f t="shared" si="0"/>
        <v>100-250-141</v>
      </c>
      <c r="E32" s="1">
        <v>0.94750895024968795</v>
      </c>
      <c r="F32" s="6">
        <v>65</v>
      </c>
      <c r="G32">
        <v>135012</v>
      </c>
      <c r="H32">
        <v>11</v>
      </c>
      <c r="I32">
        <v>76</v>
      </c>
      <c r="J32">
        <v>31</v>
      </c>
    </row>
    <row r="33" spans="1:10">
      <c r="A33">
        <v>7</v>
      </c>
      <c r="B33">
        <v>250</v>
      </c>
      <c r="C33">
        <v>161</v>
      </c>
      <c r="D33" t="str">
        <f t="shared" si="0"/>
        <v>7-250-161</v>
      </c>
      <c r="E33" s="1">
        <v>0.94301350400949902</v>
      </c>
      <c r="F33" s="6">
        <v>72</v>
      </c>
      <c r="G33">
        <v>133218</v>
      </c>
      <c r="H33">
        <v>18</v>
      </c>
      <c r="I33">
        <v>76</v>
      </c>
      <c r="J33">
        <v>32</v>
      </c>
    </row>
    <row r="34" spans="1:10">
      <c r="A34">
        <v>25</v>
      </c>
      <c r="B34">
        <v>250</v>
      </c>
      <c r="C34">
        <v>141</v>
      </c>
      <c r="D34" t="str">
        <f t="shared" ref="D34:D65" si="1">CONCATENATE(A34,"-",B34,"-",C34)</f>
        <v>25-250-141</v>
      </c>
      <c r="E34" s="1">
        <v>0.947600838301767</v>
      </c>
      <c r="F34" s="6">
        <v>63</v>
      </c>
      <c r="G34">
        <v>135012</v>
      </c>
      <c r="H34">
        <v>9</v>
      </c>
      <c r="I34">
        <v>77</v>
      </c>
      <c r="J34">
        <v>33</v>
      </c>
    </row>
    <row r="35" spans="1:10">
      <c r="A35">
        <v>50</v>
      </c>
      <c r="B35">
        <v>250</v>
      </c>
      <c r="C35">
        <v>141</v>
      </c>
      <c r="D35" t="str">
        <f t="shared" si="1"/>
        <v>50-250-141</v>
      </c>
      <c r="E35" s="1">
        <v>0.947600838301767</v>
      </c>
      <c r="F35" s="6">
        <v>64</v>
      </c>
      <c r="G35">
        <v>135012</v>
      </c>
      <c r="H35">
        <v>10</v>
      </c>
      <c r="I35">
        <v>77</v>
      </c>
      <c r="J35">
        <v>34</v>
      </c>
    </row>
    <row r="36" spans="1:10">
      <c r="A36">
        <v>25</v>
      </c>
      <c r="B36">
        <v>250</v>
      </c>
      <c r="C36">
        <v>161</v>
      </c>
      <c r="D36" t="str">
        <f t="shared" si="1"/>
        <v>25-250-161</v>
      </c>
      <c r="E36" s="1">
        <v>0.94292249949638196</v>
      </c>
      <c r="F36" s="6">
        <v>74</v>
      </c>
      <c r="G36">
        <v>133218</v>
      </c>
      <c r="H36">
        <v>19</v>
      </c>
      <c r="I36">
        <v>77</v>
      </c>
      <c r="J36">
        <v>35</v>
      </c>
    </row>
    <row r="37" spans="1:10">
      <c r="A37">
        <v>10</v>
      </c>
      <c r="B37">
        <v>250</v>
      </c>
      <c r="C37">
        <v>141</v>
      </c>
      <c r="D37" t="str">
        <f t="shared" si="1"/>
        <v>10-250-141</v>
      </c>
      <c r="E37" s="1">
        <v>0.942238861224302</v>
      </c>
      <c r="F37" s="6">
        <v>76</v>
      </c>
      <c r="G37">
        <v>134303</v>
      </c>
      <c r="H37">
        <v>14</v>
      </c>
      <c r="I37">
        <v>80</v>
      </c>
      <c r="J37">
        <v>36</v>
      </c>
    </row>
    <row r="38" spans="1:10">
      <c r="A38">
        <v>50</v>
      </c>
      <c r="B38">
        <v>150</v>
      </c>
      <c r="C38">
        <v>141</v>
      </c>
      <c r="D38" t="str">
        <f t="shared" si="1"/>
        <v>50-150-141</v>
      </c>
      <c r="E38" s="1">
        <v>0.94185650973836599</v>
      </c>
      <c r="F38" s="6">
        <v>79</v>
      </c>
      <c r="G38">
        <v>134303</v>
      </c>
      <c r="H38">
        <v>16</v>
      </c>
      <c r="I38">
        <v>80</v>
      </c>
      <c r="J38">
        <v>37</v>
      </c>
    </row>
    <row r="39" spans="1:10">
      <c r="A39">
        <v>7</v>
      </c>
      <c r="B39">
        <v>250</v>
      </c>
      <c r="C39">
        <v>141</v>
      </c>
      <c r="D39" t="str">
        <f t="shared" si="1"/>
        <v>7-250-141</v>
      </c>
      <c r="E39" s="1">
        <v>0.94202857895127401</v>
      </c>
      <c r="F39" s="6">
        <v>77</v>
      </c>
      <c r="G39">
        <v>134303</v>
      </c>
      <c r="H39">
        <v>15</v>
      </c>
      <c r="I39">
        <v>81</v>
      </c>
      <c r="J39">
        <v>38</v>
      </c>
    </row>
    <row r="40" spans="1:10">
      <c r="A40">
        <v>100</v>
      </c>
      <c r="B40">
        <v>150</v>
      </c>
      <c r="C40">
        <v>141</v>
      </c>
      <c r="D40" t="str">
        <f t="shared" si="1"/>
        <v>100-150-141</v>
      </c>
      <c r="E40" s="1">
        <v>0.940267685799408</v>
      </c>
      <c r="F40" s="6">
        <v>85</v>
      </c>
      <c r="G40">
        <v>133178</v>
      </c>
      <c r="H40">
        <v>20</v>
      </c>
      <c r="I40">
        <v>84</v>
      </c>
      <c r="J40">
        <v>39</v>
      </c>
    </row>
    <row r="41" spans="1:10">
      <c r="A41">
        <v>100</v>
      </c>
      <c r="B41">
        <v>250</v>
      </c>
      <c r="C41">
        <v>121</v>
      </c>
      <c r="D41" t="str">
        <f t="shared" si="1"/>
        <v>100-250-121</v>
      </c>
      <c r="E41" s="1">
        <v>0.94862574349803597</v>
      </c>
      <c r="F41" s="6">
        <v>55</v>
      </c>
      <c r="G41">
        <v>124218</v>
      </c>
      <c r="H41">
        <v>33</v>
      </c>
      <c r="I41">
        <v>84</v>
      </c>
      <c r="J41">
        <v>40</v>
      </c>
    </row>
    <row r="42" spans="1:10">
      <c r="A42">
        <v>50</v>
      </c>
      <c r="B42">
        <v>250</v>
      </c>
      <c r="C42">
        <v>121</v>
      </c>
      <c r="D42" t="str">
        <f t="shared" si="1"/>
        <v>50-250-121</v>
      </c>
      <c r="E42" s="1">
        <v>0.94835670588401599</v>
      </c>
      <c r="F42" s="6">
        <v>56</v>
      </c>
      <c r="G42">
        <v>124218</v>
      </c>
      <c r="H42">
        <v>34</v>
      </c>
      <c r="I42">
        <v>84</v>
      </c>
      <c r="J42">
        <v>41</v>
      </c>
    </row>
    <row r="43" spans="1:10">
      <c r="A43">
        <v>25</v>
      </c>
      <c r="B43">
        <v>250</v>
      </c>
      <c r="C43">
        <v>121</v>
      </c>
      <c r="D43" t="str">
        <f t="shared" si="1"/>
        <v>25-250-121</v>
      </c>
      <c r="E43" s="1">
        <v>0.94865224966690498</v>
      </c>
      <c r="F43" s="6">
        <v>54</v>
      </c>
      <c r="G43">
        <v>124218</v>
      </c>
      <c r="H43">
        <v>32</v>
      </c>
      <c r="I43">
        <v>85</v>
      </c>
      <c r="J43">
        <v>42</v>
      </c>
    </row>
    <row r="44" spans="1:10">
      <c r="A44">
        <v>100</v>
      </c>
      <c r="B44">
        <v>150</v>
      </c>
      <c r="C44">
        <v>121</v>
      </c>
      <c r="D44" t="str">
        <f t="shared" si="1"/>
        <v>100-150-121</v>
      </c>
      <c r="E44" s="1">
        <v>0.94807640314822605</v>
      </c>
      <c r="F44" s="6">
        <v>60</v>
      </c>
      <c r="G44">
        <v>124218</v>
      </c>
      <c r="H44">
        <v>38</v>
      </c>
      <c r="I44">
        <v>86</v>
      </c>
      <c r="J44">
        <v>43</v>
      </c>
    </row>
    <row r="45" spans="1:10">
      <c r="A45">
        <v>10</v>
      </c>
      <c r="B45">
        <v>250</v>
      </c>
      <c r="C45">
        <v>121</v>
      </c>
      <c r="D45" t="str">
        <f t="shared" si="1"/>
        <v>10-250-121</v>
      </c>
      <c r="E45" s="1">
        <v>0.94570564722763095</v>
      </c>
      <c r="F45" s="6">
        <v>66</v>
      </c>
      <c r="G45">
        <v>125806</v>
      </c>
      <c r="H45">
        <v>21</v>
      </c>
      <c r="I45">
        <v>87</v>
      </c>
      <c r="J45">
        <v>44</v>
      </c>
    </row>
    <row r="46" spans="1:10">
      <c r="A46">
        <v>100</v>
      </c>
      <c r="B46">
        <v>250</v>
      </c>
      <c r="C46">
        <v>101</v>
      </c>
      <c r="D46" t="str">
        <f t="shared" si="1"/>
        <v>100-250-101</v>
      </c>
      <c r="E46" s="1">
        <v>0.94812234717426502</v>
      </c>
      <c r="F46" s="6">
        <v>59</v>
      </c>
      <c r="G46">
        <v>124218</v>
      </c>
      <c r="H46">
        <v>37</v>
      </c>
      <c r="I46">
        <v>90</v>
      </c>
      <c r="J46">
        <v>45</v>
      </c>
    </row>
    <row r="47" spans="1:10">
      <c r="A47">
        <v>25</v>
      </c>
      <c r="B47">
        <v>250</v>
      </c>
      <c r="C47">
        <v>101</v>
      </c>
      <c r="D47" t="str">
        <f t="shared" si="1"/>
        <v>25-250-101</v>
      </c>
      <c r="E47" s="1">
        <v>0.948153271037946</v>
      </c>
      <c r="F47" s="6">
        <v>57</v>
      </c>
      <c r="G47">
        <v>124218</v>
      </c>
      <c r="H47">
        <v>35</v>
      </c>
      <c r="I47">
        <v>91</v>
      </c>
      <c r="J47">
        <v>46</v>
      </c>
    </row>
    <row r="48" spans="1:10">
      <c r="A48">
        <v>50</v>
      </c>
      <c r="B48">
        <v>250</v>
      </c>
      <c r="C48">
        <v>101</v>
      </c>
      <c r="D48" t="str">
        <f t="shared" si="1"/>
        <v>50-250-101</v>
      </c>
      <c r="E48" s="1">
        <v>0.948153271037946</v>
      </c>
      <c r="F48" s="6">
        <v>58</v>
      </c>
      <c r="G48">
        <v>124218</v>
      </c>
      <c r="H48">
        <v>36</v>
      </c>
      <c r="I48">
        <v>91</v>
      </c>
      <c r="J48">
        <v>47</v>
      </c>
    </row>
    <row r="49" spans="1:10">
      <c r="A49">
        <v>50</v>
      </c>
      <c r="B49">
        <v>150</v>
      </c>
      <c r="C49">
        <v>101</v>
      </c>
      <c r="D49" t="str">
        <f t="shared" si="1"/>
        <v>50-150-101</v>
      </c>
      <c r="E49" s="1">
        <v>0.94800814976338799</v>
      </c>
      <c r="F49" s="6">
        <v>61</v>
      </c>
      <c r="G49">
        <v>124218</v>
      </c>
      <c r="H49">
        <v>39</v>
      </c>
      <c r="I49">
        <v>91</v>
      </c>
      <c r="J49">
        <v>48</v>
      </c>
    </row>
    <row r="50" spans="1:10">
      <c r="A50">
        <v>100</v>
      </c>
      <c r="B50">
        <v>150</v>
      </c>
      <c r="C50">
        <v>101</v>
      </c>
      <c r="D50" t="str">
        <f t="shared" si="1"/>
        <v>100-150-101</v>
      </c>
      <c r="E50" s="1">
        <v>0.94800814976338799</v>
      </c>
      <c r="F50" s="6">
        <v>62</v>
      </c>
      <c r="G50">
        <v>124218</v>
      </c>
      <c r="H50">
        <v>40</v>
      </c>
      <c r="I50">
        <v>91</v>
      </c>
      <c r="J50">
        <v>49</v>
      </c>
    </row>
    <row r="51" spans="1:10">
      <c r="A51">
        <v>7</v>
      </c>
      <c r="B51">
        <v>250</v>
      </c>
      <c r="C51">
        <v>121</v>
      </c>
      <c r="D51" t="str">
        <f t="shared" si="1"/>
        <v>7-250-121</v>
      </c>
      <c r="E51" s="1">
        <v>0.941330141401575</v>
      </c>
      <c r="F51" s="6">
        <v>80</v>
      </c>
      <c r="G51">
        <v>125741</v>
      </c>
      <c r="H51">
        <v>22</v>
      </c>
      <c r="I51">
        <v>92</v>
      </c>
      <c r="J51">
        <v>50</v>
      </c>
    </row>
    <row r="52" spans="1:10">
      <c r="A52">
        <v>4</v>
      </c>
      <c r="B52">
        <v>250</v>
      </c>
      <c r="C52">
        <v>121</v>
      </c>
      <c r="D52" t="str">
        <f t="shared" si="1"/>
        <v>4-250-121</v>
      </c>
      <c r="E52" s="1">
        <v>0.939918687909299</v>
      </c>
      <c r="F52" s="6">
        <v>87</v>
      </c>
      <c r="G52">
        <v>125692</v>
      </c>
      <c r="H52">
        <v>24</v>
      </c>
      <c r="I52">
        <v>93</v>
      </c>
      <c r="J52">
        <v>51</v>
      </c>
    </row>
    <row r="53" spans="1:10">
      <c r="A53">
        <v>50</v>
      </c>
      <c r="B53">
        <v>150</v>
      </c>
      <c r="C53">
        <v>121</v>
      </c>
      <c r="D53" t="str">
        <f t="shared" si="1"/>
        <v>50-150-121</v>
      </c>
      <c r="E53" s="1">
        <v>0.94121528133647603</v>
      </c>
      <c r="F53" s="6">
        <v>82</v>
      </c>
      <c r="G53">
        <v>125691</v>
      </c>
      <c r="H53">
        <v>25</v>
      </c>
      <c r="I53">
        <v>93</v>
      </c>
      <c r="J53">
        <v>52</v>
      </c>
    </row>
    <row r="54" spans="1:10">
      <c r="A54">
        <v>25</v>
      </c>
      <c r="B54">
        <v>150</v>
      </c>
      <c r="C54">
        <v>121</v>
      </c>
      <c r="D54" t="str">
        <f t="shared" si="1"/>
        <v>25-150-121</v>
      </c>
      <c r="E54" s="1">
        <v>0.94009097800694796</v>
      </c>
      <c r="F54" s="6">
        <v>86</v>
      </c>
      <c r="G54">
        <v>125691</v>
      </c>
      <c r="H54">
        <v>26</v>
      </c>
      <c r="I54">
        <v>93</v>
      </c>
      <c r="J54">
        <v>53</v>
      </c>
    </row>
    <row r="55" spans="1:10">
      <c r="A55">
        <v>10</v>
      </c>
      <c r="B55">
        <v>150</v>
      </c>
      <c r="C55">
        <v>121</v>
      </c>
      <c r="D55" t="str">
        <f t="shared" si="1"/>
        <v>10-150-121</v>
      </c>
      <c r="E55" s="1">
        <v>0.938177895268825</v>
      </c>
      <c r="F55" s="6">
        <v>89</v>
      </c>
      <c r="G55">
        <v>125691</v>
      </c>
      <c r="H55">
        <v>27</v>
      </c>
      <c r="I55">
        <v>94</v>
      </c>
      <c r="J55">
        <v>54</v>
      </c>
    </row>
    <row r="56" spans="1:10">
      <c r="A56">
        <v>25</v>
      </c>
      <c r="B56">
        <v>150</v>
      </c>
      <c r="C56">
        <v>101</v>
      </c>
      <c r="D56" t="str">
        <f t="shared" si="1"/>
        <v>25-150-101</v>
      </c>
      <c r="E56" s="1">
        <v>0.94565705258470401</v>
      </c>
      <c r="F56" s="6">
        <v>67</v>
      </c>
      <c r="G56">
        <v>124147</v>
      </c>
      <c r="H56">
        <v>41</v>
      </c>
      <c r="I56">
        <v>94</v>
      </c>
      <c r="J56">
        <v>55</v>
      </c>
    </row>
    <row r="57" spans="1:10">
      <c r="A57">
        <v>7</v>
      </c>
      <c r="B57">
        <v>250</v>
      </c>
      <c r="C57">
        <v>101</v>
      </c>
      <c r="D57" t="str">
        <f t="shared" si="1"/>
        <v>7-250-101</v>
      </c>
      <c r="E57" s="1">
        <v>0.94285866380635597</v>
      </c>
      <c r="F57" s="6">
        <v>75</v>
      </c>
      <c r="G57">
        <v>125722</v>
      </c>
      <c r="H57">
        <v>23</v>
      </c>
      <c r="I57">
        <v>95</v>
      </c>
      <c r="J57">
        <v>56</v>
      </c>
    </row>
    <row r="58" spans="1:10">
      <c r="A58">
        <v>10</v>
      </c>
      <c r="B58">
        <v>150</v>
      </c>
      <c r="C58">
        <v>101</v>
      </c>
      <c r="D58" t="str">
        <f t="shared" si="1"/>
        <v>10-150-101</v>
      </c>
      <c r="E58" s="1">
        <v>0.94185783504680898</v>
      </c>
      <c r="F58" s="6">
        <v>78</v>
      </c>
      <c r="G58">
        <v>125651</v>
      </c>
      <c r="H58">
        <v>28</v>
      </c>
      <c r="I58">
        <v>96</v>
      </c>
      <c r="J58">
        <v>57</v>
      </c>
    </row>
    <row r="59" spans="1:10">
      <c r="A59">
        <v>4</v>
      </c>
      <c r="B59">
        <v>250</v>
      </c>
      <c r="C59">
        <v>101</v>
      </c>
      <c r="D59" t="str">
        <f t="shared" si="1"/>
        <v>4-250-101</v>
      </c>
      <c r="E59" s="1">
        <v>0.941100200386636</v>
      </c>
      <c r="F59" s="6">
        <v>83</v>
      </c>
      <c r="G59">
        <v>125651</v>
      </c>
      <c r="H59">
        <v>29</v>
      </c>
      <c r="I59">
        <v>99</v>
      </c>
      <c r="J59">
        <v>58</v>
      </c>
    </row>
    <row r="60" spans="1:10">
      <c r="A60">
        <v>10</v>
      </c>
      <c r="B60">
        <v>250</v>
      </c>
      <c r="C60">
        <v>101</v>
      </c>
      <c r="D60" t="str">
        <f t="shared" si="1"/>
        <v>10-250-101</v>
      </c>
      <c r="E60" s="1">
        <v>0.94090228765908102</v>
      </c>
      <c r="F60" s="6">
        <v>84</v>
      </c>
      <c r="G60">
        <v>125651</v>
      </c>
      <c r="H60">
        <v>30</v>
      </c>
      <c r="I60">
        <v>99</v>
      </c>
      <c r="J60">
        <v>59</v>
      </c>
    </row>
    <row r="61" spans="1:10">
      <c r="A61">
        <v>7</v>
      </c>
      <c r="B61">
        <v>150</v>
      </c>
      <c r="C61">
        <v>101</v>
      </c>
      <c r="D61" t="str">
        <f t="shared" si="1"/>
        <v>7-150-101</v>
      </c>
      <c r="E61" s="1">
        <v>0.93977202044155705</v>
      </c>
      <c r="F61" s="6">
        <v>88</v>
      </c>
      <c r="G61">
        <v>125651</v>
      </c>
      <c r="H61">
        <v>31</v>
      </c>
      <c r="I61">
        <v>99</v>
      </c>
      <c r="J61">
        <v>60</v>
      </c>
    </row>
    <row r="62" spans="1:10">
      <c r="A62">
        <v>100</v>
      </c>
      <c r="B62">
        <v>250</v>
      </c>
      <c r="C62">
        <v>81</v>
      </c>
      <c r="D62" t="str">
        <f t="shared" si="1"/>
        <v>100-250-81</v>
      </c>
      <c r="E62" s="1">
        <v>0.98045898965552503</v>
      </c>
      <c r="F62" s="6">
        <v>22</v>
      </c>
      <c r="G62">
        <v>86674</v>
      </c>
      <c r="H62">
        <v>45</v>
      </c>
      <c r="I62">
        <v>113</v>
      </c>
      <c r="J62">
        <v>61</v>
      </c>
    </row>
    <row r="63" spans="1:10">
      <c r="A63">
        <v>50</v>
      </c>
      <c r="B63">
        <v>150</v>
      </c>
      <c r="C63">
        <v>81</v>
      </c>
      <c r="D63" t="str">
        <f t="shared" si="1"/>
        <v>50-150-81</v>
      </c>
      <c r="E63" s="1">
        <v>0.98047842751269598</v>
      </c>
      <c r="F63" s="6">
        <v>21</v>
      </c>
      <c r="G63">
        <v>86674</v>
      </c>
      <c r="H63">
        <v>44</v>
      </c>
      <c r="I63">
        <v>114</v>
      </c>
      <c r="J63">
        <v>62</v>
      </c>
    </row>
    <row r="64" spans="1:10">
      <c r="A64">
        <v>100</v>
      </c>
      <c r="B64">
        <v>150</v>
      </c>
      <c r="C64">
        <v>81</v>
      </c>
      <c r="D64" t="str">
        <f t="shared" si="1"/>
        <v>100-150-81</v>
      </c>
      <c r="E64" s="1">
        <v>0.98054380939590602</v>
      </c>
      <c r="F64" s="6">
        <v>20</v>
      </c>
      <c r="G64">
        <v>86674</v>
      </c>
      <c r="H64">
        <v>43</v>
      </c>
      <c r="I64">
        <v>115</v>
      </c>
      <c r="J64">
        <v>63</v>
      </c>
    </row>
    <row r="65" spans="1:10">
      <c r="A65">
        <v>25</v>
      </c>
      <c r="B65">
        <v>150</v>
      </c>
      <c r="C65">
        <v>81</v>
      </c>
      <c r="D65" t="str">
        <f t="shared" si="1"/>
        <v>25-150-81</v>
      </c>
      <c r="E65" s="1">
        <v>0.98063636010220701</v>
      </c>
      <c r="F65" s="6">
        <v>19</v>
      </c>
      <c r="G65">
        <v>86674</v>
      </c>
      <c r="H65">
        <v>42</v>
      </c>
      <c r="I65">
        <v>116</v>
      </c>
      <c r="J65">
        <v>64</v>
      </c>
    </row>
    <row r="66" spans="1:10">
      <c r="A66">
        <v>25</v>
      </c>
      <c r="B66">
        <v>250</v>
      </c>
      <c r="C66">
        <v>81</v>
      </c>
      <c r="D66" t="str">
        <f t="shared" ref="D66:D97" si="2">CONCATENATE(A66,"-",B66,"-",C66)</f>
        <v>25-250-81</v>
      </c>
      <c r="E66" s="1">
        <v>0.98037328637618204</v>
      </c>
      <c r="F66" s="6">
        <v>26</v>
      </c>
      <c r="G66">
        <v>86674</v>
      </c>
      <c r="H66">
        <v>46</v>
      </c>
      <c r="I66">
        <v>116</v>
      </c>
      <c r="J66">
        <v>65</v>
      </c>
    </row>
    <row r="67" spans="1:10">
      <c r="A67">
        <v>50</v>
      </c>
      <c r="B67">
        <v>250</v>
      </c>
      <c r="C67">
        <v>81</v>
      </c>
      <c r="D67" t="str">
        <f t="shared" si="2"/>
        <v>50-250-81</v>
      </c>
      <c r="E67" s="1">
        <v>0.98037328637618204</v>
      </c>
      <c r="F67" s="6">
        <v>27</v>
      </c>
      <c r="G67">
        <v>86674</v>
      </c>
      <c r="H67">
        <v>47</v>
      </c>
      <c r="I67">
        <v>116</v>
      </c>
      <c r="J67">
        <v>66</v>
      </c>
    </row>
    <row r="68" spans="1:10">
      <c r="A68">
        <v>10</v>
      </c>
      <c r="B68">
        <v>250</v>
      </c>
      <c r="C68">
        <v>81</v>
      </c>
      <c r="D68" t="str">
        <f t="shared" si="2"/>
        <v>10-250-81</v>
      </c>
      <c r="E68" s="1">
        <v>0.97584271946224199</v>
      </c>
      <c r="F68" s="6">
        <v>39</v>
      </c>
      <c r="G68">
        <v>86568</v>
      </c>
      <c r="H68">
        <v>48</v>
      </c>
      <c r="I68">
        <v>118</v>
      </c>
      <c r="J68">
        <v>67</v>
      </c>
    </row>
    <row r="69" spans="1:10">
      <c r="A69">
        <v>10</v>
      </c>
      <c r="B69">
        <v>150</v>
      </c>
      <c r="C69">
        <v>81</v>
      </c>
      <c r="D69" t="str">
        <f t="shared" si="2"/>
        <v>10-150-81</v>
      </c>
      <c r="E69" s="1">
        <v>0.97441271165175802</v>
      </c>
      <c r="F69" s="6">
        <v>40</v>
      </c>
      <c r="G69">
        <v>86568</v>
      </c>
      <c r="H69">
        <v>49</v>
      </c>
      <c r="I69">
        <v>123</v>
      </c>
      <c r="J69">
        <v>68</v>
      </c>
    </row>
    <row r="70" spans="1:10">
      <c r="A70">
        <v>7</v>
      </c>
      <c r="B70">
        <v>150</v>
      </c>
      <c r="C70">
        <v>81</v>
      </c>
      <c r="D70" t="str">
        <f t="shared" si="2"/>
        <v>7-150-81</v>
      </c>
      <c r="E70" s="1">
        <v>0.97393891388322396</v>
      </c>
      <c r="F70" s="6">
        <v>42</v>
      </c>
      <c r="G70">
        <v>86568</v>
      </c>
      <c r="H70">
        <v>50</v>
      </c>
      <c r="I70">
        <v>124</v>
      </c>
      <c r="J70">
        <v>69</v>
      </c>
    </row>
    <row r="71" spans="1:10">
      <c r="A71">
        <v>4</v>
      </c>
      <c r="B71">
        <v>250</v>
      </c>
      <c r="C71">
        <v>81</v>
      </c>
      <c r="D71" t="str">
        <f t="shared" si="2"/>
        <v>4-250-81</v>
      </c>
      <c r="E71" s="1">
        <v>0.97318459249415901</v>
      </c>
      <c r="F71" s="6">
        <v>45</v>
      </c>
      <c r="G71">
        <v>86560</v>
      </c>
      <c r="H71">
        <v>52</v>
      </c>
      <c r="I71">
        <v>125</v>
      </c>
      <c r="J71">
        <v>70</v>
      </c>
    </row>
    <row r="72" spans="1:10">
      <c r="A72">
        <v>7</v>
      </c>
      <c r="B72">
        <v>250</v>
      </c>
      <c r="C72">
        <v>81</v>
      </c>
      <c r="D72" t="str">
        <f t="shared" si="2"/>
        <v>7-250-81</v>
      </c>
      <c r="E72" s="1">
        <v>0.97299352719356202</v>
      </c>
      <c r="F72" s="6">
        <v>46</v>
      </c>
      <c r="G72">
        <v>86568</v>
      </c>
      <c r="H72">
        <v>51</v>
      </c>
      <c r="I72">
        <v>126</v>
      </c>
      <c r="J72">
        <v>71</v>
      </c>
    </row>
    <row r="73" spans="1:10">
      <c r="A73">
        <v>25</v>
      </c>
      <c r="B73">
        <v>150</v>
      </c>
      <c r="C73">
        <v>61</v>
      </c>
      <c r="D73" t="str">
        <f t="shared" si="2"/>
        <v>25-150-61</v>
      </c>
      <c r="E73" s="1">
        <v>0.980427403137623</v>
      </c>
      <c r="F73" s="6">
        <v>23</v>
      </c>
      <c r="G73">
        <v>76299</v>
      </c>
      <c r="H73">
        <v>53</v>
      </c>
      <c r="I73">
        <v>139</v>
      </c>
      <c r="J73">
        <v>72</v>
      </c>
    </row>
    <row r="74" spans="1:10">
      <c r="A74">
        <v>50</v>
      </c>
      <c r="B74">
        <v>150</v>
      </c>
      <c r="C74">
        <v>61</v>
      </c>
      <c r="D74" t="str">
        <f t="shared" si="2"/>
        <v>50-150-61</v>
      </c>
      <c r="E74" s="1">
        <v>0.980427403137623</v>
      </c>
      <c r="F74" s="6">
        <v>24</v>
      </c>
      <c r="G74">
        <v>76299</v>
      </c>
      <c r="H74">
        <v>54</v>
      </c>
      <c r="I74">
        <v>139</v>
      </c>
      <c r="J74">
        <v>73</v>
      </c>
    </row>
    <row r="75" spans="1:10">
      <c r="A75">
        <v>100</v>
      </c>
      <c r="B75">
        <v>150</v>
      </c>
      <c r="C75">
        <v>61</v>
      </c>
      <c r="D75" t="str">
        <f t="shared" si="2"/>
        <v>100-150-61</v>
      </c>
      <c r="E75" s="1">
        <v>0.980427403137623</v>
      </c>
      <c r="F75" s="6">
        <v>25</v>
      </c>
      <c r="G75">
        <v>76299</v>
      </c>
      <c r="H75">
        <v>55</v>
      </c>
      <c r="I75">
        <v>139</v>
      </c>
      <c r="J75">
        <v>74</v>
      </c>
    </row>
    <row r="76" spans="1:10">
      <c r="A76">
        <v>25</v>
      </c>
      <c r="B76">
        <v>250</v>
      </c>
      <c r="C76">
        <v>61</v>
      </c>
      <c r="D76" t="str">
        <f t="shared" si="2"/>
        <v>25-250-61</v>
      </c>
      <c r="E76" s="1">
        <v>0.98007597551536796</v>
      </c>
      <c r="F76" s="6">
        <v>28</v>
      </c>
      <c r="G76">
        <v>76299</v>
      </c>
      <c r="H76">
        <v>56</v>
      </c>
      <c r="I76">
        <v>140</v>
      </c>
      <c r="J76">
        <v>75</v>
      </c>
    </row>
    <row r="77" spans="1:10">
      <c r="A77">
        <v>50</v>
      </c>
      <c r="B77">
        <v>250</v>
      </c>
      <c r="C77">
        <v>61</v>
      </c>
      <c r="D77" t="str">
        <f t="shared" si="2"/>
        <v>50-250-61</v>
      </c>
      <c r="E77" s="1">
        <v>0.98007597551536796</v>
      </c>
      <c r="F77" s="6">
        <v>29</v>
      </c>
      <c r="G77">
        <v>76299</v>
      </c>
      <c r="H77">
        <v>57</v>
      </c>
      <c r="I77">
        <v>140</v>
      </c>
      <c r="J77">
        <v>76</v>
      </c>
    </row>
    <row r="78" spans="1:10">
      <c r="A78">
        <v>100</v>
      </c>
      <c r="B78">
        <v>250</v>
      </c>
      <c r="C78">
        <v>61</v>
      </c>
      <c r="D78" t="str">
        <f t="shared" si="2"/>
        <v>100-250-61</v>
      </c>
      <c r="E78" s="1">
        <v>0.980008163900011</v>
      </c>
      <c r="F78" s="6">
        <v>30</v>
      </c>
      <c r="G78">
        <v>76299</v>
      </c>
      <c r="H78">
        <v>58</v>
      </c>
      <c r="I78">
        <v>140</v>
      </c>
      <c r="J78">
        <v>77</v>
      </c>
    </row>
    <row r="79" spans="1:10">
      <c r="A79">
        <v>7</v>
      </c>
      <c r="B79">
        <v>250</v>
      </c>
      <c r="C79">
        <v>61</v>
      </c>
      <c r="D79" t="str">
        <f t="shared" si="2"/>
        <v>7-250-61</v>
      </c>
      <c r="E79" s="1">
        <v>0.97759632341767</v>
      </c>
      <c r="F79" s="6">
        <v>35</v>
      </c>
      <c r="G79">
        <v>76299</v>
      </c>
      <c r="H79">
        <v>59</v>
      </c>
      <c r="I79">
        <v>141</v>
      </c>
      <c r="J79">
        <v>78</v>
      </c>
    </row>
    <row r="80" spans="1:10">
      <c r="A80">
        <v>10</v>
      </c>
      <c r="B80">
        <v>250</v>
      </c>
      <c r="C80">
        <v>61</v>
      </c>
      <c r="D80" t="str">
        <f t="shared" si="2"/>
        <v>10-250-61</v>
      </c>
      <c r="E80" s="1">
        <v>0.97060775111060804</v>
      </c>
      <c r="F80" s="6">
        <v>47</v>
      </c>
      <c r="G80">
        <v>76299</v>
      </c>
      <c r="H80">
        <v>60</v>
      </c>
      <c r="I80">
        <v>141</v>
      </c>
      <c r="J80">
        <v>79</v>
      </c>
    </row>
    <row r="81" spans="1:10">
      <c r="A81">
        <v>7</v>
      </c>
      <c r="B81">
        <v>150</v>
      </c>
      <c r="C81">
        <v>61</v>
      </c>
      <c r="D81" t="str">
        <f t="shared" si="2"/>
        <v>7-150-61</v>
      </c>
      <c r="E81" s="1">
        <v>0.97585530989245495</v>
      </c>
      <c r="F81" s="6">
        <v>38</v>
      </c>
      <c r="G81">
        <v>76203</v>
      </c>
      <c r="H81">
        <v>61</v>
      </c>
      <c r="I81">
        <v>148</v>
      </c>
      <c r="J81">
        <v>80</v>
      </c>
    </row>
    <row r="82" spans="1:10">
      <c r="A82">
        <v>10</v>
      </c>
      <c r="B82">
        <v>150</v>
      </c>
      <c r="C82">
        <v>61</v>
      </c>
      <c r="D82" t="str">
        <f t="shared" si="2"/>
        <v>10-150-61</v>
      </c>
      <c r="E82" s="1">
        <v>0.97369660332281305</v>
      </c>
      <c r="F82" s="6">
        <v>44</v>
      </c>
      <c r="G82">
        <v>75499</v>
      </c>
      <c r="H82">
        <v>64</v>
      </c>
      <c r="I82">
        <v>150</v>
      </c>
      <c r="J82">
        <v>81</v>
      </c>
    </row>
    <row r="83" spans="1:10">
      <c r="A83">
        <v>4</v>
      </c>
      <c r="B83">
        <v>150</v>
      </c>
      <c r="C83">
        <v>61</v>
      </c>
      <c r="D83" t="str">
        <f t="shared" si="2"/>
        <v>4-150-61</v>
      </c>
      <c r="E83" s="1">
        <v>0.97417746940304495</v>
      </c>
      <c r="F83" s="6">
        <v>41</v>
      </c>
      <c r="G83">
        <v>75500</v>
      </c>
      <c r="H83">
        <v>62</v>
      </c>
      <c r="I83">
        <v>152</v>
      </c>
      <c r="J83">
        <v>82</v>
      </c>
    </row>
    <row r="84" spans="1:10">
      <c r="A84">
        <v>4</v>
      </c>
      <c r="B84">
        <v>250</v>
      </c>
      <c r="C84">
        <v>61</v>
      </c>
      <c r="D84" t="str">
        <f t="shared" si="2"/>
        <v>4-250-61</v>
      </c>
      <c r="E84" s="1">
        <v>0.97370786844458201</v>
      </c>
      <c r="F84" s="6">
        <v>43</v>
      </c>
      <c r="G84">
        <v>75499</v>
      </c>
      <c r="H84">
        <v>63</v>
      </c>
      <c r="I84">
        <v>152</v>
      </c>
      <c r="J84">
        <v>83</v>
      </c>
    </row>
    <row r="85" spans="1:10">
      <c r="A85">
        <v>50</v>
      </c>
      <c r="B85">
        <v>150</v>
      </c>
      <c r="C85">
        <v>41</v>
      </c>
      <c r="D85" t="str">
        <f t="shared" si="2"/>
        <v>50-150-41</v>
      </c>
      <c r="E85" s="1">
        <v>0.988403330235056</v>
      </c>
      <c r="F85" s="6">
        <v>5</v>
      </c>
      <c r="G85">
        <v>41805</v>
      </c>
      <c r="H85">
        <v>69</v>
      </c>
      <c r="I85">
        <v>232</v>
      </c>
      <c r="J85">
        <v>84</v>
      </c>
    </row>
    <row r="86" spans="1:10">
      <c r="A86">
        <v>100</v>
      </c>
      <c r="B86">
        <v>250</v>
      </c>
      <c r="C86">
        <v>41</v>
      </c>
      <c r="D86" t="str">
        <f t="shared" si="2"/>
        <v>100-250-41</v>
      </c>
      <c r="E86" s="1">
        <v>0.98813937297006904</v>
      </c>
      <c r="F86" s="6">
        <v>6</v>
      </c>
      <c r="G86">
        <v>41805</v>
      </c>
      <c r="H86">
        <v>70</v>
      </c>
      <c r="I86">
        <v>232</v>
      </c>
      <c r="J86">
        <v>85</v>
      </c>
    </row>
    <row r="87" spans="1:10">
      <c r="A87">
        <v>25</v>
      </c>
      <c r="B87">
        <v>150</v>
      </c>
      <c r="C87">
        <v>41</v>
      </c>
      <c r="D87" t="str">
        <f t="shared" si="2"/>
        <v>25-150-41</v>
      </c>
      <c r="E87" s="1">
        <v>0.98915566366145602</v>
      </c>
      <c r="F87" s="6">
        <v>1</v>
      </c>
      <c r="G87">
        <v>41805</v>
      </c>
      <c r="H87">
        <v>65</v>
      </c>
      <c r="I87">
        <v>233</v>
      </c>
      <c r="J87">
        <v>86</v>
      </c>
    </row>
    <row r="88" spans="1:10">
      <c r="A88">
        <v>100</v>
      </c>
      <c r="B88">
        <v>150</v>
      </c>
      <c r="C88">
        <v>41</v>
      </c>
      <c r="D88" t="str">
        <f t="shared" si="2"/>
        <v>100-150-41</v>
      </c>
      <c r="E88" s="1">
        <v>0.98882411566585204</v>
      </c>
      <c r="F88" s="6">
        <v>2</v>
      </c>
      <c r="G88">
        <v>41805</v>
      </c>
      <c r="H88">
        <v>66</v>
      </c>
      <c r="I88">
        <v>233</v>
      </c>
      <c r="J88">
        <v>87</v>
      </c>
    </row>
    <row r="89" spans="1:10">
      <c r="A89">
        <v>50</v>
      </c>
      <c r="B89">
        <v>250</v>
      </c>
      <c r="C89">
        <v>41</v>
      </c>
      <c r="D89" t="str">
        <f t="shared" si="2"/>
        <v>50-250-41</v>
      </c>
      <c r="E89" s="1">
        <v>0.988822569472668</v>
      </c>
      <c r="F89" s="6">
        <v>3</v>
      </c>
      <c r="G89">
        <v>41805</v>
      </c>
      <c r="H89">
        <v>67</v>
      </c>
      <c r="I89">
        <v>233</v>
      </c>
      <c r="J89">
        <v>88</v>
      </c>
    </row>
    <row r="90" spans="1:10">
      <c r="A90">
        <v>25</v>
      </c>
      <c r="B90">
        <v>250</v>
      </c>
      <c r="C90">
        <v>41</v>
      </c>
      <c r="D90" t="str">
        <f t="shared" si="2"/>
        <v>25-250-41</v>
      </c>
      <c r="E90" s="1">
        <v>0.98881925620155997</v>
      </c>
      <c r="F90" s="6">
        <v>4</v>
      </c>
      <c r="G90">
        <v>41805</v>
      </c>
      <c r="H90">
        <v>68</v>
      </c>
      <c r="I90">
        <v>233</v>
      </c>
      <c r="J90">
        <v>89</v>
      </c>
    </row>
    <row r="91" spans="1:10">
      <c r="A91">
        <v>10</v>
      </c>
      <c r="B91">
        <v>150</v>
      </c>
      <c r="C91">
        <v>41</v>
      </c>
      <c r="D91" t="str">
        <f t="shared" si="2"/>
        <v>10-150-41</v>
      </c>
      <c r="E91" s="1">
        <v>0.98639438351952402</v>
      </c>
      <c r="F91" s="6">
        <v>8</v>
      </c>
      <c r="G91">
        <v>41805</v>
      </c>
      <c r="H91">
        <v>72</v>
      </c>
      <c r="I91">
        <v>234</v>
      </c>
      <c r="J91">
        <v>90</v>
      </c>
    </row>
    <row r="92" spans="1:10">
      <c r="A92">
        <v>10</v>
      </c>
      <c r="B92">
        <v>250</v>
      </c>
      <c r="C92">
        <v>41</v>
      </c>
      <c r="D92" t="str">
        <f t="shared" si="2"/>
        <v>10-250-41</v>
      </c>
      <c r="E92" s="1">
        <v>0.986998282400257</v>
      </c>
      <c r="F92" s="6">
        <v>7</v>
      </c>
      <c r="G92">
        <v>41805</v>
      </c>
      <c r="H92">
        <v>71</v>
      </c>
      <c r="I92">
        <v>235</v>
      </c>
      <c r="J92">
        <v>91</v>
      </c>
    </row>
    <row r="93" spans="1:10">
      <c r="A93">
        <v>7</v>
      </c>
      <c r="B93">
        <v>150</v>
      </c>
      <c r="C93">
        <v>41</v>
      </c>
      <c r="D93" t="str">
        <f t="shared" si="2"/>
        <v>7-150-41</v>
      </c>
      <c r="E93" s="1">
        <v>0.98420409043197898</v>
      </c>
      <c r="F93" s="6">
        <v>9</v>
      </c>
      <c r="G93">
        <v>41805</v>
      </c>
      <c r="H93">
        <v>73</v>
      </c>
      <c r="I93">
        <v>235</v>
      </c>
      <c r="J93">
        <v>92</v>
      </c>
    </row>
    <row r="94" spans="1:10">
      <c r="A94">
        <v>7</v>
      </c>
      <c r="B94">
        <v>250</v>
      </c>
      <c r="C94">
        <v>41</v>
      </c>
      <c r="D94" t="str">
        <f t="shared" si="2"/>
        <v>7-250-41</v>
      </c>
      <c r="E94" s="1">
        <v>0.98366005131594203</v>
      </c>
      <c r="F94" s="6">
        <v>10</v>
      </c>
      <c r="G94">
        <v>41805</v>
      </c>
      <c r="H94">
        <v>74</v>
      </c>
      <c r="I94">
        <v>240</v>
      </c>
      <c r="J94">
        <v>93</v>
      </c>
    </row>
    <row r="95" spans="1:10">
      <c r="A95">
        <v>4</v>
      </c>
      <c r="B95">
        <v>250</v>
      </c>
      <c r="C95">
        <v>41</v>
      </c>
      <c r="D95" t="str">
        <f t="shared" si="2"/>
        <v>4-250-41</v>
      </c>
      <c r="E95" s="1">
        <v>0.98179357525808097</v>
      </c>
      <c r="F95" s="6">
        <v>11</v>
      </c>
      <c r="G95">
        <v>41275</v>
      </c>
      <c r="H95">
        <v>75</v>
      </c>
      <c r="I95">
        <v>245</v>
      </c>
      <c r="J95">
        <v>94</v>
      </c>
    </row>
    <row r="96" spans="1:10">
      <c r="A96">
        <v>4</v>
      </c>
      <c r="B96">
        <v>150</v>
      </c>
      <c r="C96">
        <v>41</v>
      </c>
      <c r="D96" t="str">
        <f t="shared" si="2"/>
        <v>4-150-41</v>
      </c>
      <c r="E96" s="1">
        <v>0.98087889154735897</v>
      </c>
      <c r="F96" s="6">
        <v>14</v>
      </c>
      <c r="G96">
        <v>37758</v>
      </c>
      <c r="H96">
        <v>76</v>
      </c>
      <c r="I96">
        <v>258</v>
      </c>
      <c r="J96">
        <v>95</v>
      </c>
    </row>
    <row r="97" spans="1:10">
      <c r="A97">
        <v>100</v>
      </c>
      <c r="B97">
        <v>250</v>
      </c>
      <c r="C97">
        <v>21</v>
      </c>
      <c r="D97" t="str">
        <f t="shared" si="2"/>
        <v>100-250-21</v>
      </c>
      <c r="E97" s="1">
        <v>0.98101959512710502</v>
      </c>
      <c r="F97" s="6">
        <v>13</v>
      </c>
      <c r="G97">
        <v>10839</v>
      </c>
      <c r="H97">
        <v>77</v>
      </c>
      <c r="I97">
        <v>833</v>
      </c>
      <c r="J97">
        <v>96</v>
      </c>
    </row>
    <row r="98" spans="1:10">
      <c r="A98">
        <v>100</v>
      </c>
      <c r="B98">
        <v>150</v>
      </c>
      <c r="C98">
        <v>21</v>
      </c>
      <c r="D98" t="str">
        <f t="shared" ref="D98:D129" si="3">CONCATENATE(A98,"-",B98,"-",C98)</f>
        <v>100-150-21</v>
      </c>
      <c r="E98" s="1">
        <v>0.98081903178266305</v>
      </c>
      <c r="F98" s="6">
        <v>17</v>
      </c>
      <c r="G98">
        <v>10528</v>
      </c>
      <c r="H98">
        <v>85</v>
      </c>
      <c r="I98">
        <v>847</v>
      </c>
      <c r="J98">
        <v>97</v>
      </c>
    </row>
    <row r="99" spans="1:10">
      <c r="A99">
        <v>25</v>
      </c>
      <c r="B99">
        <v>150</v>
      </c>
      <c r="C99">
        <v>21</v>
      </c>
      <c r="D99" t="str">
        <f t="shared" si="3"/>
        <v>25-150-21</v>
      </c>
      <c r="E99" s="1">
        <v>0.98085128095478702</v>
      </c>
      <c r="F99" s="6">
        <v>16</v>
      </c>
      <c r="G99">
        <v>10528</v>
      </c>
      <c r="H99">
        <v>84</v>
      </c>
      <c r="I99">
        <v>848</v>
      </c>
      <c r="J99">
        <v>98</v>
      </c>
    </row>
    <row r="100" spans="1:10">
      <c r="A100">
        <v>50</v>
      </c>
      <c r="B100">
        <v>250</v>
      </c>
      <c r="C100">
        <v>21</v>
      </c>
      <c r="D100" t="str">
        <f t="shared" si="3"/>
        <v>50-250-21</v>
      </c>
      <c r="E100" s="1">
        <v>0.98081748558947901</v>
      </c>
      <c r="F100" s="6">
        <v>18</v>
      </c>
      <c r="G100">
        <v>10528</v>
      </c>
      <c r="H100">
        <v>86</v>
      </c>
      <c r="I100">
        <v>848</v>
      </c>
      <c r="J100">
        <v>99</v>
      </c>
    </row>
    <row r="101" spans="1:10">
      <c r="A101">
        <v>50</v>
      </c>
      <c r="B101">
        <v>150</v>
      </c>
      <c r="C101">
        <v>21</v>
      </c>
      <c r="D101" t="str">
        <f t="shared" si="3"/>
        <v>50-150-21</v>
      </c>
      <c r="E101" s="1">
        <v>0.980874915622029</v>
      </c>
      <c r="F101" s="6">
        <v>15</v>
      </c>
      <c r="G101">
        <v>10528</v>
      </c>
      <c r="H101">
        <v>83</v>
      </c>
      <c r="I101">
        <v>849</v>
      </c>
      <c r="J101">
        <v>100</v>
      </c>
    </row>
    <row r="102" spans="1:10">
      <c r="A102">
        <v>10</v>
      </c>
      <c r="B102">
        <v>250</v>
      </c>
      <c r="C102">
        <v>21</v>
      </c>
      <c r="D102" t="str">
        <f t="shared" si="3"/>
        <v>10-250-21</v>
      </c>
      <c r="E102" s="1">
        <v>0.97876369927161</v>
      </c>
      <c r="F102" s="6">
        <v>32</v>
      </c>
      <c r="G102">
        <v>10533</v>
      </c>
      <c r="H102">
        <v>79</v>
      </c>
      <c r="I102">
        <v>850</v>
      </c>
      <c r="J102">
        <v>101</v>
      </c>
    </row>
    <row r="103" spans="1:10">
      <c r="A103">
        <v>25</v>
      </c>
      <c r="B103">
        <v>250</v>
      </c>
      <c r="C103">
        <v>21</v>
      </c>
      <c r="D103" t="str">
        <f t="shared" si="3"/>
        <v>25-250-21</v>
      </c>
      <c r="E103" s="1">
        <v>0.98139023972179096</v>
      </c>
      <c r="F103" s="6">
        <v>12</v>
      </c>
      <c r="G103">
        <v>10528</v>
      </c>
      <c r="H103">
        <v>82</v>
      </c>
      <c r="I103">
        <v>850</v>
      </c>
      <c r="J103">
        <v>102</v>
      </c>
    </row>
    <row r="104" spans="1:10">
      <c r="A104">
        <v>7</v>
      </c>
      <c r="B104">
        <v>150</v>
      </c>
      <c r="C104">
        <v>21</v>
      </c>
      <c r="D104" t="str">
        <f t="shared" si="3"/>
        <v>7-150-21</v>
      </c>
      <c r="E104" s="1">
        <v>0.97929492707269405</v>
      </c>
      <c r="F104" s="6">
        <v>31</v>
      </c>
      <c r="G104">
        <v>10533</v>
      </c>
      <c r="H104">
        <v>78</v>
      </c>
      <c r="I104">
        <v>851</v>
      </c>
      <c r="J104">
        <v>103</v>
      </c>
    </row>
    <row r="105" spans="1:10">
      <c r="A105">
        <v>7</v>
      </c>
      <c r="B105">
        <v>250</v>
      </c>
      <c r="C105">
        <v>21</v>
      </c>
      <c r="D105" t="str">
        <f t="shared" si="3"/>
        <v>7-250-21</v>
      </c>
      <c r="E105" s="1">
        <v>0.97780793099914098</v>
      </c>
      <c r="F105" s="6">
        <v>34</v>
      </c>
      <c r="G105">
        <v>10533</v>
      </c>
      <c r="H105">
        <v>81</v>
      </c>
      <c r="I105">
        <v>853</v>
      </c>
      <c r="J105">
        <v>104</v>
      </c>
    </row>
    <row r="106" spans="1:10">
      <c r="A106">
        <v>10</v>
      </c>
      <c r="B106">
        <v>150</v>
      </c>
      <c r="C106">
        <v>21</v>
      </c>
      <c r="D106" t="str">
        <f t="shared" si="3"/>
        <v>10-150-21</v>
      </c>
      <c r="E106" s="1">
        <v>0.97849267369492399</v>
      </c>
      <c r="F106" s="6">
        <v>33</v>
      </c>
      <c r="G106">
        <v>10533</v>
      </c>
      <c r="H106">
        <v>80</v>
      </c>
      <c r="I106">
        <v>854</v>
      </c>
      <c r="J106">
        <v>105</v>
      </c>
    </row>
    <row r="107" spans="1:10">
      <c r="A107">
        <v>4</v>
      </c>
      <c r="B107">
        <v>250</v>
      </c>
      <c r="C107">
        <v>21</v>
      </c>
      <c r="D107" t="str">
        <f t="shared" si="3"/>
        <v>4-250-21</v>
      </c>
      <c r="E107" s="1">
        <v>0.97604217838298202</v>
      </c>
      <c r="F107" s="6">
        <v>37</v>
      </c>
      <c r="G107">
        <v>10523</v>
      </c>
      <c r="H107">
        <v>87</v>
      </c>
      <c r="I107">
        <v>862</v>
      </c>
      <c r="J107">
        <v>106</v>
      </c>
    </row>
    <row r="108" spans="1:10">
      <c r="A108">
        <v>4</v>
      </c>
      <c r="B108">
        <v>150</v>
      </c>
      <c r="C108">
        <v>21</v>
      </c>
      <c r="D108" t="str">
        <f t="shared" si="3"/>
        <v>4-150-21</v>
      </c>
      <c r="E108" s="1">
        <v>0.97637527257176904</v>
      </c>
      <c r="F108" s="6">
        <v>36</v>
      </c>
      <c r="G108">
        <v>10521</v>
      </c>
      <c r="H108">
        <v>88</v>
      </c>
      <c r="I108">
        <v>863</v>
      </c>
      <c r="J108">
        <v>107</v>
      </c>
    </row>
    <row r="109" spans="1:10">
      <c r="A109">
        <v>2</v>
      </c>
      <c r="B109">
        <v>250</v>
      </c>
      <c r="C109">
        <v>21</v>
      </c>
      <c r="D109" t="str">
        <f t="shared" si="3"/>
        <v>2-250-21</v>
      </c>
      <c r="E109" s="1">
        <v>0.94899948047909</v>
      </c>
      <c r="F109" s="6">
        <v>53</v>
      </c>
      <c r="G109">
        <v>123</v>
      </c>
      <c r="H109">
        <v>108</v>
      </c>
      <c r="I109">
        <v>34607</v>
      </c>
      <c r="J109">
        <v>108</v>
      </c>
    </row>
  </sheetData>
  <sortState ref="A2:J110">
    <sortCondition ref="I2:I110"/>
  </sortState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C5" sqref="C5"/>
    </sheetView>
  </sheetViews>
  <sheetFormatPr baseColWidth="10" defaultColWidth="8.83203125" defaultRowHeight="17" x14ac:dyDescent="0"/>
  <cols>
    <col min="1" max="1" width="11.5" bestFit="1" customWidth="1"/>
    <col min="2" max="2" width="20.6640625" bestFit="1" customWidth="1"/>
    <col min="3" max="3" width="18.5" bestFit="1" customWidth="1"/>
    <col min="4" max="4" width="18.33203125" bestFit="1" customWidth="1"/>
    <col min="5" max="5" width="14.1640625" bestFit="1" customWidth="1"/>
    <col min="7" max="7" width="19.5" bestFit="1" customWidth="1"/>
    <col min="10" max="10" width="11.33203125" bestFit="1" customWidth="1"/>
  </cols>
  <sheetData>
    <row r="1" spans="1:11">
      <c r="A1" t="s">
        <v>21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18</v>
      </c>
      <c r="J1" t="s">
        <v>19</v>
      </c>
      <c r="K1" t="s">
        <v>20</v>
      </c>
    </row>
    <row r="2" spans="1:11">
      <c r="A2" t="s">
        <v>26</v>
      </c>
      <c r="B2">
        <f t="shared" ref="B2:B44" si="0">SUM(E2:G2)</f>
        <v>87</v>
      </c>
      <c r="C2">
        <f>$I$2*E2+$J$2*F2+$K$2*G2</f>
        <v>235</v>
      </c>
      <c r="D2">
        <f t="shared" ref="D2:D44" si="1">C2/SUM($I$2:$K$2)</f>
        <v>33.571428571428569</v>
      </c>
      <c r="E2" s="6">
        <v>35</v>
      </c>
      <c r="F2">
        <v>43</v>
      </c>
      <c r="G2">
        <v>9</v>
      </c>
      <c r="I2">
        <v>4</v>
      </c>
      <c r="J2">
        <v>2</v>
      </c>
      <c r="K2">
        <v>1</v>
      </c>
    </row>
    <row r="3" spans="1:11">
      <c r="A3" t="s">
        <v>27</v>
      </c>
      <c r="B3">
        <f t="shared" si="0"/>
        <v>85</v>
      </c>
      <c r="C3">
        <f t="shared" ref="C3:C44" si="2">$I$2*E3+$J$2*F3+$K$2*G3</f>
        <v>234</v>
      </c>
      <c r="D3">
        <f t="shared" si="1"/>
        <v>33.428571428571431</v>
      </c>
      <c r="E3" s="6">
        <v>36</v>
      </c>
      <c r="F3">
        <v>41</v>
      </c>
      <c r="G3">
        <v>8</v>
      </c>
    </row>
    <row r="4" spans="1:11">
      <c r="A4" t="s">
        <v>28</v>
      </c>
      <c r="B4">
        <f t="shared" si="0"/>
        <v>78</v>
      </c>
      <c r="C4">
        <f t="shared" si="2"/>
        <v>224</v>
      </c>
      <c r="D4">
        <f t="shared" si="1"/>
        <v>32</v>
      </c>
      <c r="E4" s="6">
        <v>37</v>
      </c>
      <c r="F4">
        <v>35</v>
      </c>
      <c r="G4">
        <v>6</v>
      </c>
    </row>
    <row r="5" spans="1:11">
      <c r="A5" t="s">
        <v>29</v>
      </c>
      <c r="B5">
        <f t="shared" si="0"/>
        <v>82</v>
      </c>
      <c r="C5">
        <f t="shared" si="2"/>
        <v>247</v>
      </c>
      <c r="D5">
        <f t="shared" si="1"/>
        <v>35.285714285714285</v>
      </c>
      <c r="E5" s="6">
        <v>42</v>
      </c>
      <c r="F5">
        <v>39</v>
      </c>
      <c r="G5">
        <v>1</v>
      </c>
    </row>
    <row r="6" spans="1:11">
      <c r="A6" t="s">
        <v>30</v>
      </c>
      <c r="B6">
        <f t="shared" si="0"/>
        <v>95</v>
      </c>
      <c r="C6">
        <f t="shared" si="2"/>
        <v>183</v>
      </c>
      <c r="D6">
        <f t="shared" si="1"/>
        <v>26.142857142857142</v>
      </c>
      <c r="E6" s="6">
        <v>18</v>
      </c>
      <c r="F6">
        <v>34</v>
      </c>
      <c r="G6">
        <v>43</v>
      </c>
    </row>
    <row r="7" spans="1:11">
      <c r="A7" t="s">
        <v>31</v>
      </c>
      <c r="B7">
        <f t="shared" si="0"/>
        <v>71</v>
      </c>
      <c r="C7">
        <f t="shared" si="2"/>
        <v>117</v>
      </c>
      <c r="D7">
        <f t="shared" si="1"/>
        <v>16.714285714285715</v>
      </c>
      <c r="E7" s="6">
        <v>6</v>
      </c>
      <c r="F7">
        <v>28</v>
      </c>
      <c r="G7">
        <v>37</v>
      </c>
    </row>
    <row r="8" spans="1:11">
      <c r="A8" t="s">
        <v>32</v>
      </c>
      <c r="B8">
        <f t="shared" si="0"/>
        <v>73</v>
      </c>
      <c r="C8">
        <f t="shared" si="2"/>
        <v>157</v>
      </c>
      <c r="D8">
        <f t="shared" si="1"/>
        <v>22.428571428571427</v>
      </c>
      <c r="E8" s="6">
        <v>21</v>
      </c>
      <c r="F8">
        <v>21</v>
      </c>
      <c r="G8">
        <v>31</v>
      </c>
    </row>
    <row r="9" spans="1:11">
      <c r="A9" t="s">
        <v>33</v>
      </c>
      <c r="B9">
        <f t="shared" si="0"/>
        <v>78</v>
      </c>
      <c r="C9">
        <f t="shared" si="2"/>
        <v>228</v>
      </c>
      <c r="D9">
        <f t="shared" si="1"/>
        <v>32.571428571428569</v>
      </c>
      <c r="E9" s="6">
        <v>38</v>
      </c>
      <c r="F9">
        <v>36</v>
      </c>
      <c r="G9">
        <v>4</v>
      </c>
    </row>
    <row r="10" spans="1:11">
      <c r="A10" t="s">
        <v>34</v>
      </c>
      <c r="B10">
        <f t="shared" si="0"/>
        <v>81</v>
      </c>
      <c r="C10">
        <f t="shared" si="2"/>
        <v>235</v>
      </c>
      <c r="D10">
        <f t="shared" si="1"/>
        <v>33.571428571428569</v>
      </c>
      <c r="E10" s="6">
        <v>39</v>
      </c>
      <c r="F10">
        <v>37</v>
      </c>
      <c r="G10">
        <v>5</v>
      </c>
    </row>
    <row r="11" spans="1:11">
      <c r="A11" t="s">
        <v>35</v>
      </c>
      <c r="B11">
        <f t="shared" si="0"/>
        <v>85</v>
      </c>
      <c r="C11">
        <f t="shared" si="2"/>
        <v>254</v>
      </c>
      <c r="D11">
        <f t="shared" si="1"/>
        <v>36.285714285714285</v>
      </c>
      <c r="E11" s="6">
        <v>43</v>
      </c>
      <c r="F11">
        <v>40</v>
      </c>
      <c r="G11">
        <v>2</v>
      </c>
    </row>
    <row r="12" spans="1:11">
      <c r="A12" t="s">
        <v>36</v>
      </c>
      <c r="B12">
        <f t="shared" si="0"/>
        <v>86</v>
      </c>
      <c r="C12">
        <f t="shared" si="2"/>
        <v>163</v>
      </c>
      <c r="D12">
        <f t="shared" si="1"/>
        <v>23.285714285714285</v>
      </c>
      <c r="E12" s="6">
        <v>16</v>
      </c>
      <c r="F12">
        <v>29</v>
      </c>
      <c r="G12">
        <v>41</v>
      </c>
    </row>
    <row r="13" spans="1:11">
      <c r="A13" t="s">
        <v>37</v>
      </c>
      <c r="B13">
        <f t="shared" si="0"/>
        <v>68</v>
      </c>
      <c r="C13">
        <f t="shared" si="2"/>
        <v>110</v>
      </c>
      <c r="D13">
        <f t="shared" si="1"/>
        <v>15.714285714285714</v>
      </c>
      <c r="E13" s="6">
        <v>5</v>
      </c>
      <c r="F13">
        <v>27</v>
      </c>
      <c r="G13">
        <v>36</v>
      </c>
    </row>
    <row r="14" spans="1:11">
      <c r="A14" t="s">
        <v>38</v>
      </c>
      <c r="B14">
        <f t="shared" si="0"/>
        <v>68</v>
      </c>
      <c r="C14">
        <f t="shared" si="2"/>
        <v>145</v>
      </c>
      <c r="D14">
        <f t="shared" si="1"/>
        <v>20.714285714285715</v>
      </c>
      <c r="E14" s="6">
        <v>19</v>
      </c>
      <c r="F14">
        <v>20</v>
      </c>
      <c r="G14">
        <v>29</v>
      </c>
    </row>
    <row r="15" spans="1:11">
      <c r="A15" t="s">
        <v>39</v>
      </c>
      <c r="B15">
        <f t="shared" si="0"/>
        <v>63</v>
      </c>
      <c r="C15">
        <f t="shared" si="2"/>
        <v>145</v>
      </c>
      <c r="D15">
        <f t="shared" si="1"/>
        <v>20.714285714285715</v>
      </c>
      <c r="E15" s="6">
        <v>22</v>
      </c>
      <c r="F15">
        <v>16</v>
      </c>
      <c r="G15">
        <v>25</v>
      </c>
    </row>
    <row r="16" spans="1:11">
      <c r="A16" t="s">
        <v>40</v>
      </c>
      <c r="B16">
        <f t="shared" si="0"/>
        <v>60</v>
      </c>
      <c r="C16">
        <f t="shared" si="2"/>
        <v>166</v>
      </c>
      <c r="D16">
        <f t="shared" si="1"/>
        <v>23.714285714285715</v>
      </c>
      <c r="E16" s="6">
        <v>33</v>
      </c>
      <c r="F16">
        <v>7</v>
      </c>
      <c r="G16">
        <v>20</v>
      </c>
    </row>
    <row r="17" spans="1:7">
      <c r="A17" t="s">
        <v>41</v>
      </c>
      <c r="B17">
        <f t="shared" si="0"/>
        <v>89</v>
      </c>
      <c r="C17">
        <f t="shared" si="2"/>
        <v>251</v>
      </c>
      <c r="D17">
        <f t="shared" si="1"/>
        <v>35.857142857142854</v>
      </c>
      <c r="E17" s="6">
        <v>40</v>
      </c>
      <c r="F17">
        <v>42</v>
      </c>
      <c r="G17">
        <v>7</v>
      </c>
    </row>
    <row r="18" spans="1:7">
      <c r="A18" t="s">
        <v>42</v>
      </c>
      <c r="B18">
        <f t="shared" si="0"/>
        <v>89</v>
      </c>
      <c r="C18">
        <f t="shared" si="2"/>
        <v>170</v>
      </c>
      <c r="D18">
        <f t="shared" si="1"/>
        <v>24.285714285714285</v>
      </c>
      <c r="E18" s="6">
        <v>17</v>
      </c>
      <c r="F18">
        <v>30</v>
      </c>
      <c r="G18">
        <v>42</v>
      </c>
    </row>
    <row r="19" spans="1:7">
      <c r="A19" t="s">
        <v>43</v>
      </c>
      <c r="B19">
        <f t="shared" si="0"/>
        <v>65</v>
      </c>
      <c r="C19">
        <f t="shared" si="2"/>
        <v>103</v>
      </c>
      <c r="D19">
        <f t="shared" si="1"/>
        <v>14.714285714285714</v>
      </c>
      <c r="E19" s="6">
        <v>4</v>
      </c>
      <c r="F19">
        <v>26</v>
      </c>
      <c r="G19">
        <v>35</v>
      </c>
    </row>
    <row r="20" spans="1:7">
      <c r="A20" t="s">
        <v>44</v>
      </c>
      <c r="B20">
        <f t="shared" si="0"/>
        <v>75</v>
      </c>
      <c r="C20">
        <f t="shared" si="2"/>
        <v>166</v>
      </c>
      <c r="D20">
        <f t="shared" si="1"/>
        <v>23.714285714285715</v>
      </c>
      <c r="E20" s="6">
        <v>23</v>
      </c>
      <c r="F20">
        <v>22</v>
      </c>
      <c r="G20">
        <v>30</v>
      </c>
    </row>
    <row r="21" spans="1:7">
      <c r="A21" t="s">
        <v>45</v>
      </c>
      <c r="B21">
        <f t="shared" si="0"/>
        <v>59</v>
      </c>
      <c r="C21">
        <f t="shared" si="2"/>
        <v>134</v>
      </c>
      <c r="D21">
        <f t="shared" si="1"/>
        <v>19.142857142857142</v>
      </c>
      <c r="E21" s="6">
        <v>20</v>
      </c>
      <c r="F21">
        <v>15</v>
      </c>
      <c r="G21">
        <v>24</v>
      </c>
    </row>
    <row r="22" spans="1:7">
      <c r="A22" t="s">
        <v>46</v>
      </c>
      <c r="B22">
        <f t="shared" si="0"/>
        <v>53</v>
      </c>
      <c r="C22">
        <f t="shared" si="2"/>
        <v>143</v>
      </c>
      <c r="D22">
        <f t="shared" si="1"/>
        <v>20.428571428571427</v>
      </c>
      <c r="E22" s="6">
        <v>28</v>
      </c>
      <c r="F22">
        <v>6</v>
      </c>
      <c r="G22">
        <v>19</v>
      </c>
    </row>
    <row r="23" spans="1:7">
      <c r="A23" t="s">
        <v>47</v>
      </c>
      <c r="B23">
        <f t="shared" si="0"/>
        <v>56</v>
      </c>
      <c r="C23">
        <f t="shared" si="2"/>
        <v>163</v>
      </c>
      <c r="D23">
        <f t="shared" si="1"/>
        <v>23.285714285714285</v>
      </c>
      <c r="E23" s="6">
        <v>34</v>
      </c>
      <c r="F23">
        <v>5</v>
      </c>
      <c r="G23">
        <v>17</v>
      </c>
    </row>
    <row r="24" spans="1:7">
      <c r="A24" t="s">
        <v>48</v>
      </c>
      <c r="B24">
        <f t="shared" si="0"/>
        <v>79</v>
      </c>
      <c r="C24">
        <f t="shared" si="2"/>
        <v>135</v>
      </c>
      <c r="D24">
        <f t="shared" si="1"/>
        <v>19.285714285714285</v>
      </c>
      <c r="E24" s="6">
        <v>8</v>
      </c>
      <c r="F24">
        <v>32</v>
      </c>
      <c r="G24">
        <v>39</v>
      </c>
    </row>
    <row r="25" spans="1:7">
      <c r="A25" t="s">
        <v>49</v>
      </c>
      <c r="B25">
        <f t="shared" si="0"/>
        <v>57</v>
      </c>
      <c r="C25">
        <f t="shared" si="2"/>
        <v>83</v>
      </c>
      <c r="D25">
        <f t="shared" si="1"/>
        <v>11.857142857142858</v>
      </c>
      <c r="E25" s="6">
        <v>1</v>
      </c>
      <c r="F25">
        <v>23</v>
      </c>
      <c r="G25">
        <v>33</v>
      </c>
    </row>
    <row r="26" spans="1:7">
      <c r="A26" t="s">
        <v>50</v>
      </c>
      <c r="B26">
        <f t="shared" si="0"/>
        <v>56</v>
      </c>
      <c r="C26">
        <f t="shared" si="2"/>
        <v>112</v>
      </c>
      <c r="D26">
        <f t="shared" si="1"/>
        <v>16</v>
      </c>
      <c r="E26" s="6">
        <v>13</v>
      </c>
      <c r="F26">
        <v>17</v>
      </c>
      <c r="G26">
        <v>26</v>
      </c>
    </row>
    <row r="27" spans="1:7">
      <c r="A27" t="s">
        <v>51</v>
      </c>
      <c r="B27">
        <f t="shared" si="0"/>
        <v>45</v>
      </c>
      <c r="C27">
        <f t="shared" si="2"/>
        <v>87</v>
      </c>
      <c r="D27">
        <f t="shared" si="1"/>
        <v>12.428571428571429</v>
      </c>
      <c r="E27" s="6">
        <v>10</v>
      </c>
      <c r="F27">
        <v>12</v>
      </c>
      <c r="G27">
        <v>23</v>
      </c>
    </row>
    <row r="28" spans="1:7">
      <c r="A28" t="s">
        <v>52</v>
      </c>
      <c r="B28">
        <f t="shared" si="0"/>
        <v>56</v>
      </c>
      <c r="C28">
        <f t="shared" si="2"/>
        <v>148</v>
      </c>
      <c r="D28">
        <f t="shared" si="1"/>
        <v>21.142857142857142</v>
      </c>
      <c r="E28" s="6">
        <v>27</v>
      </c>
      <c r="F28">
        <v>11</v>
      </c>
      <c r="G28">
        <v>18</v>
      </c>
    </row>
    <row r="29" spans="1:7">
      <c r="A29" t="s">
        <v>53</v>
      </c>
      <c r="B29">
        <f t="shared" si="0"/>
        <v>52</v>
      </c>
      <c r="C29">
        <f t="shared" si="2"/>
        <v>152</v>
      </c>
      <c r="D29">
        <f t="shared" si="1"/>
        <v>21.714285714285715</v>
      </c>
      <c r="E29" s="6">
        <v>32</v>
      </c>
      <c r="F29">
        <v>4</v>
      </c>
      <c r="G29">
        <v>16</v>
      </c>
    </row>
    <row r="30" spans="1:7">
      <c r="A30" t="s">
        <v>54</v>
      </c>
      <c r="B30">
        <f t="shared" si="0"/>
        <v>82</v>
      </c>
      <c r="C30">
        <f t="shared" si="2"/>
        <v>243</v>
      </c>
      <c r="D30">
        <f t="shared" si="1"/>
        <v>34.714285714285715</v>
      </c>
      <c r="E30" s="6">
        <v>41</v>
      </c>
      <c r="F30">
        <v>38</v>
      </c>
      <c r="G30">
        <v>3</v>
      </c>
    </row>
    <row r="31" spans="1:7">
      <c r="A31" t="s">
        <v>55</v>
      </c>
      <c r="B31">
        <f t="shared" si="0"/>
        <v>78</v>
      </c>
      <c r="C31">
        <f t="shared" si="2"/>
        <v>130</v>
      </c>
      <c r="D31">
        <f t="shared" si="1"/>
        <v>18.571428571428573</v>
      </c>
      <c r="E31" s="6">
        <v>7</v>
      </c>
      <c r="F31">
        <v>31</v>
      </c>
      <c r="G31">
        <v>40</v>
      </c>
    </row>
    <row r="32" spans="1:7">
      <c r="A32" t="s">
        <v>56</v>
      </c>
      <c r="B32">
        <f t="shared" si="0"/>
        <v>60</v>
      </c>
      <c r="C32">
        <f t="shared" si="2"/>
        <v>94</v>
      </c>
      <c r="D32">
        <f t="shared" si="1"/>
        <v>13.428571428571429</v>
      </c>
      <c r="E32" s="6">
        <v>3</v>
      </c>
      <c r="F32">
        <v>25</v>
      </c>
      <c r="G32">
        <v>32</v>
      </c>
    </row>
    <row r="33" spans="1:7">
      <c r="A33" t="s">
        <v>57</v>
      </c>
      <c r="B33">
        <f t="shared" si="0"/>
        <v>59</v>
      </c>
      <c r="C33">
        <f t="shared" si="2"/>
        <v>119</v>
      </c>
      <c r="D33">
        <f t="shared" si="1"/>
        <v>17</v>
      </c>
      <c r="E33" s="6">
        <v>14</v>
      </c>
      <c r="F33">
        <v>18</v>
      </c>
      <c r="G33">
        <v>27</v>
      </c>
    </row>
    <row r="34" spans="1:7">
      <c r="A34" t="s">
        <v>58</v>
      </c>
      <c r="B34">
        <f t="shared" si="0"/>
        <v>47</v>
      </c>
      <c r="C34">
        <f t="shared" si="2"/>
        <v>97</v>
      </c>
      <c r="D34">
        <f t="shared" si="1"/>
        <v>13.857142857142858</v>
      </c>
      <c r="E34" s="6">
        <v>12</v>
      </c>
      <c r="F34">
        <v>14</v>
      </c>
      <c r="G34">
        <v>21</v>
      </c>
    </row>
    <row r="35" spans="1:7">
      <c r="A35" t="s">
        <v>59</v>
      </c>
      <c r="B35">
        <f t="shared" si="0"/>
        <v>47</v>
      </c>
      <c r="C35">
        <f t="shared" si="2"/>
        <v>131</v>
      </c>
      <c r="D35">
        <f t="shared" si="1"/>
        <v>18.714285714285715</v>
      </c>
      <c r="E35" s="6">
        <v>25</v>
      </c>
      <c r="F35">
        <v>9</v>
      </c>
      <c r="G35">
        <v>13</v>
      </c>
    </row>
    <row r="36" spans="1:7">
      <c r="A36" t="s">
        <v>60</v>
      </c>
      <c r="B36">
        <f t="shared" si="0"/>
        <v>48</v>
      </c>
      <c r="C36">
        <f t="shared" si="2"/>
        <v>141</v>
      </c>
      <c r="D36">
        <f t="shared" si="1"/>
        <v>20.142857142857142</v>
      </c>
      <c r="E36" s="6">
        <v>30</v>
      </c>
      <c r="F36">
        <v>3</v>
      </c>
      <c r="G36">
        <v>15</v>
      </c>
    </row>
    <row r="37" spans="1:7">
      <c r="A37" t="s">
        <v>61</v>
      </c>
      <c r="B37">
        <f t="shared" si="0"/>
        <v>40</v>
      </c>
      <c r="C37">
        <f t="shared" si="2"/>
        <v>128</v>
      </c>
      <c r="D37">
        <f t="shared" si="1"/>
        <v>18.285714285714285</v>
      </c>
      <c r="E37" s="6">
        <v>29</v>
      </c>
      <c r="F37">
        <v>1</v>
      </c>
      <c r="G37">
        <v>10</v>
      </c>
    </row>
    <row r="38" spans="1:7">
      <c r="A38" t="s">
        <v>62</v>
      </c>
      <c r="B38">
        <f t="shared" si="0"/>
        <v>80</v>
      </c>
      <c r="C38">
        <f t="shared" si="2"/>
        <v>140</v>
      </c>
      <c r="D38">
        <f t="shared" si="1"/>
        <v>20</v>
      </c>
      <c r="E38" s="6">
        <v>9</v>
      </c>
      <c r="F38">
        <v>33</v>
      </c>
      <c r="G38">
        <v>38</v>
      </c>
    </row>
    <row r="39" spans="1:7">
      <c r="A39" t="s">
        <v>63</v>
      </c>
      <c r="B39">
        <f t="shared" si="0"/>
        <v>60</v>
      </c>
      <c r="C39">
        <f t="shared" si="2"/>
        <v>90</v>
      </c>
      <c r="D39">
        <f t="shared" si="1"/>
        <v>12.857142857142858</v>
      </c>
      <c r="E39" s="6">
        <v>2</v>
      </c>
      <c r="F39">
        <v>24</v>
      </c>
      <c r="G39">
        <v>34</v>
      </c>
    </row>
    <row r="40" spans="1:7">
      <c r="A40" t="s">
        <v>64</v>
      </c>
      <c r="B40">
        <f t="shared" si="0"/>
        <v>62</v>
      </c>
      <c r="C40">
        <f t="shared" si="2"/>
        <v>126</v>
      </c>
      <c r="D40">
        <f t="shared" si="1"/>
        <v>18</v>
      </c>
      <c r="E40" s="6">
        <v>15</v>
      </c>
      <c r="F40">
        <v>19</v>
      </c>
      <c r="G40">
        <v>28</v>
      </c>
    </row>
    <row r="41" spans="1:7">
      <c r="A41" t="s">
        <v>65</v>
      </c>
      <c r="B41">
        <f t="shared" si="0"/>
        <v>46</v>
      </c>
      <c r="C41">
        <f t="shared" si="2"/>
        <v>92</v>
      </c>
      <c r="D41">
        <f t="shared" si="1"/>
        <v>13.142857142857142</v>
      </c>
      <c r="E41" s="6">
        <v>11</v>
      </c>
      <c r="F41">
        <v>13</v>
      </c>
      <c r="G41">
        <v>22</v>
      </c>
    </row>
    <row r="42" spans="1:7">
      <c r="A42" t="s">
        <v>66</v>
      </c>
      <c r="B42">
        <f t="shared" si="0"/>
        <v>50</v>
      </c>
      <c r="C42">
        <f t="shared" si="2"/>
        <v>138</v>
      </c>
      <c r="D42">
        <f t="shared" si="1"/>
        <v>19.714285714285715</v>
      </c>
      <c r="E42" s="6">
        <v>26</v>
      </c>
      <c r="F42">
        <v>10</v>
      </c>
      <c r="G42">
        <v>14</v>
      </c>
    </row>
    <row r="43" spans="1:7">
      <c r="A43" t="s">
        <v>67</v>
      </c>
      <c r="B43">
        <f t="shared" si="0"/>
        <v>44</v>
      </c>
      <c r="C43">
        <f t="shared" si="2"/>
        <v>124</v>
      </c>
      <c r="D43">
        <f t="shared" si="1"/>
        <v>17.714285714285715</v>
      </c>
      <c r="E43" s="6">
        <v>24</v>
      </c>
      <c r="F43">
        <v>8</v>
      </c>
      <c r="G43">
        <v>12</v>
      </c>
    </row>
    <row r="44" spans="1:7">
      <c r="A44" t="s">
        <v>68</v>
      </c>
      <c r="B44">
        <f t="shared" si="0"/>
        <v>44</v>
      </c>
      <c r="C44">
        <f t="shared" si="2"/>
        <v>139</v>
      </c>
      <c r="D44">
        <f t="shared" si="1"/>
        <v>19.857142857142858</v>
      </c>
      <c r="E44" s="6">
        <v>31</v>
      </c>
      <c r="F44">
        <v>2</v>
      </c>
      <c r="G44">
        <v>11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52" workbookViewId="0">
      <selection activeCell="B64" sqref="B64"/>
    </sheetView>
  </sheetViews>
  <sheetFormatPr baseColWidth="10" defaultColWidth="8.83203125" defaultRowHeight="17" x14ac:dyDescent="0"/>
  <cols>
    <col min="1" max="1" width="11.5" bestFit="1" customWidth="1"/>
    <col min="2" max="2" width="20.6640625" bestFit="1" customWidth="1"/>
    <col min="3" max="3" width="18.5" bestFit="1" customWidth="1"/>
    <col min="4" max="4" width="18.33203125" bestFit="1" customWidth="1"/>
    <col min="5" max="5" width="14.1640625" bestFit="1" customWidth="1"/>
    <col min="7" max="7" width="19.5" bestFit="1" customWidth="1"/>
    <col min="10" max="10" width="11.33203125" bestFit="1" customWidth="1"/>
  </cols>
  <sheetData>
    <row r="1" spans="1:11">
      <c r="A1" t="s">
        <v>21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18</v>
      </c>
      <c r="J1" t="s">
        <v>19</v>
      </c>
      <c r="K1" t="s">
        <v>20</v>
      </c>
    </row>
    <row r="2" spans="1:11">
      <c r="A2" t="s">
        <v>69</v>
      </c>
      <c r="B2">
        <f t="shared" ref="B2:B65" si="0">SUM(E2:G2)</f>
        <v>190</v>
      </c>
      <c r="C2">
        <f t="shared" ref="C2:C65" si="1">$I$2*E2+$J$2*F2+$K$2*G2</f>
        <v>435</v>
      </c>
      <c r="D2">
        <f t="shared" ref="D2:D65" si="2">C2/SUM($I$2:$K$2)</f>
        <v>62.142857142857146</v>
      </c>
      <c r="E2" s="6">
        <v>60</v>
      </c>
      <c r="F2">
        <v>65</v>
      </c>
      <c r="G2">
        <v>65</v>
      </c>
      <c r="I2">
        <v>4</v>
      </c>
      <c r="J2">
        <v>2</v>
      </c>
      <c r="K2">
        <v>1</v>
      </c>
    </row>
    <row r="3" spans="1:11">
      <c r="A3" t="s">
        <v>70</v>
      </c>
      <c r="B3">
        <f t="shared" si="0"/>
        <v>135</v>
      </c>
      <c r="C3">
        <f t="shared" si="1"/>
        <v>382</v>
      </c>
      <c r="D3">
        <f t="shared" si="2"/>
        <v>54.571428571428569</v>
      </c>
      <c r="E3" s="6">
        <v>61</v>
      </c>
      <c r="F3">
        <v>64</v>
      </c>
      <c r="G3">
        <v>10</v>
      </c>
    </row>
    <row r="4" spans="1:11">
      <c r="A4" t="s">
        <v>71</v>
      </c>
      <c r="B4">
        <f t="shared" si="0"/>
        <v>131</v>
      </c>
      <c r="C4">
        <f t="shared" si="1"/>
        <v>377</v>
      </c>
      <c r="D4">
        <f t="shared" si="2"/>
        <v>53.857142857142854</v>
      </c>
      <c r="E4" s="6">
        <v>62</v>
      </c>
      <c r="F4">
        <v>60</v>
      </c>
      <c r="G4">
        <v>9</v>
      </c>
    </row>
    <row r="5" spans="1:11">
      <c r="A5" t="s">
        <v>72</v>
      </c>
      <c r="B5">
        <f t="shared" si="0"/>
        <v>124</v>
      </c>
      <c r="C5">
        <f t="shared" si="1"/>
        <v>368</v>
      </c>
      <c r="D5">
        <f t="shared" si="2"/>
        <v>52.571428571428569</v>
      </c>
      <c r="E5" s="6">
        <v>63</v>
      </c>
      <c r="F5">
        <v>55</v>
      </c>
      <c r="G5">
        <v>6</v>
      </c>
    </row>
    <row r="6" spans="1:11">
      <c r="A6" t="s">
        <v>73</v>
      </c>
      <c r="B6">
        <f t="shared" si="0"/>
        <v>135</v>
      </c>
      <c r="C6">
        <f t="shared" si="1"/>
        <v>390</v>
      </c>
      <c r="D6">
        <f t="shared" si="2"/>
        <v>55.714285714285715</v>
      </c>
      <c r="E6" s="6">
        <v>64</v>
      </c>
      <c r="F6">
        <v>63</v>
      </c>
      <c r="G6">
        <v>8</v>
      </c>
    </row>
    <row r="7" spans="1:11">
      <c r="A7" t="s">
        <v>74</v>
      </c>
      <c r="B7">
        <f t="shared" si="0"/>
        <v>131</v>
      </c>
      <c r="C7">
        <f t="shared" si="1"/>
        <v>388</v>
      </c>
      <c r="D7">
        <f t="shared" si="2"/>
        <v>55.428571428571431</v>
      </c>
      <c r="E7" s="6">
        <v>65</v>
      </c>
      <c r="F7">
        <v>62</v>
      </c>
      <c r="G7">
        <v>4</v>
      </c>
    </row>
    <row r="8" spans="1:11">
      <c r="A8" t="s">
        <v>75</v>
      </c>
      <c r="B8">
        <f t="shared" si="0"/>
        <v>169</v>
      </c>
      <c r="C8">
        <f t="shared" si="1"/>
        <v>376</v>
      </c>
      <c r="D8">
        <f t="shared" si="2"/>
        <v>53.714285714285715</v>
      </c>
      <c r="E8" s="6">
        <v>51</v>
      </c>
      <c r="F8">
        <v>54</v>
      </c>
      <c r="G8">
        <v>64</v>
      </c>
    </row>
    <row r="9" spans="1:11">
      <c r="A9" t="s">
        <v>76</v>
      </c>
      <c r="B9">
        <f t="shared" si="0"/>
        <v>158</v>
      </c>
      <c r="C9">
        <f t="shared" si="1"/>
        <v>362</v>
      </c>
      <c r="D9">
        <f t="shared" si="2"/>
        <v>51.714285714285715</v>
      </c>
      <c r="E9" s="6">
        <v>52</v>
      </c>
      <c r="F9">
        <v>48</v>
      </c>
      <c r="G9">
        <v>58</v>
      </c>
    </row>
    <row r="10" spans="1:11">
      <c r="A10" t="s">
        <v>77</v>
      </c>
      <c r="B10">
        <f t="shared" si="0"/>
        <v>147</v>
      </c>
      <c r="C10">
        <f t="shared" si="1"/>
        <v>348</v>
      </c>
      <c r="D10">
        <f t="shared" si="2"/>
        <v>49.714285714285715</v>
      </c>
      <c r="E10" s="6">
        <v>53</v>
      </c>
      <c r="F10">
        <v>42</v>
      </c>
      <c r="G10">
        <v>52</v>
      </c>
    </row>
    <row r="11" spans="1:11">
      <c r="A11" t="s">
        <v>78</v>
      </c>
      <c r="B11">
        <f t="shared" si="0"/>
        <v>135</v>
      </c>
      <c r="C11">
        <f t="shared" si="1"/>
        <v>333</v>
      </c>
      <c r="D11">
        <f t="shared" si="2"/>
        <v>47.571428571428569</v>
      </c>
      <c r="E11" s="6">
        <v>54</v>
      </c>
      <c r="F11">
        <v>36</v>
      </c>
      <c r="G11">
        <v>45</v>
      </c>
    </row>
    <row r="12" spans="1:11">
      <c r="A12" t="s">
        <v>79</v>
      </c>
      <c r="B12">
        <f t="shared" si="0"/>
        <v>119</v>
      </c>
      <c r="C12">
        <f t="shared" si="1"/>
        <v>308</v>
      </c>
      <c r="D12">
        <f t="shared" si="2"/>
        <v>44</v>
      </c>
      <c r="E12" s="6">
        <v>55</v>
      </c>
      <c r="F12">
        <v>24</v>
      </c>
      <c r="G12">
        <v>40</v>
      </c>
    </row>
    <row r="13" spans="1:11">
      <c r="A13" t="s">
        <v>80</v>
      </c>
      <c r="B13">
        <f t="shared" si="0"/>
        <v>115</v>
      </c>
      <c r="C13">
        <f t="shared" si="1"/>
        <v>305</v>
      </c>
      <c r="D13">
        <f t="shared" si="2"/>
        <v>43.571428571428569</v>
      </c>
      <c r="E13" s="6">
        <v>56</v>
      </c>
      <c r="F13">
        <v>22</v>
      </c>
      <c r="G13">
        <v>37</v>
      </c>
    </row>
    <row r="14" spans="1:11">
      <c r="A14" t="s">
        <v>81</v>
      </c>
      <c r="B14">
        <f t="shared" si="0"/>
        <v>122</v>
      </c>
      <c r="C14">
        <f t="shared" si="1"/>
        <v>351</v>
      </c>
      <c r="D14">
        <f t="shared" si="2"/>
        <v>50.142857142857146</v>
      </c>
      <c r="E14" s="6">
        <v>57</v>
      </c>
      <c r="F14">
        <v>58</v>
      </c>
      <c r="G14">
        <v>7</v>
      </c>
    </row>
    <row r="15" spans="1:11">
      <c r="A15" t="s">
        <v>82</v>
      </c>
      <c r="B15">
        <f t="shared" si="0"/>
        <v>122</v>
      </c>
      <c r="C15">
        <f t="shared" si="1"/>
        <v>355</v>
      </c>
      <c r="D15">
        <f t="shared" si="2"/>
        <v>50.714285714285715</v>
      </c>
      <c r="E15" s="6">
        <v>58</v>
      </c>
      <c r="F15">
        <v>59</v>
      </c>
      <c r="G15">
        <v>5</v>
      </c>
    </row>
    <row r="16" spans="1:11">
      <c r="A16" t="s">
        <v>83</v>
      </c>
      <c r="B16">
        <f t="shared" si="0"/>
        <v>121</v>
      </c>
      <c r="C16">
        <f t="shared" si="1"/>
        <v>359</v>
      </c>
      <c r="D16">
        <f t="shared" si="2"/>
        <v>51.285714285714285</v>
      </c>
      <c r="E16" s="6">
        <v>59</v>
      </c>
      <c r="F16">
        <v>61</v>
      </c>
      <c r="G16">
        <v>1</v>
      </c>
    </row>
    <row r="17" spans="1:7">
      <c r="A17" t="s">
        <v>84</v>
      </c>
      <c r="B17">
        <f t="shared" si="0"/>
        <v>155</v>
      </c>
      <c r="C17">
        <f t="shared" si="1"/>
        <v>329</v>
      </c>
      <c r="D17">
        <f t="shared" si="2"/>
        <v>47</v>
      </c>
      <c r="E17" s="6">
        <v>41</v>
      </c>
      <c r="F17">
        <v>51</v>
      </c>
      <c r="G17">
        <v>63</v>
      </c>
    </row>
    <row r="18" spans="1:7">
      <c r="A18" t="s">
        <v>85</v>
      </c>
      <c r="B18">
        <f t="shared" si="0"/>
        <v>146</v>
      </c>
      <c r="C18">
        <f t="shared" si="1"/>
        <v>319</v>
      </c>
      <c r="D18">
        <f t="shared" si="2"/>
        <v>45.571428571428569</v>
      </c>
      <c r="E18" s="6">
        <v>42</v>
      </c>
      <c r="F18">
        <v>47</v>
      </c>
      <c r="G18">
        <v>57</v>
      </c>
    </row>
    <row r="19" spans="1:7">
      <c r="A19" t="s">
        <v>86</v>
      </c>
      <c r="B19">
        <f t="shared" si="0"/>
        <v>135</v>
      </c>
      <c r="C19">
        <f t="shared" si="1"/>
        <v>305</v>
      </c>
      <c r="D19">
        <f t="shared" si="2"/>
        <v>43.571428571428569</v>
      </c>
      <c r="E19" s="6">
        <v>43</v>
      </c>
      <c r="F19">
        <v>41</v>
      </c>
      <c r="G19">
        <v>51</v>
      </c>
    </row>
    <row r="20" spans="1:7">
      <c r="A20" t="s">
        <v>87</v>
      </c>
      <c r="B20">
        <f t="shared" si="0"/>
        <v>125</v>
      </c>
      <c r="C20">
        <f t="shared" si="1"/>
        <v>292</v>
      </c>
      <c r="D20">
        <f t="shared" si="2"/>
        <v>41.714285714285715</v>
      </c>
      <c r="E20" s="6">
        <v>44</v>
      </c>
      <c r="F20">
        <v>35</v>
      </c>
      <c r="G20">
        <v>46</v>
      </c>
    </row>
    <row r="21" spans="1:7">
      <c r="A21" t="s">
        <v>88</v>
      </c>
      <c r="B21">
        <f t="shared" si="0"/>
        <v>104</v>
      </c>
      <c r="C21">
        <f t="shared" si="1"/>
        <v>260</v>
      </c>
      <c r="D21">
        <f t="shared" si="2"/>
        <v>37.142857142857146</v>
      </c>
      <c r="E21" s="6">
        <v>45</v>
      </c>
      <c r="F21">
        <v>21</v>
      </c>
      <c r="G21">
        <v>38</v>
      </c>
    </row>
    <row r="22" spans="1:7">
      <c r="A22" t="s">
        <v>89</v>
      </c>
      <c r="B22">
        <f t="shared" si="0"/>
        <v>102</v>
      </c>
      <c r="C22">
        <f t="shared" si="1"/>
        <v>260</v>
      </c>
      <c r="D22">
        <f t="shared" si="2"/>
        <v>37.142857142857146</v>
      </c>
      <c r="E22" s="6">
        <v>46</v>
      </c>
      <c r="F22">
        <v>20</v>
      </c>
      <c r="G22">
        <v>36</v>
      </c>
    </row>
    <row r="23" spans="1:7">
      <c r="A23" t="s">
        <v>90</v>
      </c>
      <c r="B23">
        <f t="shared" si="0"/>
        <v>90</v>
      </c>
      <c r="C23">
        <f t="shared" si="1"/>
        <v>246</v>
      </c>
      <c r="D23">
        <f t="shared" si="2"/>
        <v>35.142857142857146</v>
      </c>
      <c r="E23" s="6">
        <v>47</v>
      </c>
      <c r="F23">
        <v>15</v>
      </c>
      <c r="G23">
        <v>28</v>
      </c>
    </row>
    <row r="24" spans="1:7">
      <c r="A24" t="s">
        <v>91</v>
      </c>
      <c r="B24">
        <f t="shared" si="0"/>
        <v>89</v>
      </c>
      <c r="C24">
        <f t="shared" si="1"/>
        <v>251</v>
      </c>
      <c r="D24">
        <f t="shared" si="2"/>
        <v>35.857142857142854</v>
      </c>
      <c r="E24" s="6">
        <v>48</v>
      </c>
      <c r="F24">
        <v>18</v>
      </c>
      <c r="G24">
        <v>23</v>
      </c>
    </row>
    <row r="25" spans="1:7">
      <c r="A25" t="s">
        <v>92</v>
      </c>
      <c r="B25">
        <f t="shared" si="0"/>
        <v>109</v>
      </c>
      <c r="C25">
        <f t="shared" si="1"/>
        <v>313</v>
      </c>
      <c r="D25">
        <f t="shared" si="2"/>
        <v>44.714285714285715</v>
      </c>
      <c r="E25" s="6">
        <v>49</v>
      </c>
      <c r="F25">
        <v>57</v>
      </c>
      <c r="G25">
        <v>3</v>
      </c>
    </row>
    <row r="26" spans="1:7">
      <c r="A26" t="s">
        <v>93</v>
      </c>
      <c r="B26">
        <f t="shared" si="0"/>
        <v>108</v>
      </c>
      <c r="C26">
        <f t="shared" si="1"/>
        <v>314</v>
      </c>
      <c r="D26">
        <f t="shared" si="2"/>
        <v>44.857142857142854</v>
      </c>
      <c r="E26" s="6">
        <v>50</v>
      </c>
      <c r="F26">
        <v>56</v>
      </c>
      <c r="G26">
        <v>2</v>
      </c>
    </row>
    <row r="27" spans="1:7">
      <c r="A27" t="s">
        <v>94</v>
      </c>
      <c r="B27">
        <f t="shared" si="0"/>
        <v>142</v>
      </c>
      <c r="C27">
        <f t="shared" si="1"/>
        <v>285</v>
      </c>
      <c r="D27">
        <f t="shared" si="2"/>
        <v>40.714285714285715</v>
      </c>
      <c r="E27" s="6">
        <v>31</v>
      </c>
      <c r="F27">
        <v>50</v>
      </c>
      <c r="G27">
        <v>61</v>
      </c>
    </row>
    <row r="28" spans="1:7">
      <c r="A28" t="s">
        <v>95</v>
      </c>
      <c r="B28">
        <f t="shared" si="0"/>
        <v>134</v>
      </c>
      <c r="C28">
        <f t="shared" si="1"/>
        <v>276</v>
      </c>
      <c r="D28">
        <f t="shared" si="2"/>
        <v>39.428571428571431</v>
      </c>
      <c r="E28" s="6">
        <v>32</v>
      </c>
      <c r="F28">
        <v>46</v>
      </c>
      <c r="G28">
        <v>56</v>
      </c>
    </row>
    <row r="29" spans="1:7">
      <c r="A29" t="s">
        <v>96</v>
      </c>
      <c r="B29">
        <f t="shared" si="0"/>
        <v>123</v>
      </c>
      <c r="C29">
        <f t="shared" si="1"/>
        <v>262</v>
      </c>
      <c r="D29">
        <f t="shared" si="2"/>
        <v>37.428571428571431</v>
      </c>
      <c r="E29" s="6">
        <v>33</v>
      </c>
      <c r="F29">
        <v>40</v>
      </c>
      <c r="G29">
        <v>50</v>
      </c>
    </row>
    <row r="30" spans="1:7">
      <c r="A30" t="s">
        <v>97</v>
      </c>
      <c r="B30">
        <f t="shared" si="0"/>
        <v>112</v>
      </c>
      <c r="C30">
        <f t="shared" si="1"/>
        <v>248</v>
      </c>
      <c r="D30">
        <f t="shared" si="2"/>
        <v>35.428571428571431</v>
      </c>
      <c r="E30" s="6">
        <v>34</v>
      </c>
      <c r="F30">
        <v>34</v>
      </c>
      <c r="G30">
        <v>44</v>
      </c>
    </row>
    <row r="31" spans="1:7">
      <c r="A31" t="s">
        <v>98</v>
      </c>
      <c r="B31">
        <f t="shared" si="0"/>
        <v>97</v>
      </c>
      <c r="C31">
        <f t="shared" si="1"/>
        <v>225</v>
      </c>
      <c r="D31">
        <f t="shared" si="2"/>
        <v>32.142857142857146</v>
      </c>
      <c r="E31" s="6">
        <v>35</v>
      </c>
      <c r="F31">
        <v>23</v>
      </c>
      <c r="G31">
        <v>39</v>
      </c>
    </row>
    <row r="32" spans="1:7">
      <c r="A32" t="s">
        <v>99</v>
      </c>
      <c r="B32">
        <f t="shared" si="0"/>
        <v>87</v>
      </c>
      <c r="C32">
        <f t="shared" si="1"/>
        <v>214</v>
      </c>
      <c r="D32">
        <f t="shared" si="2"/>
        <v>30.571428571428573</v>
      </c>
      <c r="E32" s="6">
        <v>36</v>
      </c>
      <c r="F32">
        <v>19</v>
      </c>
      <c r="G32">
        <v>32</v>
      </c>
    </row>
    <row r="33" spans="1:7">
      <c r="A33" t="s">
        <v>100</v>
      </c>
      <c r="B33">
        <f t="shared" si="0"/>
        <v>78</v>
      </c>
      <c r="C33">
        <f t="shared" si="1"/>
        <v>203</v>
      </c>
      <c r="D33">
        <f t="shared" si="2"/>
        <v>29</v>
      </c>
      <c r="E33" s="6">
        <v>37</v>
      </c>
      <c r="F33">
        <v>14</v>
      </c>
      <c r="G33">
        <v>27</v>
      </c>
    </row>
    <row r="34" spans="1:7">
      <c r="A34" t="s">
        <v>101</v>
      </c>
      <c r="B34">
        <f t="shared" si="0"/>
        <v>72</v>
      </c>
      <c r="C34">
        <f t="shared" si="1"/>
        <v>199</v>
      </c>
      <c r="D34">
        <f t="shared" si="2"/>
        <v>28.428571428571427</v>
      </c>
      <c r="E34" s="6">
        <v>38</v>
      </c>
      <c r="F34">
        <v>13</v>
      </c>
      <c r="G34">
        <v>21</v>
      </c>
    </row>
    <row r="35" spans="1:7">
      <c r="A35" t="s">
        <v>102</v>
      </c>
      <c r="B35">
        <f t="shared" si="0"/>
        <v>70</v>
      </c>
      <c r="C35">
        <f t="shared" si="1"/>
        <v>199</v>
      </c>
      <c r="D35">
        <f t="shared" si="2"/>
        <v>28.428571428571427</v>
      </c>
      <c r="E35" s="6">
        <v>39</v>
      </c>
      <c r="F35">
        <v>12</v>
      </c>
      <c r="G35">
        <v>19</v>
      </c>
    </row>
    <row r="36" spans="1:7">
      <c r="A36" t="s">
        <v>103</v>
      </c>
      <c r="B36">
        <f t="shared" si="0"/>
        <v>62</v>
      </c>
      <c r="C36">
        <f t="shared" si="1"/>
        <v>186</v>
      </c>
      <c r="D36">
        <f t="shared" si="2"/>
        <v>26.571428571428573</v>
      </c>
      <c r="E36" s="6">
        <v>40</v>
      </c>
      <c r="F36">
        <v>4</v>
      </c>
      <c r="G36">
        <v>18</v>
      </c>
    </row>
    <row r="37" spans="1:7">
      <c r="A37" t="s">
        <v>104</v>
      </c>
      <c r="B37">
        <f t="shared" si="0"/>
        <v>136</v>
      </c>
      <c r="C37">
        <f t="shared" si="1"/>
        <v>252</v>
      </c>
      <c r="D37">
        <f t="shared" si="2"/>
        <v>36</v>
      </c>
      <c r="E37" s="6">
        <v>21</v>
      </c>
      <c r="F37">
        <v>53</v>
      </c>
      <c r="G37">
        <v>62</v>
      </c>
    </row>
    <row r="38" spans="1:7">
      <c r="A38" t="s">
        <v>105</v>
      </c>
      <c r="B38">
        <f t="shared" si="0"/>
        <v>122</v>
      </c>
      <c r="C38">
        <f t="shared" si="1"/>
        <v>233</v>
      </c>
      <c r="D38">
        <f t="shared" si="2"/>
        <v>33.285714285714285</v>
      </c>
      <c r="E38" s="6">
        <v>22</v>
      </c>
      <c r="F38">
        <v>45</v>
      </c>
      <c r="G38">
        <v>55</v>
      </c>
    </row>
    <row r="39" spans="1:7">
      <c r="A39" t="s">
        <v>106</v>
      </c>
      <c r="B39">
        <f t="shared" si="0"/>
        <v>111</v>
      </c>
      <c r="C39">
        <f t="shared" si="1"/>
        <v>219</v>
      </c>
      <c r="D39">
        <f t="shared" si="2"/>
        <v>31.285714285714285</v>
      </c>
      <c r="E39" s="6">
        <v>23</v>
      </c>
      <c r="F39">
        <v>39</v>
      </c>
      <c r="G39">
        <v>49</v>
      </c>
    </row>
    <row r="40" spans="1:7">
      <c r="A40" t="s">
        <v>107</v>
      </c>
      <c r="B40">
        <f t="shared" si="0"/>
        <v>100</v>
      </c>
      <c r="C40">
        <f t="shared" si="1"/>
        <v>205</v>
      </c>
      <c r="D40">
        <f t="shared" si="2"/>
        <v>29.285714285714285</v>
      </c>
      <c r="E40" s="6">
        <v>24</v>
      </c>
      <c r="F40">
        <v>33</v>
      </c>
      <c r="G40">
        <v>43</v>
      </c>
    </row>
    <row r="41" spans="1:7">
      <c r="A41" t="s">
        <v>108</v>
      </c>
      <c r="B41">
        <f t="shared" si="0"/>
        <v>89</v>
      </c>
      <c r="C41">
        <f t="shared" si="1"/>
        <v>193</v>
      </c>
      <c r="D41">
        <f t="shared" si="2"/>
        <v>27.571428571428573</v>
      </c>
      <c r="E41" s="6">
        <v>25</v>
      </c>
      <c r="F41">
        <v>29</v>
      </c>
      <c r="G41">
        <v>35</v>
      </c>
    </row>
    <row r="42" spans="1:7">
      <c r="A42" t="s">
        <v>109</v>
      </c>
      <c r="B42">
        <f t="shared" si="0"/>
        <v>87</v>
      </c>
      <c r="C42">
        <f t="shared" si="1"/>
        <v>195</v>
      </c>
      <c r="D42">
        <f t="shared" si="2"/>
        <v>27.857142857142858</v>
      </c>
      <c r="E42" s="6">
        <v>26</v>
      </c>
      <c r="F42">
        <v>30</v>
      </c>
      <c r="G42">
        <v>31</v>
      </c>
    </row>
    <row r="43" spans="1:7">
      <c r="A43" t="s">
        <v>110</v>
      </c>
      <c r="B43">
        <f t="shared" si="0"/>
        <v>63</v>
      </c>
      <c r="C43">
        <f t="shared" si="1"/>
        <v>155</v>
      </c>
      <c r="D43">
        <f t="shared" si="2"/>
        <v>22.142857142857142</v>
      </c>
      <c r="E43" s="6">
        <v>27</v>
      </c>
      <c r="F43">
        <v>11</v>
      </c>
      <c r="G43">
        <v>25</v>
      </c>
    </row>
    <row r="44" spans="1:7">
      <c r="A44" t="s">
        <v>111</v>
      </c>
      <c r="B44">
        <f t="shared" si="0"/>
        <v>71</v>
      </c>
      <c r="C44">
        <f t="shared" si="1"/>
        <v>172</v>
      </c>
      <c r="D44">
        <f t="shared" si="2"/>
        <v>24.571428571428573</v>
      </c>
      <c r="E44" s="6">
        <v>28</v>
      </c>
      <c r="F44">
        <v>17</v>
      </c>
      <c r="G44">
        <v>26</v>
      </c>
    </row>
    <row r="45" spans="1:7">
      <c r="A45" t="s">
        <v>112</v>
      </c>
      <c r="B45">
        <f t="shared" si="0"/>
        <v>65</v>
      </c>
      <c r="C45">
        <f t="shared" si="1"/>
        <v>168</v>
      </c>
      <c r="D45">
        <f t="shared" si="2"/>
        <v>24</v>
      </c>
      <c r="E45" s="6">
        <v>29</v>
      </c>
      <c r="F45">
        <v>16</v>
      </c>
      <c r="G45">
        <v>20</v>
      </c>
    </row>
    <row r="46" spans="1:7">
      <c r="A46" t="s">
        <v>113</v>
      </c>
      <c r="B46">
        <f t="shared" si="0"/>
        <v>48</v>
      </c>
      <c r="C46">
        <f t="shared" si="1"/>
        <v>141</v>
      </c>
      <c r="D46">
        <f t="shared" si="2"/>
        <v>20.142857142857142</v>
      </c>
      <c r="E46" s="6">
        <v>30</v>
      </c>
      <c r="F46">
        <v>3</v>
      </c>
      <c r="G46">
        <v>15</v>
      </c>
    </row>
    <row r="47" spans="1:7">
      <c r="A47" t="s">
        <v>114</v>
      </c>
      <c r="B47">
        <f t="shared" si="0"/>
        <v>123</v>
      </c>
      <c r="C47">
        <f t="shared" si="1"/>
        <v>208</v>
      </c>
      <c r="D47">
        <f t="shared" si="2"/>
        <v>29.714285714285715</v>
      </c>
      <c r="E47" s="6">
        <v>11</v>
      </c>
      <c r="F47">
        <v>52</v>
      </c>
      <c r="G47">
        <v>60</v>
      </c>
    </row>
    <row r="48" spans="1:7">
      <c r="A48" t="s">
        <v>115</v>
      </c>
      <c r="B48">
        <f t="shared" si="0"/>
        <v>110</v>
      </c>
      <c r="C48">
        <f t="shared" si="1"/>
        <v>190</v>
      </c>
      <c r="D48">
        <f t="shared" si="2"/>
        <v>27.142857142857142</v>
      </c>
      <c r="E48" s="6">
        <v>12</v>
      </c>
      <c r="F48">
        <v>44</v>
      </c>
      <c r="G48">
        <v>54</v>
      </c>
    </row>
    <row r="49" spans="1:7">
      <c r="A49" t="s">
        <v>116</v>
      </c>
      <c r="B49">
        <f t="shared" si="0"/>
        <v>99</v>
      </c>
      <c r="C49">
        <f t="shared" si="1"/>
        <v>176</v>
      </c>
      <c r="D49">
        <f t="shared" si="2"/>
        <v>25.142857142857142</v>
      </c>
      <c r="E49" s="6">
        <v>13</v>
      </c>
      <c r="F49">
        <v>38</v>
      </c>
      <c r="G49">
        <v>48</v>
      </c>
    </row>
    <row r="50" spans="1:7">
      <c r="A50" t="s">
        <v>117</v>
      </c>
      <c r="B50">
        <f t="shared" si="0"/>
        <v>88</v>
      </c>
      <c r="C50">
        <f t="shared" si="1"/>
        <v>162</v>
      </c>
      <c r="D50">
        <f t="shared" si="2"/>
        <v>23.142857142857142</v>
      </c>
      <c r="E50" s="6">
        <v>14</v>
      </c>
      <c r="F50">
        <v>32</v>
      </c>
      <c r="G50">
        <v>42</v>
      </c>
    </row>
    <row r="51" spans="1:7">
      <c r="A51" t="s">
        <v>118</v>
      </c>
      <c r="B51">
        <f t="shared" si="0"/>
        <v>76</v>
      </c>
      <c r="C51">
        <f t="shared" si="1"/>
        <v>148</v>
      </c>
      <c r="D51">
        <f t="shared" si="2"/>
        <v>21.142857142857142</v>
      </c>
      <c r="E51" s="6">
        <v>15</v>
      </c>
      <c r="F51">
        <v>27</v>
      </c>
      <c r="G51">
        <v>34</v>
      </c>
    </row>
    <row r="52" spans="1:7">
      <c r="A52" t="s">
        <v>119</v>
      </c>
      <c r="B52">
        <f t="shared" si="0"/>
        <v>74</v>
      </c>
      <c r="C52">
        <f t="shared" si="1"/>
        <v>150</v>
      </c>
      <c r="D52">
        <f t="shared" si="2"/>
        <v>21.428571428571427</v>
      </c>
      <c r="E52" s="6">
        <v>16</v>
      </c>
      <c r="F52">
        <v>28</v>
      </c>
      <c r="G52">
        <v>30</v>
      </c>
    </row>
    <row r="53" spans="1:7">
      <c r="A53" t="s">
        <v>120</v>
      </c>
      <c r="B53">
        <f t="shared" si="0"/>
        <v>49</v>
      </c>
      <c r="C53">
        <f t="shared" si="1"/>
        <v>108</v>
      </c>
      <c r="D53">
        <f t="shared" si="2"/>
        <v>15.428571428571429</v>
      </c>
      <c r="E53" s="6">
        <v>17</v>
      </c>
      <c r="F53">
        <v>8</v>
      </c>
      <c r="G53">
        <v>24</v>
      </c>
    </row>
    <row r="54" spans="1:7">
      <c r="A54" t="s">
        <v>121</v>
      </c>
      <c r="B54">
        <f t="shared" si="0"/>
        <v>44</v>
      </c>
      <c r="C54">
        <f t="shared" si="1"/>
        <v>107</v>
      </c>
      <c r="D54">
        <f t="shared" si="2"/>
        <v>15.285714285714286</v>
      </c>
      <c r="E54" s="6">
        <v>18</v>
      </c>
      <c r="F54">
        <v>9</v>
      </c>
      <c r="G54">
        <v>17</v>
      </c>
    </row>
    <row r="55" spans="1:7">
      <c r="A55" t="s">
        <v>122</v>
      </c>
      <c r="B55">
        <f t="shared" si="0"/>
        <v>41</v>
      </c>
      <c r="C55">
        <f t="shared" si="1"/>
        <v>108</v>
      </c>
      <c r="D55">
        <f t="shared" si="2"/>
        <v>15.428571428571429</v>
      </c>
      <c r="E55" s="6">
        <v>19</v>
      </c>
      <c r="F55">
        <v>10</v>
      </c>
      <c r="G55">
        <v>12</v>
      </c>
    </row>
    <row r="56" spans="1:7">
      <c r="A56" t="s">
        <v>123</v>
      </c>
      <c r="B56">
        <f t="shared" si="0"/>
        <v>36</v>
      </c>
      <c r="C56">
        <f t="shared" si="1"/>
        <v>98</v>
      </c>
      <c r="D56">
        <f t="shared" si="2"/>
        <v>14</v>
      </c>
      <c r="E56" s="6">
        <v>20</v>
      </c>
      <c r="F56">
        <v>2</v>
      </c>
      <c r="G56">
        <v>14</v>
      </c>
    </row>
    <row r="57" spans="1:7">
      <c r="A57" t="s">
        <v>124</v>
      </c>
      <c r="B57">
        <f t="shared" si="0"/>
        <v>109</v>
      </c>
      <c r="C57">
        <f t="shared" si="1"/>
        <v>161</v>
      </c>
      <c r="D57">
        <f t="shared" si="2"/>
        <v>23</v>
      </c>
      <c r="E57" s="6">
        <v>1</v>
      </c>
      <c r="F57">
        <v>49</v>
      </c>
      <c r="G57">
        <v>59</v>
      </c>
    </row>
    <row r="58" spans="1:7">
      <c r="A58" t="s">
        <v>125</v>
      </c>
      <c r="B58">
        <f t="shared" si="0"/>
        <v>98</v>
      </c>
      <c r="C58">
        <f t="shared" si="1"/>
        <v>147</v>
      </c>
      <c r="D58">
        <f t="shared" si="2"/>
        <v>21</v>
      </c>
      <c r="E58" s="6">
        <v>2</v>
      </c>
      <c r="F58">
        <v>43</v>
      </c>
      <c r="G58">
        <v>53</v>
      </c>
    </row>
    <row r="59" spans="1:7">
      <c r="A59" t="s">
        <v>126</v>
      </c>
      <c r="B59">
        <f t="shared" si="0"/>
        <v>87</v>
      </c>
      <c r="C59">
        <f t="shared" si="1"/>
        <v>133</v>
      </c>
      <c r="D59">
        <f t="shared" si="2"/>
        <v>19</v>
      </c>
      <c r="E59" s="6">
        <v>3</v>
      </c>
      <c r="F59">
        <v>37</v>
      </c>
      <c r="G59">
        <v>47</v>
      </c>
    </row>
    <row r="60" spans="1:7">
      <c r="A60" t="s">
        <v>127</v>
      </c>
      <c r="B60">
        <f t="shared" si="0"/>
        <v>76</v>
      </c>
      <c r="C60">
        <f t="shared" si="1"/>
        <v>119</v>
      </c>
      <c r="D60">
        <f t="shared" si="2"/>
        <v>17</v>
      </c>
      <c r="E60" s="6">
        <v>4</v>
      </c>
      <c r="F60">
        <v>31</v>
      </c>
      <c r="G60">
        <v>41</v>
      </c>
    </row>
    <row r="61" spans="1:7">
      <c r="A61" t="s">
        <v>128</v>
      </c>
      <c r="B61">
        <f t="shared" si="0"/>
        <v>63</v>
      </c>
      <c r="C61">
        <f t="shared" si="1"/>
        <v>103</v>
      </c>
      <c r="D61">
        <f t="shared" si="2"/>
        <v>14.714285714285714</v>
      </c>
      <c r="E61" s="6">
        <v>5</v>
      </c>
      <c r="F61">
        <v>25</v>
      </c>
      <c r="G61">
        <v>33</v>
      </c>
    </row>
    <row r="62" spans="1:7">
      <c r="A62" t="s">
        <v>129</v>
      </c>
      <c r="B62">
        <f t="shared" si="0"/>
        <v>61</v>
      </c>
      <c r="C62">
        <f t="shared" si="1"/>
        <v>105</v>
      </c>
      <c r="D62">
        <f t="shared" si="2"/>
        <v>15</v>
      </c>
      <c r="E62" s="6">
        <v>6</v>
      </c>
      <c r="F62">
        <v>26</v>
      </c>
      <c r="G62">
        <v>29</v>
      </c>
    </row>
    <row r="63" spans="1:7">
      <c r="A63" t="s">
        <v>130</v>
      </c>
      <c r="B63">
        <f t="shared" si="0"/>
        <v>34</v>
      </c>
      <c r="C63">
        <f t="shared" si="1"/>
        <v>60</v>
      </c>
      <c r="D63">
        <f t="shared" si="2"/>
        <v>8.5714285714285712</v>
      </c>
      <c r="E63" s="6">
        <v>7</v>
      </c>
      <c r="F63">
        <v>5</v>
      </c>
      <c r="G63">
        <v>22</v>
      </c>
    </row>
    <row r="64" spans="1:7">
      <c r="A64" t="s">
        <v>131</v>
      </c>
      <c r="B64">
        <f t="shared" si="0"/>
        <v>30</v>
      </c>
      <c r="C64">
        <f t="shared" si="1"/>
        <v>60</v>
      </c>
      <c r="D64">
        <f t="shared" si="2"/>
        <v>8.5714285714285712</v>
      </c>
      <c r="E64" s="6">
        <v>8</v>
      </c>
      <c r="F64">
        <v>6</v>
      </c>
      <c r="G64">
        <v>16</v>
      </c>
    </row>
    <row r="65" spans="1:7">
      <c r="A65" t="s">
        <v>132</v>
      </c>
      <c r="B65">
        <f t="shared" si="0"/>
        <v>29</v>
      </c>
      <c r="C65">
        <f t="shared" si="1"/>
        <v>63</v>
      </c>
      <c r="D65">
        <f t="shared" si="2"/>
        <v>9</v>
      </c>
      <c r="E65" s="6">
        <v>9</v>
      </c>
      <c r="F65">
        <v>7</v>
      </c>
      <c r="G65">
        <v>13</v>
      </c>
    </row>
    <row r="66" spans="1:7">
      <c r="A66" t="s">
        <v>133</v>
      </c>
      <c r="B66">
        <f t="shared" ref="B66" si="3">SUM(E66:G66)</f>
        <v>22</v>
      </c>
      <c r="C66">
        <f t="shared" ref="C66" si="4">$I$2*E66+$J$2*F66+$K$2*G66</f>
        <v>53</v>
      </c>
      <c r="D66">
        <f t="shared" ref="D66" si="5">C66/SUM($I$2:$K$2)</f>
        <v>7.5714285714285712</v>
      </c>
      <c r="E66" s="6">
        <v>10</v>
      </c>
      <c r="F66">
        <v>1</v>
      </c>
      <c r="G66">
        <v>11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C19" sqref="C19"/>
    </sheetView>
  </sheetViews>
  <sheetFormatPr baseColWidth="10" defaultColWidth="8.83203125" defaultRowHeight="17" x14ac:dyDescent="0"/>
  <cols>
    <col min="1" max="1" width="11.5" bestFit="1" customWidth="1"/>
    <col min="2" max="2" width="20.6640625" bestFit="1" customWidth="1"/>
    <col min="3" max="3" width="18.5" bestFit="1" customWidth="1"/>
    <col min="4" max="4" width="18.33203125" bestFit="1" customWidth="1"/>
    <col min="5" max="5" width="14.1640625" bestFit="1" customWidth="1"/>
    <col min="7" max="7" width="19.5" bestFit="1" customWidth="1"/>
    <col min="10" max="10" width="11.33203125" bestFit="1" customWidth="1"/>
  </cols>
  <sheetData>
    <row r="1" spans="1:11">
      <c r="A1" t="s">
        <v>21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18</v>
      </c>
      <c r="J1" t="s">
        <v>19</v>
      </c>
      <c r="K1" t="s">
        <v>20</v>
      </c>
    </row>
    <row r="2" spans="1:11">
      <c r="A2" t="s">
        <v>133</v>
      </c>
      <c r="B2">
        <f t="shared" ref="B2:B33" si="0">SUM(E2:G2)</f>
        <v>69</v>
      </c>
      <c r="C2">
        <f t="shared" ref="C2:C33" si="1">$I$2*E2+$J$2*F2+$K$2*G2</f>
        <v>214</v>
      </c>
      <c r="D2">
        <f t="shared" ref="D2:D33" si="2">C2/SUM($I$2:$K$2)</f>
        <v>30.571428571428573</v>
      </c>
      <c r="E2" s="6">
        <v>48</v>
      </c>
      <c r="F2">
        <v>1</v>
      </c>
      <c r="G2">
        <v>20</v>
      </c>
      <c r="I2">
        <v>4</v>
      </c>
      <c r="J2">
        <v>2</v>
      </c>
      <c r="K2">
        <v>1</v>
      </c>
    </row>
    <row r="3" spans="1:11">
      <c r="A3" t="s">
        <v>122</v>
      </c>
      <c r="B3">
        <f t="shared" si="0"/>
        <v>79</v>
      </c>
      <c r="C3">
        <f t="shared" si="1"/>
        <v>239</v>
      </c>
      <c r="D3">
        <f t="shared" si="2"/>
        <v>34.142857142857146</v>
      </c>
      <c r="E3" s="6">
        <v>51</v>
      </c>
      <c r="F3">
        <v>7</v>
      </c>
      <c r="G3">
        <v>21</v>
      </c>
    </row>
    <row r="4" spans="1:11">
      <c r="A4" t="s">
        <v>121</v>
      </c>
      <c r="B4">
        <f t="shared" si="0"/>
        <v>79</v>
      </c>
      <c r="C4">
        <f t="shared" si="1"/>
        <v>231</v>
      </c>
      <c r="D4">
        <f t="shared" si="2"/>
        <v>33</v>
      </c>
      <c r="E4" s="6">
        <v>49</v>
      </c>
      <c r="F4">
        <v>5</v>
      </c>
      <c r="G4">
        <v>25</v>
      </c>
    </row>
    <row r="5" spans="1:11">
      <c r="A5" t="s">
        <v>132</v>
      </c>
      <c r="B5">
        <f t="shared" si="0"/>
        <v>82</v>
      </c>
      <c r="C5">
        <f t="shared" si="1"/>
        <v>246</v>
      </c>
      <c r="D5">
        <f t="shared" si="2"/>
        <v>35.142857142857146</v>
      </c>
      <c r="E5" s="6">
        <v>52</v>
      </c>
      <c r="F5">
        <v>8</v>
      </c>
      <c r="G5">
        <v>22</v>
      </c>
    </row>
    <row r="6" spans="1:11">
      <c r="A6" t="s">
        <v>131</v>
      </c>
      <c r="B6">
        <f t="shared" si="0"/>
        <v>82</v>
      </c>
      <c r="C6">
        <f t="shared" si="1"/>
        <v>238</v>
      </c>
      <c r="D6">
        <f t="shared" si="2"/>
        <v>34</v>
      </c>
      <c r="E6" s="6">
        <v>50</v>
      </c>
      <c r="F6">
        <v>6</v>
      </c>
      <c r="G6">
        <v>26</v>
      </c>
    </row>
    <row r="7" spans="1:11">
      <c r="A7" t="s">
        <v>123</v>
      </c>
      <c r="B7">
        <f t="shared" si="0"/>
        <v>93</v>
      </c>
      <c r="C7">
        <f t="shared" si="1"/>
        <v>299</v>
      </c>
      <c r="D7">
        <f t="shared" si="2"/>
        <v>42.714285714285715</v>
      </c>
      <c r="E7" s="6">
        <v>68</v>
      </c>
      <c r="F7">
        <v>2</v>
      </c>
      <c r="G7">
        <v>23</v>
      </c>
    </row>
    <row r="8" spans="1:11">
      <c r="A8" t="s">
        <v>113</v>
      </c>
      <c r="B8">
        <f t="shared" si="0"/>
        <v>96</v>
      </c>
      <c r="C8">
        <f t="shared" si="1"/>
        <v>306</v>
      </c>
      <c r="D8">
        <f t="shared" si="2"/>
        <v>43.714285714285715</v>
      </c>
      <c r="E8" s="6">
        <v>69</v>
      </c>
      <c r="F8">
        <v>3</v>
      </c>
      <c r="G8">
        <v>24</v>
      </c>
    </row>
    <row r="9" spans="1:11">
      <c r="A9" t="s">
        <v>110</v>
      </c>
      <c r="B9">
        <f t="shared" si="0"/>
        <v>105</v>
      </c>
      <c r="C9">
        <f t="shared" si="1"/>
        <v>303</v>
      </c>
      <c r="D9">
        <f t="shared" si="2"/>
        <v>43.285714285714285</v>
      </c>
      <c r="E9" s="6">
        <v>63</v>
      </c>
      <c r="F9">
        <v>9</v>
      </c>
      <c r="G9">
        <v>33</v>
      </c>
    </row>
    <row r="10" spans="1:11">
      <c r="A10" t="s">
        <v>130</v>
      </c>
      <c r="B10">
        <f t="shared" si="0"/>
        <v>107</v>
      </c>
      <c r="C10">
        <f t="shared" si="1"/>
        <v>313</v>
      </c>
      <c r="D10">
        <f t="shared" si="2"/>
        <v>44.714285714285715</v>
      </c>
      <c r="E10" s="6">
        <v>65</v>
      </c>
      <c r="F10">
        <v>11</v>
      </c>
      <c r="G10">
        <v>31</v>
      </c>
    </row>
    <row r="11" spans="1:11">
      <c r="A11" t="s">
        <v>120</v>
      </c>
      <c r="B11">
        <f t="shared" si="0"/>
        <v>108</v>
      </c>
      <c r="C11">
        <f t="shared" si="1"/>
        <v>310</v>
      </c>
      <c r="D11">
        <f t="shared" si="2"/>
        <v>44.285714285714285</v>
      </c>
      <c r="E11" s="6">
        <v>64</v>
      </c>
      <c r="F11">
        <v>10</v>
      </c>
      <c r="G11">
        <v>34</v>
      </c>
    </row>
    <row r="12" spans="1:11">
      <c r="A12" t="s">
        <v>103</v>
      </c>
      <c r="B12">
        <f t="shared" si="0"/>
        <v>112</v>
      </c>
      <c r="C12">
        <f t="shared" si="1"/>
        <v>359</v>
      </c>
      <c r="D12">
        <f t="shared" si="2"/>
        <v>51.285714285714285</v>
      </c>
      <c r="E12" s="6">
        <v>81</v>
      </c>
      <c r="F12">
        <v>4</v>
      </c>
      <c r="G12">
        <v>27</v>
      </c>
    </row>
    <row r="13" spans="1:11">
      <c r="A13" t="s">
        <v>102</v>
      </c>
      <c r="B13">
        <f t="shared" si="0"/>
        <v>113</v>
      </c>
      <c r="C13">
        <f t="shared" si="1"/>
        <v>344</v>
      </c>
      <c r="D13">
        <f t="shared" si="2"/>
        <v>49.142857142857146</v>
      </c>
      <c r="E13" s="6">
        <v>73</v>
      </c>
      <c r="F13">
        <v>12</v>
      </c>
      <c r="G13">
        <v>28</v>
      </c>
    </row>
    <row r="14" spans="1:11">
      <c r="A14" t="s">
        <v>101</v>
      </c>
      <c r="B14">
        <f t="shared" si="0"/>
        <v>113</v>
      </c>
      <c r="C14">
        <f t="shared" si="1"/>
        <v>336</v>
      </c>
      <c r="D14">
        <f t="shared" si="2"/>
        <v>48</v>
      </c>
      <c r="E14" s="6">
        <v>70</v>
      </c>
      <c r="F14">
        <v>13</v>
      </c>
      <c r="G14">
        <v>30</v>
      </c>
    </row>
    <row r="15" spans="1:11">
      <c r="A15" t="s">
        <v>112</v>
      </c>
      <c r="B15">
        <f t="shared" si="0"/>
        <v>117</v>
      </c>
      <c r="C15">
        <f t="shared" si="1"/>
        <v>347</v>
      </c>
      <c r="D15">
        <f t="shared" si="2"/>
        <v>49.571428571428569</v>
      </c>
      <c r="E15" s="6">
        <v>71</v>
      </c>
      <c r="F15">
        <v>17</v>
      </c>
      <c r="G15">
        <v>29</v>
      </c>
    </row>
    <row r="16" spans="1:11">
      <c r="A16" t="s">
        <v>91</v>
      </c>
      <c r="B16">
        <f t="shared" si="0"/>
        <v>122</v>
      </c>
      <c r="C16">
        <f t="shared" si="1"/>
        <v>356</v>
      </c>
      <c r="D16">
        <f t="shared" si="2"/>
        <v>50.857142857142854</v>
      </c>
      <c r="E16" s="6">
        <v>72</v>
      </c>
      <c r="F16">
        <v>18</v>
      </c>
      <c r="G16">
        <v>32</v>
      </c>
    </row>
    <row r="17" spans="1:7">
      <c r="A17" t="s">
        <v>51</v>
      </c>
      <c r="B17">
        <f t="shared" si="0"/>
        <v>125</v>
      </c>
      <c r="C17">
        <f t="shared" si="1"/>
        <v>224</v>
      </c>
      <c r="D17">
        <f t="shared" si="2"/>
        <v>32</v>
      </c>
      <c r="E17" s="6">
        <v>19</v>
      </c>
      <c r="F17">
        <v>42</v>
      </c>
      <c r="G17">
        <v>64</v>
      </c>
    </row>
    <row r="18" spans="1:7">
      <c r="A18" t="s">
        <v>100</v>
      </c>
      <c r="B18">
        <f t="shared" si="0"/>
        <v>126</v>
      </c>
      <c r="C18">
        <f t="shared" si="1"/>
        <v>368</v>
      </c>
      <c r="D18">
        <f t="shared" si="2"/>
        <v>52.571428571428569</v>
      </c>
      <c r="E18" s="6">
        <v>76</v>
      </c>
      <c r="F18">
        <v>14</v>
      </c>
      <c r="G18">
        <v>36</v>
      </c>
    </row>
    <row r="19" spans="1:7">
      <c r="A19" t="s">
        <v>65</v>
      </c>
      <c r="B19">
        <f t="shared" si="0"/>
        <v>126</v>
      </c>
      <c r="C19">
        <f t="shared" si="1"/>
        <v>229</v>
      </c>
      <c r="D19">
        <f t="shared" si="2"/>
        <v>32.714285714285715</v>
      </c>
      <c r="E19" s="6">
        <v>20</v>
      </c>
      <c r="F19">
        <v>43</v>
      </c>
      <c r="G19">
        <v>63</v>
      </c>
    </row>
    <row r="20" spans="1:7">
      <c r="A20" t="s">
        <v>58</v>
      </c>
      <c r="B20">
        <f t="shared" si="0"/>
        <v>127</v>
      </c>
      <c r="C20">
        <f t="shared" si="1"/>
        <v>234</v>
      </c>
      <c r="D20">
        <f t="shared" si="2"/>
        <v>33.428571428571431</v>
      </c>
      <c r="E20" s="6">
        <v>21</v>
      </c>
      <c r="F20">
        <v>44</v>
      </c>
      <c r="G20">
        <v>62</v>
      </c>
    </row>
    <row r="21" spans="1:7">
      <c r="A21" t="s">
        <v>111</v>
      </c>
      <c r="B21">
        <f t="shared" si="0"/>
        <v>128</v>
      </c>
      <c r="C21">
        <f t="shared" si="1"/>
        <v>369</v>
      </c>
      <c r="D21">
        <f t="shared" si="2"/>
        <v>52.714285714285715</v>
      </c>
      <c r="E21" s="6">
        <v>74</v>
      </c>
      <c r="F21">
        <v>19</v>
      </c>
      <c r="G21">
        <v>35</v>
      </c>
    </row>
    <row r="22" spans="1:7">
      <c r="A22" t="s">
        <v>129</v>
      </c>
      <c r="B22">
        <f t="shared" si="0"/>
        <v>128</v>
      </c>
      <c r="C22">
        <f t="shared" si="1"/>
        <v>326</v>
      </c>
      <c r="D22">
        <f t="shared" si="2"/>
        <v>46.571428571428569</v>
      </c>
      <c r="E22" s="6">
        <v>55</v>
      </c>
      <c r="F22">
        <v>33</v>
      </c>
      <c r="G22">
        <v>40</v>
      </c>
    </row>
    <row r="23" spans="1:7">
      <c r="A23" t="s">
        <v>109</v>
      </c>
      <c r="B23">
        <f t="shared" si="0"/>
        <v>128</v>
      </c>
      <c r="C23">
        <f t="shared" si="1"/>
        <v>322</v>
      </c>
      <c r="D23">
        <f t="shared" si="2"/>
        <v>46</v>
      </c>
      <c r="E23" s="6">
        <v>54</v>
      </c>
      <c r="F23">
        <v>32</v>
      </c>
      <c r="G23">
        <v>42</v>
      </c>
    </row>
    <row r="24" spans="1:7">
      <c r="A24" t="s">
        <v>127</v>
      </c>
      <c r="B24">
        <f t="shared" si="0"/>
        <v>128</v>
      </c>
      <c r="C24">
        <f t="shared" si="1"/>
        <v>239</v>
      </c>
      <c r="D24">
        <f t="shared" si="2"/>
        <v>34.142857142857146</v>
      </c>
      <c r="E24" s="6">
        <v>22</v>
      </c>
      <c r="F24">
        <v>45</v>
      </c>
      <c r="G24">
        <v>61</v>
      </c>
    </row>
    <row r="25" spans="1:7">
      <c r="A25" t="s">
        <v>90</v>
      </c>
      <c r="B25">
        <f t="shared" si="0"/>
        <v>130</v>
      </c>
      <c r="C25">
        <f t="shared" si="1"/>
        <v>376</v>
      </c>
      <c r="D25">
        <f t="shared" si="2"/>
        <v>53.714285714285715</v>
      </c>
      <c r="E25" s="6">
        <v>77</v>
      </c>
      <c r="F25">
        <v>15</v>
      </c>
      <c r="G25">
        <v>38</v>
      </c>
    </row>
    <row r="26" spans="1:7">
      <c r="A26" t="s">
        <v>119</v>
      </c>
      <c r="B26">
        <f t="shared" si="0"/>
        <v>131</v>
      </c>
      <c r="C26">
        <f t="shared" si="1"/>
        <v>333</v>
      </c>
      <c r="D26">
        <f t="shared" si="2"/>
        <v>47.571428571428569</v>
      </c>
      <c r="E26" s="6">
        <v>56</v>
      </c>
      <c r="F26">
        <v>34</v>
      </c>
      <c r="G26">
        <v>41</v>
      </c>
    </row>
    <row r="27" spans="1:7">
      <c r="A27" t="s">
        <v>99</v>
      </c>
      <c r="B27">
        <f t="shared" si="0"/>
        <v>131</v>
      </c>
      <c r="C27">
        <f t="shared" si="1"/>
        <v>350</v>
      </c>
      <c r="D27">
        <f t="shared" si="2"/>
        <v>50</v>
      </c>
      <c r="E27" s="6">
        <v>66</v>
      </c>
      <c r="F27">
        <v>21</v>
      </c>
      <c r="G27">
        <v>44</v>
      </c>
    </row>
    <row r="28" spans="1:7">
      <c r="A28" t="s">
        <v>61</v>
      </c>
      <c r="B28">
        <f t="shared" si="0"/>
        <v>132</v>
      </c>
      <c r="C28">
        <f t="shared" si="1"/>
        <v>385</v>
      </c>
      <c r="D28">
        <f t="shared" si="2"/>
        <v>55</v>
      </c>
      <c r="E28" s="6">
        <v>79</v>
      </c>
      <c r="F28">
        <v>16</v>
      </c>
      <c r="G28">
        <v>37</v>
      </c>
    </row>
    <row r="29" spans="1:7">
      <c r="A29" t="s">
        <v>107</v>
      </c>
      <c r="B29">
        <f t="shared" si="0"/>
        <v>137</v>
      </c>
      <c r="C29">
        <f t="shared" si="1"/>
        <v>261</v>
      </c>
      <c r="D29">
        <f t="shared" si="2"/>
        <v>37.285714285714285</v>
      </c>
      <c r="E29" s="6">
        <v>26</v>
      </c>
      <c r="F29">
        <v>46</v>
      </c>
      <c r="G29">
        <v>65</v>
      </c>
    </row>
    <row r="30" spans="1:7">
      <c r="A30" t="s">
        <v>108</v>
      </c>
      <c r="B30">
        <f t="shared" si="0"/>
        <v>138</v>
      </c>
      <c r="C30">
        <f t="shared" si="1"/>
        <v>344</v>
      </c>
      <c r="D30">
        <f t="shared" si="2"/>
        <v>49.142857142857146</v>
      </c>
      <c r="E30" s="6">
        <v>57</v>
      </c>
      <c r="F30">
        <v>35</v>
      </c>
      <c r="G30">
        <v>46</v>
      </c>
    </row>
    <row r="31" spans="1:7">
      <c r="A31" t="s">
        <v>117</v>
      </c>
      <c r="B31">
        <f t="shared" si="0"/>
        <v>140</v>
      </c>
      <c r="C31">
        <f t="shared" si="1"/>
        <v>268</v>
      </c>
      <c r="D31">
        <f t="shared" si="2"/>
        <v>38.285714285714285</v>
      </c>
      <c r="E31" s="6">
        <v>27</v>
      </c>
      <c r="F31">
        <v>47</v>
      </c>
      <c r="G31">
        <v>66</v>
      </c>
    </row>
    <row r="32" spans="1:7">
      <c r="A32" t="s">
        <v>67</v>
      </c>
      <c r="B32">
        <f t="shared" si="0"/>
        <v>141</v>
      </c>
      <c r="C32">
        <f t="shared" si="1"/>
        <v>359</v>
      </c>
      <c r="D32">
        <f t="shared" si="2"/>
        <v>51.285714285714285</v>
      </c>
      <c r="E32" s="6">
        <v>60</v>
      </c>
      <c r="F32">
        <v>38</v>
      </c>
      <c r="G32">
        <v>43</v>
      </c>
    </row>
    <row r="33" spans="1:7">
      <c r="A33" t="s">
        <v>128</v>
      </c>
      <c r="B33">
        <f t="shared" si="0"/>
        <v>141</v>
      </c>
      <c r="C33">
        <f t="shared" si="1"/>
        <v>355</v>
      </c>
      <c r="D33">
        <f t="shared" si="2"/>
        <v>50.714285714285715</v>
      </c>
      <c r="E33" s="6">
        <v>59</v>
      </c>
      <c r="F33">
        <v>37</v>
      </c>
      <c r="G33">
        <v>45</v>
      </c>
    </row>
    <row r="34" spans="1:7">
      <c r="A34" t="s">
        <v>118</v>
      </c>
      <c r="B34">
        <f t="shared" ref="B34:B65" si="3">SUM(E34:G34)</f>
        <v>141</v>
      </c>
      <c r="C34">
        <f t="shared" ref="C34:C65" si="4">$I$2*E34+$J$2*F34+$K$2*G34</f>
        <v>351</v>
      </c>
      <c r="D34">
        <f t="shared" ref="D34:D65" si="5">C34/SUM($I$2:$K$2)</f>
        <v>50.142857142857146</v>
      </c>
      <c r="E34" s="6">
        <v>58</v>
      </c>
      <c r="F34">
        <v>36</v>
      </c>
      <c r="G34">
        <v>47</v>
      </c>
    </row>
    <row r="35" spans="1:7">
      <c r="A35" t="s">
        <v>68</v>
      </c>
      <c r="B35">
        <f t="shared" si="3"/>
        <v>144</v>
      </c>
      <c r="C35">
        <f t="shared" si="4"/>
        <v>419</v>
      </c>
      <c r="D35">
        <f t="shared" si="5"/>
        <v>59.857142857142854</v>
      </c>
      <c r="E35" s="6">
        <v>85</v>
      </c>
      <c r="F35">
        <v>20</v>
      </c>
      <c r="G35">
        <v>39</v>
      </c>
    </row>
    <row r="36" spans="1:7">
      <c r="A36" t="s">
        <v>59</v>
      </c>
      <c r="B36">
        <f t="shared" si="3"/>
        <v>148</v>
      </c>
      <c r="C36">
        <f t="shared" si="4"/>
        <v>370</v>
      </c>
      <c r="D36">
        <f t="shared" si="5"/>
        <v>52.857142857142854</v>
      </c>
      <c r="E36" s="6">
        <v>61</v>
      </c>
      <c r="F36">
        <v>39</v>
      </c>
      <c r="G36">
        <v>48</v>
      </c>
    </row>
    <row r="37" spans="1:7">
      <c r="A37" t="s">
        <v>50</v>
      </c>
      <c r="B37">
        <f t="shared" si="3"/>
        <v>148</v>
      </c>
      <c r="C37">
        <f t="shared" si="4"/>
        <v>270</v>
      </c>
      <c r="D37">
        <f t="shared" si="5"/>
        <v>38.571428571428569</v>
      </c>
      <c r="E37" s="6">
        <v>23</v>
      </c>
      <c r="F37">
        <v>53</v>
      </c>
      <c r="G37">
        <v>72</v>
      </c>
    </row>
    <row r="38" spans="1:7">
      <c r="A38" t="s">
        <v>66</v>
      </c>
      <c r="B38">
        <f t="shared" si="3"/>
        <v>151</v>
      </c>
      <c r="C38">
        <f t="shared" si="4"/>
        <v>377</v>
      </c>
      <c r="D38">
        <f t="shared" si="5"/>
        <v>53.857142857142854</v>
      </c>
      <c r="E38" s="6">
        <v>62</v>
      </c>
      <c r="F38">
        <v>40</v>
      </c>
      <c r="G38">
        <v>49</v>
      </c>
    </row>
    <row r="39" spans="1:7">
      <c r="A39" t="s">
        <v>57</v>
      </c>
      <c r="B39">
        <f t="shared" si="3"/>
        <v>151</v>
      </c>
      <c r="C39">
        <f t="shared" si="4"/>
        <v>277</v>
      </c>
      <c r="D39">
        <f t="shared" si="5"/>
        <v>39.571428571428569</v>
      </c>
      <c r="E39" s="6">
        <v>24</v>
      </c>
      <c r="F39">
        <v>54</v>
      </c>
      <c r="G39">
        <v>73</v>
      </c>
    </row>
    <row r="40" spans="1:7">
      <c r="A40" t="s">
        <v>89</v>
      </c>
      <c r="B40">
        <f t="shared" si="3"/>
        <v>152</v>
      </c>
      <c r="C40">
        <f t="shared" si="4"/>
        <v>414</v>
      </c>
      <c r="D40">
        <f t="shared" si="5"/>
        <v>59.142857142857146</v>
      </c>
      <c r="E40" s="6">
        <v>80</v>
      </c>
      <c r="F40">
        <v>22</v>
      </c>
      <c r="G40">
        <v>50</v>
      </c>
    </row>
    <row r="41" spans="1:7">
      <c r="A41" t="s">
        <v>49</v>
      </c>
      <c r="B41">
        <f t="shared" si="3"/>
        <v>152</v>
      </c>
      <c r="C41">
        <f t="shared" si="4"/>
        <v>220</v>
      </c>
      <c r="D41">
        <f t="shared" si="5"/>
        <v>31.428571428571427</v>
      </c>
      <c r="E41" s="6">
        <v>1</v>
      </c>
      <c r="F41">
        <v>65</v>
      </c>
      <c r="G41">
        <v>86</v>
      </c>
    </row>
    <row r="42" spans="1:7">
      <c r="A42" t="s">
        <v>88</v>
      </c>
      <c r="B42">
        <f t="shared" si="3"/>
        <v>154</v>
      </c>
      <c r="C42">
        <f t="shared" si="4"/>
        <v>402</v>
      </c>
      <c r="D42">
        <f t="shared" si="5"/>
        <v>57.428571428571431</v>
      </c>
      <c r="E42" s="6">
        <v>75</v>
      </c>
      <c r="F42">
        <v>23</v>
      </c>
      <c r="G42">
        <v>56</v>
      </c>
    </row>
    <row r="43" spans="1:7">
      <c r="A43" t="s">
        <v>97</v>
      </c>
      <c r="B43">
        <f t="shared" si="3"/>
        <v>154</v>
      </c>
      <c r="C43">
        <f t="shared" si="4"/>
        <v>319</v>
      </c>
      <c r="D43">
        <f t="shared" si="5"/>
        <v>45.571428571428569</v>
      </c>
      <c r="E43" s="6">
        <v>39</v>
      </c>
      <c r="F43">
        <v>48</v>
      </c>
      <c r="G43">
        <v>67</v>
      </c>
    </row>
    <row r="44" spans="1:7">
      <c r="A44" t="s">
        <v>64</v>
      </c>
      <c r="B44">
        <f t="shared" si="3"/>
        <v>154</v>
      </c>
      <c r="C44">
        <f t="shared" si="4"/>
        <v>284</v>
      </c>
      <c r="D44">
        <f t="shared" si="5"/>
        <v>40.571428571428569</v>
      </c>
      <c r="E44" s="6">
        <v>25</v>
      </c>
      <c r="F44">
        <v>55</v>
      </c>
      <c r="G44">
        <v>74</v>
      </c>
    </row>
    <row r="45" spans="1:7">
      <c r="A45" t="s">
        <v>63</v>
      </c>
      <c r="B45">
        <f t="shared" si="3"/>
        <v>155</v>
      </c>
      <c r="C45">
        <f t="shared" si="4"/>
        <v>227</v>
      </c>
      <c r="D45">
        <f t="shared" si="5"/>
        <v>32.428571428571431</v>
      </c>
      <c r="E45" s="6">
        <v>2</v>
      </c>
      <c r="F45">
        <v>66</v>
      </c>
      <c r="G45">
        <v>87</v>
      </c>
    </row>
    <row r="46" spans="1:7">
      <c r="A46" t="s">
        <v>45</v>
      </c>
      <c r="B46">
        <f t="shared" si="3"/>
        <v>157</v>
      </c>
      <c r="C46">
        <f t="shared" si="4"/>
        <v>326</v>
      </c>
      <c r="D46">
        <f t="shared" si="5"/>
        <v>46.571428571428569</v>
      </c>
      <c r="E46" s="6">
        <v>40</v>
      </c>
      <c r="F46">
        <v>49</v>
      </c>
      <c r="G46">
        <v>68</v>
      </c>
    </row>
    <row r="47" spans="1:7">
      <c r="A47" t="s">
        <v>56</v>
      </c>
      <c r="B47">
        <f t="shared" si="3"/>
        <v>158</v>
      </c>
      <c r="C47">
        <f t="shared" si="4"/>
        <v>242</v>
      </c>
      <c r="D47">
        <f t="shared" si="5"/>
        <v>34.571428571428569</v>
      </c>
      <c r="E47" s="6">
        <v>5</v>
      </c>
      <c r="F47">
        <v>69</v>
      </c>
      <c r="G47">
        <v>84</v>
      </c>
    </row>
    <row r="48" spans="1:7">
      <c r="A48" t="s">
        <v>115</v>
      </c>
      <c r="B48">
        <f t="shared" si="3"/>
        <v>158</v>
      </c>
      <c r="C48">
        <f t="shared" si="4"/>
        <v>234</v>
      </c>
      <c r="D48">
        <f t="shared" si="5"/>
        <v>33.428571428571431</v>
      </c>
      <c r="E48" s="6">
        <v>3</v>
      </c>
      <c r="F48">
        <v>67</v>
      </c>
      <c r="G48">
        <v>88</v>
      </c>
    </row>
    <row r="49" spans="1:7">
      <c r="A49" t="s">
        <v>60</v>
      </c>
      <c r="B49">
        <f t="shared" si="3"/>
        <v>159</v>
      </c>
      <c r="C49">
        <f t="shared" si="4"/>
        <v>430</v>
      </c>
      <c r="D49">
        <f t="shared" si="5"/>
        <v>61.428571428571431</v>
      </c>
      <c r="E49" s="6">
        <v>82</v>
      </c>
      <c r="F49">
        <v>25</v>
      </c>
      <c r="G49">
        <v>52</v>
      </c>
    </row>
    <row r="50" spans="1:7">
      <c r="A50" t="s">
        <v>106</v>
      </c>
      <c r="B50">
        <f t="shared" si="3"/>
        <v>159</v>
      </c>
      <c r="C50">
        <f t="shared" si="4"/>
        <v>299</v>
      </c>
      <c r="D50">
        <f t="shared" si="5"/>
        <v>42.714285714285715</v>
      </c>
      <c r="E50" s="6">
        <v>28</v>
      </c>
      <c r="F50">
        <v>56</v>
      </c>
      <c r="G50">
        <v>75</v>
      </c>
    </row>
    <row r="51" spans="1:7">
      <c r="A51" t="s">
        <v>39</v>
      </c>
      <c r="B51">
        <f t="shared" si="3"/>
        <v>161</v>
      </c>
      <c r="C51">
        <f t="shared" si="4"/>
        <v>337</v>
      </c>
      <c r="D51">
        <f t="shared" si="5"/>
        <v>48.142857142857146</v>
      </c>
      <c r="E51" s="6">
        <v>42</v>
      </c>
      <c r="F51">
        <v>50</v>
      </c>
      <c r="G51">
        <v>69</v>
      </c>
    </row>
    <row r="52" spans="1:7">
      <c r="A52" t="s">
        <v>125</v>
      </c>
      <c r="B52">
        <f t="shared" si="3"/>
        <v>161</v>
      </c>
      <c r="C52">
        <f t="shared" si="4"/>
        <v>249</v>
      </c>
      <c r="D52">
        <f t="shared" si="5"/>
        <v>35.571428571428569</v>
      </c>
      <c r="E52" s="6">
        <v>6</v>
      </c>
      <c r="F52">
        <v>70</v>
      </c>
      <c r="G52">
        <v>85</v>
      </c>
    </row>
    <row r="53" spans="1:7">
      <c r="A53" t="s">
        <v>105</v>
      </c>
      <c r="B53">
        <f t="shared" si="3"/>
        <v>161</v>
      </c>
      <c r="C53">
        <f t="shared" si="4"/>
        <v>241</v>
      </c>
      <c r="D53">
        <f t="shared" si="5"/>
        <v>34.428571428571431</v>
      </c>
      <c r="E53" s="6">
        <v>4</v>
      </c>
      <c r="F53">
        <v>68</v>
      </c>
      <c r="G53">
        <v>89</v>
      </c>
    </row>
    <row r="54" spans="1:7">
      <c r="A54" t="s">
        <v>80</v>
      </c>
      <c r="B54">
        <f t="shared" si="3"/>
        <v>162</v>
      </c>
      <c r="C54">
        <f t="shared" si="4"/>
        <v>447</v>
      </c>
      <c r="D54">
        <f t="shared" si="5"/>
        <v>63.857142857142854</v>
      </c>
      <c r="E54" s="6">
        <v>87</v>
      </c>
      <c r="F54">
        <v>24</v>
      </c>
      <c r="G54">
        <v>51</v>
      </c>
    </row>
    <row r="55" spans="1:7">
      <c r="A55" t="s">
        <v>116</v>
      </c>
      <c r="B55">
        <f t="shared" si="3"/>
        <v>162</v>
      </c>
      <c r="C55">
        <f t="shared" si="4"/>
        <v>306</v>
      </c>
      <c r="D55">
        <f t="shared" si="5"/>
        <v>43.714285714285715</v>
      </c>
      <c r="E55" s="6">
        <v>29</v>
      </c>
      <c r="F55">
        <v>57</v>
      </c>
      <c r="G55">
        <v>76</v>
      </c>
    </row>
    <row r="56" spans="1:7">
      <c r="A56" t="s">
        <v>52</v>
      </c>
      <c r="B56">
        <f t="shared" si="3"/>
        <v>163</v>
      </c>
      <c r="C56">
        <f t="shared" si="4"/>
        <v>405</v>
      </c>
      <c r="D56">
        <f t="shared" si="5"/>
        <v>57.857142857142854</v>
      </c>
      <c r="E56" s="6">
        <v>67</v>
      </c>
      <c r="F56">
        <v>41</v>
      </c>
      <c r="G56">
        <v>55</v>
      </c>
    </row>
    <row r="57" spans="1:7">
      <c r="A57" t="s">
        <v>46</v>
      </c>
      <c r="B57">
        <f t="shared" si="3"/>
        <v>163</v>
      </c>
      <c r="C57">
        <f t="shared" si="4"/>
        <v>425</v>
      </c>
      <c r="D57">
        <f t="shared" si="5"/>
        <v>60.714285714285715</v>
      </c>
      <c r="E57" s="6">
        <v>78</v>
      </c>
      <c r="F57">
        <v>28</v>
      </c>
      <c r="G57">
        <v>57</v>
      </c>
    </row>
    <row r="58" spans="1:7">
      <c r="A58" t="s">
        <v>53</v>
      </c>
      <c r="B58">
        <f t="shared" si="3"/>
        <v>165</v>
      </c>
      <c r="C58">
        <f t="shared" si="4"/>
        <v>449</v>
      </c>
      <c r="D58">
        <f t="shared" si="5"/>
        <v>64.142857142857139</v>
      </c>
      <c r="E58" s="6">
        <v>86</v>
      </c>
      <c r="F58">
        <v>26</v>
      </c>
      <c r="G58">
        <v>53</v>
      </c>
    </row>
    <row r="59" spans="1:7">
      <c r="A59" t="s">
        <v>126</v>
      </c>
      <c r="B59">
        <f t="shared" si="3"/>
        <v>165</v>
      </c>
      <c r="C59">
        <f t="shared" si="4"/>
        <v>313</v>
      </c>
      <c r="D59">
        <f t="shared" si="5"/>
        <v>44.714285714285715</v>
      </c>
      <c r="E59" s="6">
        <v>30</v>
      </c>
      <c r="F59">
        <v>58</v>
      </c>
      <c r="G59">
        <v>77</v>
      </c>
    </row>
    <row r="60" spans="1:7">
      <c r="A60" t="s">
        <v>78</v>
      </c>
      <c r="B60">
        <f t="shared" si="3"/>
        <v>167</v>
      </c>
      <c r="C60">
        <f t="shared" si="4"/>
        <v>354</v>
      </c>
      <c r="D60">
        <f t="shared" si="5"/>
        <v>50.571428571428569</v>
      </c>
      <c r="E60" s="6">
        <v>45</v>
      </c>
      <c r="F60">
        <v>52</v>
      </c>
      <c r="G60">
        <v>70</v>
      </c>
    </row>
    <row r="61" spans="1:7">
      <c r="A61" t="s">
        <v>87</v>
      </c>
      <c r="B61">
        <f t="shared" si="3"/>
        <v>168</v>
      </c>
      <c r="C61">
        <f t="shared" si="4"/>
        <v>357</v>
      </c>
      <c r="D61">
        <f t="shared" si="5"/>
        <v>51</v>
      </c>
      <c r="E61" s="6">
        <v>46</v>
      </c>
      <c r="F61">
        <v>51</v>
      </c>
      <c r="G61">
        <v>71</v>
      </c>
    </row>
    <row r="62" spans="1:7">
      <c r="A62" t="s">
        <v>95</v>
      </c>
      <c r="B62">
        <f t="shared" si="3"/>
        <v>169</v>
      </c>
      <c r="C62">
        <f t="shared" si="4"/>
        <v>261</v>
      </c>
      <c r="D62">
        <f t="shared" si="5"/>
        <v>37.285714285714285</v>
      </c>
      <c r="E62" s="6">
        <v>7</v>
      </c>
      <c r="F62">
        <v>71</v>
      </c>
      <c r="G62">
        <v>91</v>
      </c>
    </row>
    <row r="63" spans="1:7">
      <c r="A63" t="s">
        <v>47</v>
      </c>
      <c r="B63">
        <f t="shared" si="3"/>
        <v>170</v>
      </c>
      <c r="C63">
        <f t="shared" si="4"/>
        <v>464</v>
      </c>
      <c r="D63">
        <f t="shared" si="5"/>
        <v>66.285714285714292</v>
      </c>
      <c r="E63" s="6">
        <v>89</v>
      </c>
      <c r="F63">
        <v>27</v>
      </c>
      <c r="G63">
        <v>54</v>
      </c>
    </row>
    <row r="64" spans="1:7">
      <c r="A64" t="s">
        <v>79</v>
      </c>
      <c r="B64">
        <f t="shared" si="3"/>
        <v>170</v>
      </c>
      <c r="C64">
        <f t="shared" si="4"/>
        <v>448</v>
      </c>
      <c r="D64">
        <f t="shared" si="5"/>
        <v>64</v>
      </c>
      <c r="E64" s="6">
        <v>83</v>
      </c>
      <c r="F64">
        <v>29</v>
      </c>
      <c r="G64">
        <v>58</v>
      </c>
    </row>
    <row r="65" spans="1:7">
      <c r="A65" t="s">
        <v>43</v>
      </c>
      <c r="B65">
        <f t="shared" si="3"/>
        <v>170</v>
      </c>
      <c r="C65">
        <f t="shared" si="4"/>
        <v>266</v>
      </c>
      <c r="D65">
        <f t="shared" si="5"/>
        <v>38</v>
      </c>
      <c r="E65" s="6">
        <v>8</v>
      </c>
      <c r="F65">
        <v>72</v>
      </c>
      <c r="G65">
        <v>90</v>
      </c>
    </row>
    <row r="66" spans="1:7">
      <c r="A66" t="s">
        <v>86</v>
      </c>
      <c r="B66">
        <f t="shared" ref="B66:B97" si="6">SUM(E66:G66)</f>
        <v>172</v>
      </c>
      <c r="C66">
        <f t="shared" ref="C66:C97" si="7">$I$2*E66+$J$2*F66+$K$2*G66</f>
        <v>336</v>
      </c>
      <c r="D66">
        <f t="shared" ref="D66:D97" si="8">C66/SUM($I$2:$K$2)</f>
        <v>48</v>
      </c>
      <c r="E66" s="6">
        <v>35</v>
      </c>
      <c r="F66">
        <v>59</v>
      </c>
      <c r="G66">
        <v>78</v>
      </c>
    </row>
    <row r="67" spans="1:7">
      <c r="A67" t="s">
        <v>98</v>
      </c>
      <c r="B67">
        <f t="shared" si="6"/>
        <v>173</v>
      </c>
      <c r="C67">
        <f t="shared" si="7"/>
        <v>455</v>
      </c>
      <c r="D67">
        <f t="shared" si="8"/>
        <v>65</v>
      </c>
      <c r="E67" s="6">
        <v>84</v>
      </c>
      <c r="F67">
        <v>30</v>
      </c>
      <c r="G67">
        <v>59</v>
      </c>
    </row>
    <row r="68" spans="1:7">
      <c r="A68" t="s">
        <v>37</v>
      </c>
      <c r="B68">
        <f t="shared" si="6"/>
        <v>174</v>
      </c>
      <c r="C68">
        <f t="shared" si="7"/>
        <v>274</v>
      </c>
      <c r="D68">
        <f t="shared" si="8"/>
        <v>39.142857142857146</v>
      </c>
      <c r="E68" s="6">
        <v>9</v>
      </c>
      <c r="F68">
        <v>73</v>
      </c>
      <c r="G68">
        <v>92</v>
      </c>
    </row>
    <row r="69" spans="1:7">
      <c r="A69" t="s">
        <v>85</v>
      </c>
      <c r="B69">
        <f t="shared" si="6"/>
        <v>177</v>
      </c>
      <c r="C69">
        <f t="shared" si="7"/>
        <v>281</v>
      </c>
      <c r="D69">
        <f t="shared" si="8"/>
        <v>40.142857142857146</v>
      </c>
      <c r="E69" s="6">
        <v>10</v>
      </c>
      <c r="F69">
        <v>74</v>
      </c>
      <c r="G69">
        <v>93</v>
      </c>
    </row>
    <row r="70" spans="1:7">
      <c r="A70" t="s">
        <v>40</v>
      </c>
      <c r="B70">
        <f t="shared" si="6"/>
        <v>179</v>
      </c>
      <c r="C70">
        <f t="shared" si="7"/>
        <v>474</v>
      </c>
      <c r="D70">
        <f t="shared" si="8"/>
        <v>67.714285714285708</v>
      </c>
      <c r="E70" s="6">
        <v>88</v>
      </c>
      <c r="F70">
        <v>31</v>
      </c>
      <c r="G70">
        <v>60</v>
      </c>
    </row>
    <row r="71" spans="1:7">
      <c r="A71" t="s">
        <v>38</v>
      </c>
      <c r="B71">
        <f t="shared" si="6"/>
        <v>179</v>
      </c>
      <c r="C71">
        <f t="shared" si="7"/>
        <v>354</v>
      </c>
      <c r="D71">
        <f t="shared" si="8"/>
        <v>50.571428571428569</v>
      </c>
      <c r="E71" s="6">
        <v>38</v>
      </c>
      <c r="F71">
        <v>61</v>
      </c>
      <c r="G71">
        <v>80</v>
      </c>
    </row>
    <row r="72" spans="1:7">
      <c r="A72" t="s">
        <v>76</v>
      </c>
      <c r="B72">
        <f t="shared" si="6"/>
        <v>180</v>
      </c>
      <c r="C72">
        <f t="shared" si="7"/>
        <v>288</v>
      </c>
      <c r="D72">
        <f t="shared" si="8"/>
        <v>41.142857142857146</v>
      </c>
      <c r="E72" s="6">
        <v>11</v>
      </c>
      <c r="F72">
        <v>75</v>
      </c>
      <c r="G72">
        <v>94</v>
      </c>
    </row>
    <row r="73" spans="1:7">
      <c r="A73" t="s">
        <v>32</v>
      </c>
      <c r="B73">
        <f t="shared" si="6"/>
        <v>185</v>
      </c>
      <c r="C73">
        <f t="shared" si="7"/>
        <v>370</v>
      </c>
      <c r="D73">
        <f t="shared" si="8"/>
        <v>52.857142857142854</v>
      </c>
      <c r="E73" s="6">
        <v>41</v>
      </c>
      <c r="F73">
        <v>62</v>
      </c>
      <c r="G73">
        <v>82</v>
      </c>
    </row>
    <row r="74" spans="1:7">
      <c r="A74" t="s">
        <v>31</v>
      </c>
      <c r="B74">
        <f t="shared" si="6"/>
        <v>185</v>
      </c>
      <c r="C74">
        <f t="shared" si="7"/>
        <v>303</v>
      </c>
      <c r="D74">
        <f t="shared" si="8"/>
        <v>43.285714285714285</v>
      </c>
      <c r="E74" s="6">
        <v>14</v>
      </c>
      <c r="F74">
        <v>76</v>
      </c>
      <c r="G74">
        <v>95</v>
      </c>
    </row>
    <row r="75" spans="1:7">
      <c r="A75" t="s">
        <v>96</v>
      </c>
      <c r="B75">
        <f t="shared" si="6"/>
        <v>186</v>
      </c>
      <c r="C75">
        <f t="shared" si="7"/>
        <v>387</v>
      </c>
      <c r="D75">
        <f t="shared" si="8"/>
        <v>55.285714285714285</v>
      </c>
      <c r="E75" s="6">
        <v>47</v>
      </c>
      <c r="F75">
        <v>60</v>
      </c>
      <c r="G75">
        <v>79</v>
      </c>
    </row>
    <row r="76" spans="1:7">
      <c r="A76" t="s">
        <v>124</v>
      </c>
      <c r="B76">
        <f t="shared" si="6"/>
        <v>186</v>
      </c>
      <c r="C76">
        <f t="shared" si="7"/>
        <v>302</v>
      </c>
      <c r="D76">
        <f t="shared" si="8"/>
        <v>43.142857142857146</v>
      </c>
      <c r="E76" s="6">
        <v>13</v>
      </c>
      <c r="F76">
        <v>77</v>
      </c>
      <c r="G76">
        <v>96</v>
      </c>
    </row>
    <row r="77" spans="1:7">
      <c r="A77" t="s">
        <v>44</v>
      </c>
      <c r="B77">
        <f t="shared" si="6"/>
        <v>189</v>
      </c>
      <c r="C77">
        <f t="shared" si="7"/>
        <v>385</v>
      </c>
      <c r="D77">
        <f t="shared" si="8"/>
        <v>55</v>
      </c>
      <c r="E77" s="6">
        <v>44</v>
      </c>
      <c r="F77">
        <v>64</v>
      </c>
      <c r="G77">
        <v>81</v>
      </c>
    </row>
    <row r="78" spans="1:7">
      <c r="A78" t="s">
        <v>77</v>
      </c>
      <c r="B78">
        <f t="shared" si="6"/>
        <v>189</v>
      </c>
      <c r="C78">
        <f t="shared" si="7"/>
        <v>381</v>
      </c>
      <c r="D78">
        <f t="shared" si="8"/>
        <v>54.428571428571431</v>
      </c>
      <c r="E78" s="6">
        <v>43</v>
      </c>
      <c r="F78">
        <v>63</v>
      </c>
      <c r="G78">
        <v>83</v>
      </c>
    </row>
    <row r="79" spans="1:7">
      <c r="A79" t="s">
        <v>72</v>
      </c>
      <c r="B79">
        <f t="shared" si="6"/>
        <v>192</v>
      </c>
      <c r="C79">
        <f t="shared" si="7"/>
        <v>563</v>
      </c>
      <c r="D79">
        <f t="shared" si="8"/>
        <v>80.428571428571431</v>
      </c>
      <c r="E79" s="6">
        <v>94</v>
      </c>
      <c r="F79">
        <v>89</v>
      </c>
      <c r="G79">
        <v>9</v>
      </c>
    </row>
    <row r="80" spans="1:7">
      <c r="A80" t="s">
        <v>93</v>
      </c>
      <c r="B80">
        <f t="shared" si="6"/>
        <v>193</v>
      </c>
      <c r="C80">
        <f t="shared" si="7"/>
        <v>580</v>
      </c>
      <c r="D80">
        <f t="shared" si="8"/>
        <v>82.857142857142861</v>
      </c>
      <c r="E80" s="6">
        <v>99</v>
      </c>
      <c r="F80">
        <v>90</v>
      </c>
      <c r="G80">
        <v>4</v>
      </c>
    </row>
    <row r="81" spans="1:7">
      <c r="A81" t="s">
        <v>104</v>
      </c>
      <c r="B81">
        <f t="shared" si="6"/>
        <v>196</v>
      </c>
      <c r="C81">
        <f t="shared" si="7"/>
        <v>314</v>
      </c>
      <c r="D81">
        <f t="shared" si="8"/>
        <v>44.857142857142854</v>
      </c>
      <c r="E81" s="6">
        <v>12</v>
      </c>
      <c r="F81">
        <v>82</v>
      </c>
      <c r="G81">
        <v>102</v>
      </c>
    </row>
    <row r="82" spans="1:7">
      <c r="A82" t="s">
        <v>48</v>
      </c>
      <c r="B82">
        <f t="shared" si="6"/>
        <v>198</v>
      </c>
      <c r="C82">
        <f t="shared" si="7"/>
        <v>330</v>
      </c>
      <c r="D82">
        <f t="shared" si="8"/>
        <v>47.142857142857146</v>
      </c>
      <c r="E82" s="6">
        <v>16</v>
      </c>
      <c r="F82">
        <v>84</v>
      </c>
      <c r="G82">
        <v>98</v>
      </c>
    </row>
    <row r="83" spans="1:7">
      <c r="A83" t="s">
        <v>55</v>
      </c>
      <c r="B83">
        <f t="shared" si="6"/>
        <v>198</v>
      </c>
      <c r="C83">
        <f t="shared" si="7"/>
        <v>326</v>
      </c>
      <c r="D83">
        <f t="shared" si="8"/>
        <v>46.571428571428569</v>
      </c>
      <c r="E83" s="6">
        <v>15</v>
      </c>
      <c r="F83">
        <v>83</v>
      </c>
      <c r="G83">
        <v>100</v>
      </c>
    </row>
    <row r="84" spans="1:7">
      <c r="A84" t="s">
        <v>28</v>
      </c>
      <c r="B84">
        <f t="shared" si="6"/>
        <v>199</v>
      </c>
      <c r="C84">
        <f t="shared" si="7"/>
        <v>575</v>
      </c>
      <c r="D84">
        <f t="shared" si="8"/>
        <v>82.142857142857139</v>
      </c>
      <c r="E84" s="6">
        <v>95</v>
      </c>
      <c r="F84">
        <v>91</v>
      </c>
      <c r="G84">
        <v>13</v>
      </c>
    </row>
    <row r="85" spans="1:7">
      <c r="A85" t="s">
        <v>62</v>
      </c>
      <c r="B85">
        <f t="shared" si="6"/>
        <v>199</v>
      </c>
      <c r="C85">
        <f t="shared" si="7"/>
        <v>335</v>
      </c>
      <c r="D85">
        <f t="shared" si="8"/>
        <v>47.857142857142854</v>
      </c>
      <c r="E85" s="6">
        <v>17</v>
      </c>
      <c r="F85">
        <v>85</v>
      </c>
      <c r="G85">
        <v>97</v>
      </c>
    </row>
    <row r="86" spans="1:7">
      <c r="A86" t="s">
        <v>33</v>
      </c>
      <c r="B86">
        <f t="shared" si="6"/>
        <v>200</v>
      </c>
      <c r="C86">
        <f t="shared" si="7"/>
        <v>581</v>
      </c>
      <c r="D86">
        <f t="shared" si="8"/>
        <v>83</v>
      </c>
      <c r="E86" s="6">
        <v>96</v>
      </c>
      <c r="F86">
        <v>93</v>
      </c>
      <c r="G86">
        <v>11</v>
      </c>
    </row>
    <row r="87" spans="1:7">
      <c r="A87" t="s">
        <v>81</v>
      </c>
      <c r="B87">
        <f t="shared" si="6"/>
        <v>201</v>
      </c>
      <c r="C87">
        <f t="shared" si="7"/>
        <v>586</v>
      </c>
      <c r="D87">
        <f t="shared" si="8"/>
        <v>83.714285714285708</v>
      </c>
      <c r="E87" s="6">
        <v>97</v>
      </c>
      <c r="F87">
        <v>94</v>
      </c>
      <c r="G87">
        <v>10</v>
      </c>
    </row>
    <row r="88" spans="1:7">
      <c r="A88" t="s">
        <v>71</v>
      </c>
      <c r="B88">
        <f t="shared" si="6"/>
        <v>201</v>
      </c>
      <c r="C88">
        <f t="shared" si="7"/>
        <v>572</v>
      </c>
      <c r="D88">
        <f t="shared" si="8"/>
        <v>81.714285714285708</v>
      </c>
      <c r="E88" s="6">
        <v>93</v>
      </c>
      <c r="F88">
        <v>92</v>
      </c>
      <c r="G88">
        <v>16</v>
      </c>
    </row>
    <row r="89" spans="1:7">
      <c r="A89" t="s">
        <v>82</v>
      </c>
      <c r="B89">
        <f t="shared" si="6"/>
        <v>202</v>
      </c>
      <c r="C89">
        <f t="shared" si="7"/>
        <v>597</v>
      </c>
      <c r="D89">
        <f t="shared" si="8"/>
        <v>85.285714285714292</v>
      </c>
      <c r="E89" s="6">
        <v>100</v>
      </c>
      <c r="F89">
        <v>95</v>
      </c>
      <c r="G89">
        <v>7</v>
      </c>
    </row>
    <row r="90" spans="1:7">
      <c r="A90" t="s">
        <v>114</v>
      </c>
      <c r="B90">
        <f t="shared" si="6"/>
        <v>203</v>
      </c>
      <c r="C90">
        <f t="shared" si="7"/>
        <v>343</v>
      </c>
      <c r="D90">
        <f t="shared" si="8"/>
        <v>49</v>
      </c>
      <c r="E90" s="6">
        <v>18</v>
      </c>
      <c r="F90">
        <v>86</v>
      </c>
      <c r="G90">
        <v>99</v>
      </c>
    </row>
    <row r="91" spans="1:7">
      <c r="A91" t="s">
        <v>92</v>
      </c>
      <c r="B91">
        <f t="shared" si="6"/>
        <v>205</v>
      </c>
      <c r="C91">
        <f t="shared" si="7"/>
        <v>613</v>
      </c>
      <c r="D91">
        <f t="shared" si="8"/>
        <v>87.571428571428569</v>
      </c>
      <c r="E91" s="6">
        <v>104</v>
      </c>
      <c r="F91">
        <v>96</v>
      </c>
      <c r="G91">
        <v>5</v>
      </c>
    </row>
    <row r="92" spans="1:7">
      <c r="A92" t="s">
        <v>83</v>
      </c>
      <c r="B92">
        <f t="shared" si="6"/>
        <v>207</v>
      </c>
      <c r="C92">
        <f t="shared" si="7"/>
        <v>629</v>
      </c>
      <c r="D92">
        <f t="shared" si="8"/>
        <v>89.857142857142861</v>
      </c>
      <c r="E92" s="6">
        <v>108</v>
      </c>
      <c r="F92">
        <v>98</v>
      </c>
      <c r="G92">
        <v>1</v>
      </c>
    </row>
    <row r="93" spans="1:7">
      <c r="A93" t="s">
        <v>29</v>
      </c>
      <c r="B93">
        <f t="shared" si="6"/>
        <v>208</v>
      </c>
      <c r="C93">
        <f t="shared" si="7"/>
        <v>624</v>
      </c>
      <c r="D93">
        <f t="shared" si="8"/>
        <v>89.142857142857139</v>
      </c>
      <c r="E93" s="6">
        <v>105</v>
      </c>
      <c r="F93">
        <v>101</v>
      </c>
      <c r="G93">
        <v>2</v>
      </c>
    </row>
    <row r="94" spans="1:7">
      <c r="A94" t="s">
        <v>34</v>
      </c>
      <c r="B94">
        <f t="shared" si="6"/>
        <v>209</v>
      </c>
      <c r="C94">
        <f t="shared" si="7"/>
        <v>602</v>
      </c>
      <c r="D94">
        <f t="shared" si="8"/>
        <v>86</v>
      </c>
      <c r="E94" s="6">
        <v>98</v>
      </c>
      <c r="F94">
        <v>99</v>
      </c>
      <c r="G94">
        <v>12</v>
      </c>
    </row>
    <row r="95" spans="1:7">
      <c r="A95" t="s">
        <v>74</v>
      </c>
      <c r="B95">
        <f t="shared" si="6"/>
        <v>210</v>
      </c>
      <c r="C95">
        <f t="shared" si="7"/>
        <v>628</v>
      </c>
      <c r="D95">
        <f t="shared" si="8"/>
        <v>89.714285714285708</v>
      </c>
      <c r="E95" s="6">
        <v>107</v>
      </c>
      <c r="F95">
        <v>97</v>
      </c>
      <c r="G95">
        <v>6</v>
      </c>
    </row>
    <row r="96" spans="1:7">
      <c r="A96" t="s">
        <v>54</v>
      </c>
      <c r="B96">
        <f t="shared" si="6"/>
        <v>210</v>
      </c>
      <c r="C96">
        <f t="shared" si="7"/>
        <v>616</v>
      </c>
      <c r="D96">
        <f t="shared" si="8"/>
        <v>88</v>
      </c>
      <c r="E96" s="6">
        <v>102</v>
      </c>
      <c r="F96">
        <v>100</v>
      </c>
      <c r="G96">
        <v>8</v>
      </c>
    </row>
    <row r="97" spans="1:7">
      <c r="A97" t="s">
        <v>35</v>
      </c>
      <c r="B97">
        <f t="shared" si="6"/>
        <v>211</v>
      </c>
      <c r="C97">
        <f t="shared" si="7"/>
        <v>631</v>
      </c>
      <c r="D97">
        <f t="shared" si="8"/>
        <v>90.142857142857139</v>
      </c>
      <c r="E97" s="6">
        <v>106</v>
      </c>
      <c r="F97">
        <v>102</v>
      </c>
      <c r="G97">
        <v>3</v>
      </c>
    </row>
    <row r="98" spans="1:7">
      <c r="A98" t="s">
        <v>27</v>
      </c>
      <c r="B98">
        <f t="shared" ref="B98:B109" si="9">SUM(E98:G98)</f>
        <v>212</v>
      </c>
      <c r="C98">
        <f t="shared" ref="C98:C109" si="10">$I$2*E98+$J$2*F98+$K$2*G98</f>
        <v>591</v>
      </c>
      <c r="D98">
        <f t="shared" ref="D98:D129" si="11">C98/SUM($I$2:$K$2)</f>
        <v>84.428571428571431</v>
      </c>
      <c r="E98" s="6">
        <v>92</v>
      </c>
      <c r="F98">
        <v>103</v>
      </c>
      <c r="G98">
        <v>17</v>
      </c>
    </row>
    <row r="99" spans="1:7">
      <c r="A99" t="s">
        <v>94</v>
      </c>
      <c r="B99">
        <f t="shared" si="9"/>
        <v>212</v>
      </c>
      <c r="C99">
        <f t="shared" si="10"/>
        <v>387</v>
      </c>
      <c r="D99">
        <f t="shared" si="11"/>
        <v>55.285714285714285</v>
      </c>
      <c r="E99" s="6">
        <v>32</v>
      </c>
      <c r="F99">
        <v>79</v>
      </c>
      <c r="G99">
        <v>101</v>
      </c>
    </row>
    <row r="100" spans="1:7">
      <c r="A100" t="s">
        <v>36</v>
      </c>
      <c r="B100">
        <f t="shared" si="9"/>
        <v>212</v>
      </c>
      <c r="C100">
        <f t="shared" si="10"/>
        <v>383</v>
      </c>
      <c r="D100">
        <f t="shared" si="11"/>
        <v>54.714285714285715</v>
      </c>
      <c r="E100" s="6">
        <v>31</v>
      </c>
      <c r="F100">
        <v>78</v>
      </c>
      <c r="G100">
        <v>103</v>
      </c>
    </row>
    <row r="101" spans="1:7">
      <c r="A101" t="s">
        <v>70</v>
      </c>
      <c r="B101">
        <f t="shared" si="9"/>
        <v>213</v>
      </c>
      <c r="C101">
        <f t="shared" si="10"/>
        <v>588</v>
      </c>
      <c r="D101">
        <f t="shared" si="11"/>
        <v>84</v>
      </c>
      <c r="E101" s="6">
        <v>90</v>
      </c>
      <c r="F101">
        <v>105</v>
      </c>
      <c r="G101">
        <v>18</v>
      </c>
    </row>
    <row r="102" spans="1:7">
      <c r="A102" t="s">
        <v>26</v>
      </c>
      <c r="B102">
        <f t="shared" si="9"/>
        <v>217</v>
      </c>
      <c r="C102">
        <f t="shared" si="10"/>
        <v>597</v>
      </c>
      <c r="D102">
        <f t="shared" si="11"/>
        <v>85.285714285714292</v>
      </c>
      <c r="E102" s="6">
        <v>91</v>
      </c>
      <c r="F102">
        <v>107</v>
      </c>
      <c r="G102">
        <v>19</v>
      </c>
    </row>
    <row r="103" spans="1:7">
      <c r="A103" t="s">
        <v>42</v>
      </c>
      <c r="B103">
        <f t="shared" si="9"/>
        <v>218</v>
      </c>
      <c r="C103">
        <f t="shared" si="10"/>
        <v>397</v>
      </c>
      <c r="D103">
        <f t="shared" si="11"/>
        <v>56.714285714285715</v>
      </c>
      <c r="E103" s="6">
        <v>33</v>
      </c>
      <c r="F103">
        <v>80</v>
      </c>
      <c r="G103">
        <v>105</v>
      </c>
    </row>
    <row r="104" spans="1:7">
      <c r="A104" t="s">
        <v>84</v>
      </c>
      <c r="B104">
        <f t="shared" si="9"/>
        <v>219</v>
      </c>
      <c r="C104">
        <f t="shared" si="10"/>
        <v>402</v>
      </c>
      <c r="D104">
        <f t="shared" si="11"/>
        <v>57.428571428571431</v>
      </c>
      <c r="E104" s="6">
        <v>34</v>
      </c>
      <c r="F104">
        <v>81</v>
      </c>
      <c r="G104">
        <v>104</v>
      </c>
    </row>
    <row r="105" spans="1:7">
      <c r="A105" t="s">
        <v>73</v>
      </c>
      <c r="B105">
        <f t="shared" si="9"/>
        <v>221</v>
      </c>
      <c r="C105">
        <f t="shared" si="10"/>
        <v>634</v>
      </c>
      <c r="D105">
        <f t="shared" si="11"/>
        <v>90.571428571428569</v>
      </c>
      <c r="E105" s="6">
        <v>103</v>
      </c>
      <c r="F105">
        <v>104</v>
      </c>
      <c r="G105">
        <v>14</v>
      </c>
    </row>
    <row r="106" spans="1:7">
      <c r="A106" t="s">
        <v>41</v>
      </c>
      <c r="B106">
        <f t="shared" si="9"/>
        <v>222</v>
      </c>
      <c r="C106">
        <f t="shared" si="10"/>
        <v>631</v>
      </c>
      <c r="D106">
        <f t="shared" si="11"/>
        <v>90.142857142857139</v>
      </c>
      <c r="E106" s="6">
        <v>101</v>
      </c>
      <c r="F106">
        <v>106</v>
      </c>
      <c r="G106">
        <v>15</v>
      </c>
    </row>
    <row r="107" spans="1:7">
      <c r="A107" t="s">
        <v>75</v>
      </c>
      <c r="B107">
        <f t="shared" si="9"/>
        <v>230</v>
      </c>
      <c r="C107">
        <f t="shared" si="10"/>
        <v>428</v>
      </c>
      <c r="D107">
        <f t="shared" si="11"/>
        <v>61.142857142857146</v>
      </c>
      <c r="E107" s="6">
        <v>37</v>
      </c>
      <c r="F107">
        <v>87</v>
      </c>
      <c r="G107">
        <v>106</v>
      </c>
    </row>
    <row r="108" spans="1:7">
      <c r="A108" t="s">
        <v>30</v>
      </c>
      <c r="B108">
        <f t="shared" si="9"/>
        <v>231</v>
      </c>
      <c r="C108">
        <f t="shared" si="10"/>
        <v>427</v>
      </c>
      <c r="D108">
        <f t="shared" si="11"/>
        <v>61</v>
      </c>
      <c r="E108" s="6">
        <v>36</v>
      </c>
      <c r="F108">
        <v>88</v>
      </c>
      <c r="G108">
        <v>107</v>
      </c>
    </row>
    <row r="109" spans="1:7">
      <c r="A109" t="s">
        <v>69</v>
      </c>
      <c r="B109">
        <f t="shared" si="9"/>
        <v>269</v>
      </c>
      <c r="C109">
        <f t="shared" si="10"/>
        <v>536</v>
      </c>
      <c r="D109">
        <f t="shared" si="11"/>
        <v>76.571428571428569</v>
      </c>
      <c r="E109" s="6">
        <v>53</v>
      </c>
      <c r="F109">
        <v>108</v>
      </c>
      <c r="G109">
        <v>108</v>
      </c>
    </row>
  </sheetData>
  <sortState ref="A2:G109">
    <sortCondition ref="B2:B109"/>
  </sortState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13" workbookViewId="0"/>
  </sheetViews>
  <sheetFormatPr baseColWidth="10" defaultColWidth="8.83203125" defaultRowHeight="17" x14ac:dyDescent="0"/>
  <cols>
    <col min="1" max="1" width="13.1640625" customWidth="1"/>
    <col min="2" max="2" width="16.33203125" bestFit="1" customWidth="1"/>
    <col min="3" max="8" width="7" customWidth="1"/>
    <col min="9" max="9" width="11.33203125" bestFit="1" customWidth="1"/>
  </cols>
  <sheetData>
    <row r="1" spans="1:9">
      <c r="A1" s="3" t="s">
        <v>8</v>
      </c>
      <c r="B1" s="3" t="s">
        <v>9</v>
      </c>
    </row>
    <row r="2" spans="1:9">
      <c r="A2" s="3" t="s">
        <v>6</v>
      </c>
      <c r="B2">
        <v>2</v>
      </c>
      <c r="C2">
        <v>4</v>
      </c>
      <c r="D2">
        <v>7</v>
      </c>
      <c r="E2">
        <v>10</v>
      </c>
      <c r="F2">
        <v>25</v>
      </c>
      <c r="G2">
        <v>50</v>
      </c>
      <c r="H2">
        <v>100</v>
      </c>
      <c r="I2" t="s">
        <v>7</v>
      </c>
    </row>
    <row r="3" spans="1:9">
      <c r="A3" s="4">
        <v>150</v>
      </c>
      <c r="B3" s="2">
        <v>4091</v>
      </c>
      <c r="C3" s="2">
        <v>127199</v>
      </c>
      <c r="D3" s="2">
        <v>341455</v>
      </c>
      <c r="E3" s="2">
        <v>465747</v>
      </c>
      <c r="F3" s="2">
        <v>466201</v>
      </c>
      <c r="G3" s="2">
        <v>599518</v>
      </c>
      <c r="H3" s="2">
        <v>596920</v>
      </c>
      <c r="I3" s="2">
        <v>2601131</v>
      </c>
    </row>
    <row r="4" spans="1:9">
      <c r="A4" s="5">
        <v>21</v>
      </c>
      <c r="B4" s="2">
        <v>594</v>
      </c>
      <c r="C4" s="2">
        <v>10521</v>
      </c>
      <c r="D4" s="2">
        <v>10533</v>
      </c>
      <c r="E4" s="2">
        <v>10533</v>
      </c>
      <c r="F4" s="2">
        <v>10528</v>
      </c>
      <c r="G4" s="2">
        <v>10528</v>
      </c>
      <c r="H4" s="2">
        <v>10528</v>
      </c>
      <c r="I4" s="2">
        <v>63765</v>
      </c>
    </row>
    <row r="5" spans="1:9">
      <c r="A5" s="5">
        <v>41</v>
      </c>
      <c r="B5" s="2">
        <v>898</v>
      </c>
      <c r="C5" s="2">
        <v>37758</v>
      </c>
      <c r="D5" s="2">
        <v>41805</v>
      </c>
      <c r="E5" s="2">
        <v>41805</v>
      </c>
      <c r="F5" s="2">
        <v>41805</v>
      </c>
      <c r="G5" s="2">
        <v>41805</v>
      </c>
      <c r="H5" s="2">
        <v>41805</v>
      </c>
      <c r="I5" s="2">
        <v>247681</v>
      </c>
    </row>
    <row r="6" spans="1:9">
      <c r="A6" s="5">
        <v>61</v>
      </c>
      <c r="B6" s="2">
        <v>1543</v>
      </c>
      <c r="C6" s="2">
        <v>75500</v>
      </c>
      <c r="D6" s="2">
        <v>76203</v>
      </c>
      <c r="E6" s="2">
        <v>75499</v>
      </c>
      <c r="F6" s="2">
        <v>76299</v>
      </c>
      <c r="G6" s="2">
        <v>76299</v>
      </c>
      <c r="H6" s="2">
        <v>76299</v>
      </c>
      <c r="I6" s="2">
        <v>457642</v>
      </c>
    </row>
    <row r="7" spans="1:9">
      <c r="A7" s="5">
        <v>81</v>
      </c>
      <c r="B7" s="2">
        <v>1056</v>
      </c>
      <c r="C7" s="2">
        <v>1283</v>
      </c>
      <c r="D7" s="2">
        <v>86568</v>
      </c>
      <c r="E7" s="2">
        <v>86568</v>
      </c>
      <c r="F7" s="2">
        <v>86674</v>
      </c>
      <c r="G7" s="2">
        <v>86674</v>
      </c>
      <c r="H7" s="2">
        <v>86674</v>
      </c>
      <c r="I7" s="2">
        <v>435497</v>
      </c>
    </row>
    <row r="8" spans="1:9">
      <c r="A8" s="5">
        <v>101</v>
      </c>
      <c r="B8" s="2"/>
      <c r="C8" s="2">
        <v>1081</v>
      </c>
      <c r="D8" s="2">
        <v>125651</v>
      </c>
      <c r="E8" s="2">
        <v>125651</v>
      </c>
      <c r="F8" s="2">
        <v>124147</v>
      </c>
      <c r="G8" s="2">
        <v>124218</v>
      </c>
      <c r="H8" s="2">
        <v>124218</v>
      </c>
      <c r="I8" s="2">
        <v>624966</v>
      </c>
    </row>
    <row r="9" spans="1:9">
      <c r="A9" s="5">
        <v>121</v>
      </c>
      <c r="B9" s="2"/>
      <c r="C9" s="2">
        <v>1056</v>
      </c>
      <c r="D9" s="2">
        <v>695</v>
      </c>
      <c r="E9" s="2">
        <v>125691</v>
      </c>
      <c r="F9" s="2">
        <v>125691</v>
      </c>
      <c r="G9" s="2">
        <v>125691</v>
      </c>
      <c r="H9" s="2">
        <v>124218</v>
      </c>
      <c r="I9" s="2">
        <v>503042</v>
      </c>
    </row>
    <row r="10" spans="1:9">
      <c r="A10" s="5">
        <v>141</v>
      </c>
      <c r="B10" s="2"/>
      <c r="C10" s="2"/>
      <c r="D10" s="2"/>
      <c r="E10" s="2"/>
      <c r="F10" s="2">
        <v>1057</v>
      </c>
      <c r="G10" s="2">
        <v>134303</v>
      </c>
      <c r="H10" s="2">
        <v>133178</v>
      </c>
      <c r="I10" s="2">
        <v>268538</v>
      </c>
    </row>
    <row r="11" spans="1:9">
      <c r="A11" s="4" t="s">
        <v>7</v>
      </c>
      <c r="B11" s="2">
        <v>4091</v>
      </c>
      <c r="C11" s="2">
        <v>127199</v>
      </c>
      <c r="D11" s="2">
        <v>341455</v>
      </c>
      <c r="E11" s="2">
        <v>465747</v>
      </c>
      <c r="F11" s="2">
        <v>466201</v>
      </c>
      <c r="G11" s="2">
        <v>599518</v>
      </c>
      <c r="H11" s="2">
        <v>596920</v>
      </c>
      <c r="I11" s="2">
        <v>2601131</v>
      </c>
    </row>
  </sheetData>
  <phoneticPr fontId="2"/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topLeftCell="A16" workbookViewId="0"/>
  </sheetViews>
  <sheetFormatPr baseColWidth="10" defaultColWidth="8.83203125" defaultRowHeight="17" x14ac:dyDescent="0"/>
  <cols>
    <col min="1" max="1" width="19.33203125" customWidth="1"/>
    <col min="2" max="2" width="16.33203125" customWidth="1"/>
    <col min="3" max="8" width="5" customWidth="1"/>
    <col min="9" max="9" width="11.33203125" bestFit="1" customWidth="1"/>
  </cols>
  <sheetData>
    <row r="3" spans="1:9">
      <c r="A3" s="3" t="s">
        <v>11</v>
      </c>
      <c r="B3" s="3" t="s">
        <v>9</v>
      </c>
    </row>
    <row r="4" spans="1:9">
      <c r="A4" s="3" t="s">
        <v>6</v>
      </c>
      <c r="B4">
        <v>2</v>
      </c>
      <c r="C4">
        <v>4</v>
      </c>
      <c r="D4">
        <v>7</v>
      </c>
      <c r="E4">
        <v>10</v>
      </c>
      <c r="F4">
        <v>25</v>
      </c>
      <c r="G4">
        <v>50</v>
      </c>
      <c r="H4">
        <v>100</v>
      </c>
      <c r="I4" t="s">
        <v>7</v>
      </c>
    </row>
    <row r="5" spans="1:9">
      <c r="A5" s="4">
        <v>150</v>
      </c>
      <c r="B5" s="2">
        <v>102</v>
      </c>
      <c r="C5" s="2">
        <v>1284</v>
      </c>
      <c r="D5" s="2">
        <v>1464</v>
      </c>
      <c r="E5" s="2">
        <v>1551</v>
      </c>
      <c r="F5" s="2">
        <v>1526</v>
      </c>
      <c r="G5" s="2">
        <v>1598</v>
      </c>
      <c r="H5" s="2">
        <v>1595</v>
      </c>
      <c r="I5" s="2">
        <v>9120</v>
      </c>
    </row>
    <row r="6" spans="1:9">
      <c r="A6" s="5">
        <v>21</v>
      </c>
      <c r="B6" s="2">
        <v>60</v>
      </c>
      <c r="C6" s="2">
        <v>863</v>
      </c>
      <c r="D6" s="2">
        <v>851</v>
      </c>
      <c r="E6" s="2">
        <v>854</v>
      </c>
      <c r="F6" s="2">
        <v>848</v>
      </c>
      <c r="G6" s="2">
        <v>849</v>
      </c>
      <c r="H6" s="2">
        <v>847</v>
      </c>
      <c r="I6" s="2">
        <v>5172</v>
      </c>
    </row>
    <row r="7" spans="1:9">
      <c r="A7" s="5">
        <v>41</v>
      </c>
      <c r="B7" s="2">
        <v>35</v>
      </c>
      <c r="C7" s="2">
        <v>258</v>
      </c>
      <c r="D7" s="2">
        <v>235</v>
      </c>
      <c r="E7" s="2">
        <v>234</v>
      </c>
      <c r="F7" s="2">
        <v>233</v>
      </c>
      <c r="G7" s="2">
        <v>232</v>
      </c>
      <c r="H7" s="2">
        <v>233</v>
      </c>
      <c r="I7" s="2">
        <v>1460</v>
      </c>
    </row>
    <row r="8" spans="1:9">
      <c r="A8" s="5">
        <v>61</v>
      </c>
      <c r="B8" s="2">
        <v>6</v>
      </c>
      <c r="C8" s="2">
        <v>152</v>
      </c>
      <c r="D8" s="2">
        <v>148</v>
      </c>
      <c r="E8" s="2">
        <v>150</v>
      </c>
      <c r="F8" s="2">
        <v>139</v>
      </c>
      <c r="G8" s="2">
        <v>139</v>
      </c>
      <c r="H8" s="2">
        <v>139</v>
      </c>
      <c r="I8" s="2">
        <v>873</v>
      </c>
    </row>
    <row r="9" spans="1:9">
      <c r="A9" s="5">
        <v>81</v>
      </c>
      <c r="B9" s="2">
        <v>1</v>
      </c>
      <c r="C9" s="2">
        <v>5</v>
      </c>
      <c r="D9" s="2">
        <v>124</v>
      </c>
      <c r="E9" s="2">
        <v>123</v>
      </c>
      <c r="F9" s="2">
        <v>116</v>
      </c>
      <c r="G9" s="2">
        <v>114</v>
      </c>
      <c r="H9" s="2">
        <v>115</v>
      </c>
      <c r="I9" s="2">
        <v>598</v>
      </c>
    </row>
    <row r="10" spans="1:9">
      <c r="A10" s="5">
        <v>101</v>
      </c>
      <c r="B10" s="2"/>
      <c r="C10" s="2">
        <v>5</v>
      </c>
      <c r="D10" s="2">
        <v>99</v>
      </c>
      <c r="E10" s="2">
        <v>96</v>
      </c>
      <c r="F10" s="2">
        <v>94</v>
      </c>
      <c r="G10" s="2">
        <v>91</v>
      </c>
      <c r="H10" s="2">
        <v>91</v>
      </c>
      <c r="I10" s="2">
        <v>476</v>
      </c>
    </row>
    <row r="11" spans="1:9">
      <c r="A11" s="5">
        <v>121</v>
      </c>
      <c r="B11" s="2"/>
      <c r="C11" s="2">
        <v>1</v>
      </c>
      <c r="D11" s="2">
        <v>7</v>
      </c>
      <c r="E11" s="2">
        <v>94</v>
      </c>
      <c r="F11" s="2">
        <v>93</v>
      </c>
      <c r="G11" s="2">
        <v>93</v>
      </c>
      <c r="H11" s="2">
        <v>86</v>
      </c>
      <c r="I11" s="2">
        <v>374</v>
      </c>
    </row>
    <row r="12" spans="1:9">
      <c r="A12" s="5">
        <v>141</v>
      </c>
      <c r="B12" s="2"/>
      <c r="C12" s="2"/>
      <c r="D12" s="2"/>
      <c r="E12" s="2"/>
      <c r="F12" s="2">
        <v>3</v>
      </c>
      <c r="G12" s="2">
        <v>80</v>
      </c>
      <c r="H12" s="2">
        <v>84</v>
      </c>
      <c r="I12" s="2">
        <v>167</v>
      </c>
    </row>
    <row r="13" spans="1:9">
      <c r="A13" s="4" t="s">
        <v>7</v>
      </c>
      <c r="B13" s="2">
        <v>102</v>
      </c>
      <c r="C13" s="2">
        <v>1284</v>
      </c>
      <c r="D13" s="2">
        <v>1464</v>
      </c>
      <c r="E13" s="2">
        <v>1551</v>
      </c>
      <c r="F13" s="2">
        <v>1526</v>
      </c>
      <c r="G13" s="2">
        <v>1598</v>
      </c>
      <c r="H13" s="2">
        <v>1595</v>
      </c>
      <c r="I13" s="2">
        <v>9120</v>
      </c>
    </row>
  </sheetData>
  <phoneticPr fontId="2"/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A4" workbookViewId="0"/>
  </sheetViews>
  <sheetFormatPr baseColWidth="10" defaultColWidth="8.83203125" defaultRowHeight="17" x14ac:dyDescent="0"/>
  <cols>
    <col min="1" max="1" width="17" customWidth="1"/>
    <col min="2" max="2" width="16.33203125" customWidth="1"/>
    <col min="3" max="9" width="12" customWidth="1"/>
    <col min="10" max="10" width="17" bestFit="1" customWidth="1"/>
    <col min="11" max="11" width="11" customWidth="1"/>
    <col min="12" max="12" width="17" bestFit="1" customWidth="1"/>
    <col min="13" max="13" width="11" customWidth="1"/>
    <col min="14" max="14" width="17" bestFit="1" customWidth="1"/>
    <col min="15" max="15" width="11" customWidth="1"/>
    <col min="16" max="16" width="22.1640625" bestFit="1" customWidth="1"/>
    <col min="17" max="17" width="16" customWidth="1"/>
  </cols>
  <sheetData>
    <row r="1" spans="1:9">
      <c r="A1" s="3" t="s">
        <v>10</v>
      </c>
      <c r="B1" s="3" t="s">
        <v>9</v>
      </c>
    </row>
    <row r="2" spans="1:9">
      <c r="A2" s="3" t="s">
        <v>6</v>
      </c>
      <c r="B2">
        <v>2</v>
      </c>
      <c r="C2">
        <v>4</v>
      </c>
      <c r="D2">
        <v>7</v>
      </c>
      <c r="E2">
        <v>10</v>
      </c>
      <c r="F2">
        <v>25</v>
      </c>
      <c r="G2">
        <v>50</v>
      </c>
      <c r="H2">
        <v>100</v>
      </c>
      <c r="I2" t="s">
        <v>7</v>
      </c>
    </row>
    <row r="3" spans="1:9">
      <c r="A3" s="4">
        <v>250</v>
      </c>
      <c r="B3" s="2">
        <v>0.9681771354253178</v>
      </c>
      <c r="C3" s="2">
        <v>5.7885594073927429</v>
      </c>
      <c r="D3" s="2">
        <v>7.6829014005859584</v>
      </c>
      <c r="E3" s="2">
        <v>9.5686050333447561</v>
      </c>
      <c r="F3" s="2">
        <v>9.6044426989641334</v>
      </c>
      <c r="G3" s="2">
        <v>9.616291398218074</v>
      </c>
      <c r="H3" s="2">
        <v>9.621528133647633</v>
      </c>
      <c r="I3" s="2">
        <v>52.850505207578621</v>
      </c>
    </row>
    <row r="4" spans="1:9">
      <c r="A4" s="5">
        <v>21</v>
      </c>
      <c r="B4" s="2">
        <v>0.94899948047909</v>
      </c>
      <c r="C4" s="2">
        <v>0.97604217838298202</v>
      </c>
      <c r="D4" s="2">
        <v>0.97780793099914098</v>
      </c>
      <c r="E4" s="2">
        <v>0.97876369927161</v>
      </c>
      <c r="F4" s="2">
        <v>0.98139023972179096</v>
      </c>
      <c r="G4" s="2">
        <v>0.98081748558947901</v>
      </c>
      <c r="H4" s="2">
        <v>0.98101959512710502</v>
      </c>
      <c r="I4" s="2">
        <v>6.824840609571198</v>
      </c>
    </row>
    <row r="5" spans="1:9">
      <c r="A5" s="5">
        <v>41</v>
      </c>
      <c r="B5" s="2">
        <v>8.84577120581863E-3</v>
      </c>
      <c r="C5" s="2">
        <v>0.98179357525808097</v>
      </c>
      <c r="D5" s="2">
        <v>0.98366005131594203</v>
      </c>
      <c r="E5" s="2">
        <v>0.986998282400257</v>
      </c>
      <c r="F5" s="2">
        <v>0.98881925620155997</v>
      </c>
      <c r="G5" s="2">
        <v>0.988822569472668</v>
      </c>
      <c r="H5" s="2">
        <v>0.98813937297006904</v>
      </c>
      <c r="I5" s="2">
        <v>5.9270788788243962</v>
      </c>
    </row>
    <row r="6" spans="1:9">
      <c r="A6" s="5">
        <v>61</v>
      </c>
      <c r="B6" s="2">
        <v>5.0823369958968396E-3</v>
      </c>
      <c r="C6" s="2">
        <v>0.97370786844458201</v>
      </c>
      <c r="D6" s="2">
        <v>0.97759632341767</v>
      </c>
      <c r="E6" s="2">
        <v>0.97060775111060804</v>
      </c>
      <c r="F6" s="2">
        <v>0.98007597551536796</v>
      </c>
      <c r="G6" s="2">
        <v>0.98007597551536796</v>
      </c>
      <c r="H6" s="2">
        <v>0.980008163900011</v>
      </c>
      <c r="I6" s="2">
        <v>5.8671543948995035</v>
      </c>
    </row>
    <row r="7" spans="1:9">
      <c r="A7" s="5">
        <v>81</v>
      </c>
      <c r="B7" s="2">
        <v>4.4205663131332701E-3</v>
      </c>
      <c r="C7" s="2">
        <v>0.97318459249415901</v>
      </c>
      <c r="D7" s="2">
        <v>0.97299352719356202</v>
      </c>
      <c r="E7" s="2">
        <v>0.97584271946224199</v>
      </c>
      <c r="F7" s="2">
        <v>0.98037328637618204</v>
      </c>
      <c r="G7" s="2">
        <v>0.98037328637618204</v>
      </c>
      <c r="H7" s="2">
        <v>0.98045898965552503</v>
      </c>
      <c r="I7" s="2">
        <v>5.8676469678709848</v>
      </c>
    </row>
    <row r="8" spans="1:9">
      <c r="A8" s="5">
        <v>101</v>
      </c>
      <c r="B8" s="2">
        <v>5.9572614533155602E-4</v>
      </c>
      <c r="C8" s="2">
        <v>0.941100200386636</v>
      </c>
      <c r="D8" s="2">
        <v>0.94285866380635597</v>
      </c>
      <c r="E8" s="2">
        <v>0.94090228765908102</v>
      </c>
      <c r="F8" s="2">
        <v>0.948153271037946</v>
      </c>
      <c r="G8" s="2">
        <v>0.948153271037946</v>
      </c>
      <c r="H8" s="2">
        <v>0.94812234717426502</v>
      </c>
      <c r="I8" s="2">
        <v>5.6698857672475613</v>
      </c>
    </row>
    <row r="9" spans="1:9">
      <c r="A9" s="5">
        <v>121</v>
      </c>
      <c r="B9" s="2">
        <v>2.3325428604750601E-4</v>
      </c>
      <c r="C9" s="2">
        <v>0.939918687909299</v>
      </c>
      <c r="D9" s="2">
        <v>0.941330141401575</v>
      </c>
      <c r="E9" s="2">
        <v>0.94570564722763095</v>
      </c>
      <c r="F9" s="2">
        <v>0.94865224966690498</v>
      </c>
      <c r="G9" s="2">
        <v>0.94835670588401599</v>
      </c>
      <c r="H9" s="2">
        <v>0.94862574349803597</v>
      </c>
      <c r="I9" s="2">
        <v>5.6728224298735093</v>
      </c>
    </row>
    <row r="10" spans="1:9">
      <c r="A10" s="5">
        <v>141</v>
      </c>
      <c r="B10" s="2"/>
      <c r="C10" s="2">
        <v>1.6170971857516899E-3</v>
      </c>
      <c r="D10" s="2">
        <v>0.94202857895127401</v>
      </c>
      <c r="E10" s="2">
        <v>0.942238861224302</v>
      </c>
      <c r="F10" s="2">
        <v>0.947600838301767</v>
      </c>
      <c r="G10" s="2">
        <v>0.947600838301767</v>
      </c>
      <c r="H10" s="2">
        <v>0.94750895024968795</v>
      </c>
      <c r="I10" s="2">
        <v>4.7285951642145498</v>
      </c>
    </row>
    <row r="11" spans="1:9">
      <c r="A11" s="5">
        <v>161</v>
      </c>
      <c r="B11" s="2"/>
      <c r="C11" s="2">
        <v>1.1952073312528899E-3</v>
      </c>
      <c r="D11" s="2">
        <v>0.94301350400949902</v>
      </c>
      <c r="E11" s="2">
        <v>0.94334394758140006</v>
      </c>
      <c r="F11" s="2">
        <v>0.94292249949638196</v>
      </c>
      <c r="G11" s="2">
        <v>0.94919120843390903</v>
      </c>
      <c r="H11" s="2">
        <v>0.94918899958650305</v>
      </c>
      <c r="I11" s="2">
        <v>4.7288553664389461</v>
      </c>
    </row>
    <row r="12" spans="1:9">
      <c r="A12" s="5">
        <v>181</v>
      </c>
      <c r="B12" s="2"/>
      <c r="C12" s="2">
        <v>0</v>
      </c>
      <c r="D12" s="2">
        <v>2.3347517078808099E-4</v>
      </c>
      <c r="E12" s="2">
        <v>0.94297882510522901</v>
      </c>
      <c r="F12" s="2">
        <v>0.94308374535700201</v>
      </c>
      <c r="G12" s="2">
        <v>0.94913333663187804</v>
      </c>
      <c r="H12" s="2">
        <v>0.94913112778447295</v>
      </c>
      <c r="I12" s="2">
        <v>3.7845605100493698</v>
      </c>
    </row>
    <row r="13" spans="1:9">
      <c r="A13" s="5">
        <v>201</v>
      </c>
      <c r="B13" s="2"/>
      <c r="C13" s="2"/>
      <c r="D13" s="2">
        <v>1.3792043201521101E-3</v>
      </c>
      <c r="E13" s="2">
        <v>0.94122301230239602</v>
      </c>
      <c r="F13" s="2">
        <v>0.94337133728923095</v>
      </c>
      <c r="G13" s="2">
        <v>0.94376672097486103</v>
      </c>
      <c r="H13" s="2">
        <v>0.94932484370195702</v>
      </c>
      <c r="I13" s="2">
        <v>3.7790651185885968</v>
      </c>
    </row>
    <row r="14" spans="1:9">
      <c r="A14" s="4" t="s">
        <v>7</v>
      </c>
      <c r="B14" s="2">
        <v>0.9681771354253178</v>
      </c>
      <c r="C14" s="2">
        <v>5.7885594073927429</v>
      </c>
      <c r="D14" s="2">
        <v>7.6829014005859584</v>
      </c>
      <c r="E14" s="2">
        <v>9.5686050333447561</v>
      </c>
      <c r="F14" s="2">
        <v>9.6044426989641334</v>
      </c>
      <c r="G14" s="2">
        <v>9.616291398218074</v>
      </c>
      <c r="H14" s="2">
        <v>9.621528133647633</v>
      </c>
      <c r="I14" s="2">
        <v>52.850505207578621</v>
      </c>
    </row>
  </sheetData>
  <phoneticPr fontId="2"/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A10" workbookViewId="0">
      <selection activeCell="K25" sqref="K25"/>
    </sheetView>
  </sheetViews>
  <sheetFormatPr baseColWidth="10" defaultColWidth="8.83203125" defaultRowHeight="17" x14ac:dyDescent="0"/>
  <cols>
    <col min="1" max="1" width="13.1640625" customWidth="1"/>
    <col min="2" max="2" width="16.33203125" bestFit="1" customWidth="1"/>
    <col min="3" max="4" width="7" customWidth="1"/>
    <col min="5" max="8" width="8" customWidth="1"/>
    <col min="9" max="9" width="11.33203125" bestFit="1" customWidth="1"/>
  </cols>
  <sheetData>
    <row r="1" spans="1:9">
      <c r="A1" s="3" t="s">
        <v>8</v>
      </c>
      <c r="B1" s="3" t="s">
        <v>9</v>
      </c>
    </row>
    <row r="2" spans="1:9">
      <c r="A2" s="3" t="s">
        <v>6</v>
      </c>
      <c r="B2">
        <v>2</v>
      </c>
      <c r="C2">
        <v>4</v>
      </c>
      <c r="D2">
        <v>7</v>
      </c>
      <c r="E2">
        <v>10</v>
      </c>
      <c r="F2">
        <v>25</v>
      </c>
      <c r="G2">
        <v>50</v>
      </c>
      <c r="H2">
        <v>100</v>
      </c>
      <c r="I2" t="s">
        <v>7</v>
      </c>
    </row>
    <row r="3" spans="1:9">
      <c r="A3" s="4">
        <v>250</v>
      </c>
      <c r="B3" s="2">
        <v>7308</v>
      </c>
      <c r="C3" s="2">
        <v>469047</v>
      </c>
      <c r="D3" s="2">
        <v>737114</v>
      </c>
      <c r="E3" s="2">
        <v>1026334</v>
      </c>
      <c r="F3" s="2">
        <v>1021933</v>
      </c>
      <c r="G3" s="2">
        <v>1025481</v>
      </c>
      <c r="H3" s="2">
        <v>1025866</v>
      </c>
      <c r="I3" s="2">
        <v>5313083</v>
      </c>
    </row>
    <row r="4" spans="1:9">
      <c r="A4" s="5">
        <v>21</v>
      </c>
      <c r="B4" s="2">
        <v>123</v>
      </c>
      <c r="C4" s="2">
        <v>10523</v>
      </c>
      <c r="D4" s="2">
        <v>10533</v>
      </c>
      <c r="E4" s="2">
        <v>10533</v>
      </c>
      <c r="F4" s="2">
        <v>10528</v>
      </c>
      <c r="G4" s="2">
        <v>10528</v>
      </c>
      <c r="H4" s="2">
        <v>10839</v>
      </c>
      <c r="I4" s="2">
        <v>63607</v>
      </c>
    </row>
    <row r="5" spans="1:9">
      <c r="A5" s="5">
        <v>41</v>
      </c>
      <c r="B5" s="2">
        <v>795</v>
      </c>
      <c r="C5" s="2">
        <v>41275</v>
      </c>
      <c r="D5" s="2">
        <v>41805</v>
      </c>
      <c r="E5" s="2">
        <v>41805</v>
      </c>
      <c r="F5" s="2">
        <v>41805</v>
      </c>
      <c r="G5" s="2">
        <v>41805</v>
      </c>
      <c r="H5" s="2">
        <v>41805</v>
      </c>
      <c r="I5" s="2">
        <v>251095</v>
      </c>
    </row>
    <row r="6" spans="1:9">
      <c r="A6" s="5">
        <v>61</v>
      </c>
      <c r="B6" s="2">
        <v>1283</v>
      </c>
      <c r="C6" s="2">
        <v>75499</v>
      </c>
      <c r="D6" s="2">
        <v>76299</v>
      </c>
      <c r="E6" s="2">
        <v>76299</v>
      </c>
      <c r="F6" s="2">
        <v>76299</v>
      </c>
      <c r="G6" s="2">
        <v>76299</v>
      </c>
      <c r="H6" s="2">
        <v>76299</v>
      </c>
      <c r="I6" s="2">
        <v>458277</v>
      </c>
    </row>
    <row r="7" spans="1:9">
      <c r="A7" s="5">
        <v>81</v>
      </c>
      <c r="B7" s="2">
        <v>2937</v>
      </c>
      <c r="C7" s="2">
        <v>86560</v>
      </c>
      <c r="D7" s="2">
        <v>86568</v>
      </c>
      <c r="E7" s="2">
        <v>86568</v>
      </c>
      <c r="F7" s="2">
        <v>86674</v>
      </c>
      <c r="G7" s="2">
        <v>86674</v>
      </c>
      <c r="H7" s="2">
        <v>86674</v>
      </c>
      <c r="I7" s="2">
        <v>522655</v>
      </c>
    </row>
    <row r="8" spans="1:9">
      <c r="A8" s="5">
        <v>101</v>
      </c>
      <c r="B8" s="2">
        <v>889</v>
      </c>
      <c r="C8" s="2">
        <v>125651</v>
      </c>
      <c r="D8" s="2">
        <v>125722</v>
      </c>
      <c r="E8" s="2">
        <v>125651</v>
      </c>
      <c r="F8" s="2">
        <v>124218</v>
      </c>
      <c r="G8" s="2">
        <v>124218</v>
      </c>
      <c r="H8" s="2">
        <v>124218</v>
      </c>
      <c r="I8" s="2">
        <v>750567</v>
      </c>
    </row>
    <row r="9" spans="1:9">
      <c r="A9" s="5">
        <v>121</v>
      </c>
      <c r="B9" s="2">
        <v>1281</v>
      </c>
      <c r="C9" s="2">
        <v>125692</v>
      </c>
      <c r="D9" s="2">
        <v>125741</v>
      </c>
      <c r="E9" s="2">
        <v>125806</v>
      </c>
      <c r="F9" s="2">
        <v>124218</v>
      </c>
      <c r="G9" s="2">
        <v>124218</v>
      </c>
      <c r="H9" s="2">
        <v>124218</v>
      </c>
      <c r="I9" s="2">
        <v>751174</v>
      </c>
    </row>
    <row r="10" spans="1:9">
      <c r="A10" s="5">
        <v>141</v>
      </c>
      <c r="B10" s="2"/>
      <c r="C10" s="2">
        <v>1283</v>
      </c>
      <c r="D10" s="2">
        <v>134303</v>
      </c>
      <c r="E10" s="2">
        <v>134303</v>
      </c>
      <c r="F10" s="2">
        <v>135012</v>
      </c>
      <c r="G10" s="2">
        <v>135012</v>
      </c>
      <c r="H10" s="2">
        <v>135012</v>
      </c>
      <c r="I10" s="2">
        <v>674925</v>
      </c>
    </row>
    <row r="11" spans="1:9">
      <c r="A11" s="5">
        <v>161</v>
      </c>
      <c r="B11" s="2"/>
      <c r="C11" s="2">
        <v>1283</v>
      </c>
      <c r="D11" s="2">
        <v>133218</v>
      </c>
      <c r="E11" s="2">
        <v>134323</v>
      </c>
      <c r="F11" s="2">
        <v>133218</v>
      </c>
      <c r="G11" s="2">
        <v>135012</v>
      </c>
      <c r="H11" s="2">
        <v>135012</v>
      </c>
      <c r="I11" s="2">
        <v>672066</v>
      </c>
    </row>
    <row r="12" spans="1:9">
      <c r="A12" s="5">
        <v>181</v>
      </c>
      <c r="B12" s="2"/>
      <c r="C12" s="2">
        <v>1281</v>
      </c>
      <c r="D12" s="2">
        <v>1283</v>
      </c>
      <c r="E12" s="2">
        <v>134343</v>
      </c>
      <c r="F12" s="2">
        <v>133258</v>
      </c>
      <c r="G12" s="2">
        <v>135012</v>
      </c>
      <c r="H12" s="2">
        <v>135012</v>
      </c>
      <c r="I12" s="2">
        <v>540189</v>
      </c>
    </row>
    <row r="13" spans="1:9">
      <c r="A13" s="5">
        <v>201</v>
      </c>
      <c r="B13" s="2"/>
      <c r="C13" s="2"/>
      <c r="D13" s="2">
        <v>1642</v>
      </c>
      <c r="E13" s="2">
        <v>156703</v>
      </c>
      <c r="F13" s="2">
        <v>156703</v>
      </c>
      <c r="G13" s="2">
        <v>156703</v>
      </c>
      <c r="H13" s="2">
        <v>156777</v>
      </c>
      <c r="I13" s="2">
        <v>628528</v>
      </c>
    </row>
    <row r="14" spans="1:9">
      <c r="A14" s="4" t="s">
        <v>7</v>
      </c>
      <c r="B14" s="2">
        <v>7308</v>
      </c>
      <c r="C14" s="2">
        <v>469047</v>
      </c>
      <c r="D14" s="2">
        <v>737114</v>
      </c>
      <c r="E14" s="2">
        <v>1026334</v>
      </c>
      <c r="F14" s="2">
        <v>1021933</v>
      </c>
      <c r="G14" s="2">
        <v>1025481</v>
      </c>
      <c r="H14" s="2">
        <v>1025866</v>
      </c>
      <c r="I14" s="2">
        <v>5313083</v>
      </c>
    </row>
  </sheetData>
  <phoneticPr fontId="2"/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8.83203125" defaultRowHeight="17" x14ac:dyDescent="0"/>
  <cols>
    <col min="1" max="1" width="19.33203125" customWidth="1"/>
    <col min="2" max="2" width="16.33203125" bestFit="1" customWidth="1"/>
    <col min="3" max="8" width="5" customWidth="1"/>
    <col min="9" max="9" width="11.33203125" bestFit="1" customWidth="1"/>
  </cols>
  <sheetData>
    <row r="1" spans="1:9">
      <c r="A1" s="3" t="s">
        <v>11</v>
      </c>
      <c r="B1" s="3" t="s">
        <v>9</v>
      </c>
    </row>
    <row r="2" spans="1:9">
      <c r="A2" s="3" t="s">
        <v>6</v>
      </c>
      <c r="B2">
        <v>2</v>
      </c>
      <c r="C2">
        <v>4</v>
      </c>
      <c r="D2">
        <v>7</v>
      </c>
      <c r="E2">
        <v>10</v>
      </c>
      <c r="F2">
        <v>25</v>
      </c>
      <c r="G2">
        <v>50</v>
      </c>
      <c r="H2">
        <v>100</v>
      </c>
      <c r="I2" t="s">
        <v>7</v>
      </c>
    </row>
    <row r="3" spans="1:9">
      <c r="A3" s="4">
        <v>250</v>
      </c>
      <c r="B3" s="2">
        <v>34673</v>
      </c>
      <c r="C3" s="2">
        <v>1584</v>
      </c>
      <c r="D3" s="2">
        <v>1708</v>
      </c>
      <c r="E3" s="2">
        <v>1828</v>
      </c>
      <c r="F3" s="2">
        <v>1813</v>
      </c>
      <c r="G3" s="2">
        <v>1797</v>
      </c>
      <c r="H3" s="2">
        <v>1772</v>
      </c>
      <c r="I3" s="2">
        <v>45175</v>
      </c>
    </row>
    <row r="4" spans="1:9">
      <c r="A4" s="5">
        <v>21</v>
      </c>
      <c r="B4" s="2">
        <v>34607</v>
      </c>
      <c r="C4" s="2">
        <v>862</v>
      </c>
      <c r="D4" s="2">
        <v>853</v>
      </c>
      <c r="E4" s="2">
        <v>850</v>
      </c>
      <c r="F4" s="2">
        <v>850</v>
      </c>
      <c r="G4" s="2">
        <v>848</v>
      </c>
      <c r="H4" s="2">
        <v>833</v>
      </c>
      <c r="I4" s="2">
        <v>39703</v>
      </c>
    </row>
    <row r="5" spans="1:9">
      <c r="A5" s="5">
        <v>41</v>
      </c>
      <c r="B5" s="2">
        <v>41</v>
      </c>
      <c r="C5" s="2">
        <v>245</v>
      </c>
      <c r="D5" s="2">
        <v>240</v>
      </c>
      <c r="E5" s="2">
        <v>235</v>
      </c>
      <c r="F5" s="2">
        <v>233</v>
      </c>
      <c r="G5" s="2">
        <v>233</v>
      </c>
      <c r="H5" s="2">
        <v>232</v>
      </c>
      <c r="I5" s="2">
        <v>1459</v>
      </c>
    </row>
    <row r="6" spans="1:9">
      <c r="A6" s="5">
        <v>61</v>
      </c>
      <c r="B6" s="2">
        <v>13</v>
      </c>
      <c r="C6" s="2">
        <v>152</v>
      </c>
      <c r="D6" s="2">
        <v>141</v>
      </c>
      <c r="E6" s="2">
        <v>141</v>
      </c>
      <c r="F6" s="2">
        <v>140</v>
      </c>
      <c r="G6" s="2">
        <v>140</v>
      </c>
      <c r="H6" s="2">
        <v>140</v>
      </c>
      <c r="I6" s="2">
        <v>867</v>
      </c>
    </row>
    <row r="7" spans="1:9">
      <c r="A7" s="5">
        <v>81</v>
      </c>
      <c r="B7" s="2">
        <v>4</v>
      </c>
      <c r="C7" s="2">
        <v>125</v>
      </c>
      <c r="D7" s="2">
        <v>126</v>
      </c>
      <c r="E7" s="2">
        <v>118</v>
      </c>
      <c r="F7" s="2">
        <v>116</v>
      </c>
      <c r="G7" s="2">
        <v>116</v>
      </c>
      <c r="H7" s="2">
        <v>113</v>
      </c>
      <c r="I7" s="2">
        <v>718</v>
      </c>
    </row>
    <row r="8" spans="1:9">
      <c r="A8" s="5">
        <v>101</v>
      </c>
      <c r="B8" s="2">
        <v>6</v>
      </c>
      <c r="C8" s="2">
        <v>99</v>
      </c>
      <c r="D8" s="2">
        <v>95</v>
      </c>
      <c r="E8" s="2">
        <v>99</v>
      </c>
      <c r="F8" s="2">
        <v>91</v>
      </c>
      <c r="G8" s="2">
        <v>91</v>
      </c>
      <c r="H8" s="2">
        <v>90</v>
      </c>
      <c r="I8" s="2">
        <v>571</v>
      </c>
    </row>
    <row r="9" spans="1:9">
      <c r="A9" s="5">
        <v>121</v>
      </c>
      <c r="B9" s="2">
        <v>2</v>
      </c>
      <c r="C9" s="2">
        <v>93</v>
      </c>
      <c r="D9" s="2">
        <v>92</v>
      </c>
      <c r="E9" s="2">
        <v>87</v>
      </c>
      <c r="F9" s="2">
        <v>85</v>
      </c>
      <c r="G9" s="2">
        <v>84</v>
      </c>
      <c r="H9" s="2">
        <v>84</v>
      </c>
      <c r="I9" s="2">
        <v>527</v>
      </c>
    </row>
    <row r="10" spans="1:9">
      <c r="A10" s="5">
        <v>141</v>
      </c>
      <c r="B10" s="2"/>
      <c r="C10" s="2">
        <v>4</v>
      </c>
      <c r="D10" s="2">
        <v>81</v>
      </c>
      <c r="E10" s="2">
        <v>80</v>
      </c>
      <c r="F10" s="2">
        <v>77</v>
      </c>
      <c r="G10" s="2">
        <v>77</v>
      </c>
      <c r="H10" s="2">
        <v>76</v>
      </c>
      <c r="I10" s="2">
        <v>395</v>
      </c>
    </row>
    <row r="11" spans="1:9">
      <c r="A11" s="5">
        <v>161</v>
      </c>
      <c r="B11" s="2"/>
      <c r="C11" s="2">
        <v>3</v>
      </c>
      <c r="D11" s="2">
        <v>76</v>
      </c>
      <c r="E11" s="2">
        <v>74</v>
      </c>
      <c r="F11" s="2">
        <v>77</v>
      </c>
      <c r="G11" s="2">
        <v>71</v>
      </c>
      <c r="H11" s="2">
        <v>71</v>
      </c>
      <c r="I11" s="2">
        <v>372</v>
      </c>
    </row>
    <row r="12" spans="1:9">
      <c r="A12" s="5">
        <v>181</v>
      </c>
      <c r="B12" s="2"/>
      <c r="C12" s="2">
        <v>1</v>
      </c>
      <c r="D12" s="2">
        <v>2</v>
      </c>
      <c r="E12" s="2">
        <v>72</v>
      </c>
      <c r="F12" s="2">
        <v>73</v>
      </c>
      <c r="G12" s="2">
        <v>66</v>
      </c>
      <c r="H12" s="2">
        <v>67</v>
      </c>
      <c r="I12" s="2">
        <v>281</v>
      </c>
    </row>
    <row r="13" spans="1:9">
      <c r="A13" s="5">
        <v>201</v>
      </c>
      <c r="B13" s="2"/>
      <c r="C13" s="2"/>
      <c r="D13" s="2">
        <v>2</v>
      </c>
      <c r="E13" s="2">
        <v>72</v>
      </c>
      <c r="F13" s="2">
        <v>71</v>
      </c>
      <c r="G13" s="2">
        <v>71</v>
      </c>
      <c r="H13" s="2">
        <v>66</v>
      </c>
      <c r="I13" s="2">
        <v>282</v>
      </c>
    </row>
    <row r="14" spans="1:9">
      <c r="A14" s="4" t="s">
        <v>7</v>
      </c>
      <c r="B14" s="2">
        <v>34673</v>
      </c>
      <c r="C14" s="2">
        <v>1584</v>
      </c>
      <c r="D14" s="2">
        <v>1708</v>
      </c>
      <c r="E14" s="2">
        <v>1828</v>
      </c>
      <c r="F14" s="2">
        <v>1813</v>
      </c>
      <c r="G14" s="2">
        <v>1797</v>
      </c>
      <c r="H14" s="2">
        <v>1772</v>
      </c>
      <c r="I14" s="2">
        <v>45175</v>
      </c>
    </row>
  </sheetData>
  <phoneticPr fontId="2"/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baseColWidth="10" defaultColWidth="8.83203125" defaultRowHeight="17" x14ac:dyDescent="0"/>
  <sheetData/>
  <phoneticPr fontId="2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H23" sqref="H23"/>
    </sheetView>
  </sheetViews>
  <sheetFormatPr baseColWidth="10" defaultColWidth="8.83203125" defaultRowHeight="17" x14ac:dyDescent="0"/>
  <cols>
    <col min="1" max="1" width="13.5" customWidth="1"/>
    <col min="4" max="4" width="8.6640625" bestFit="1" customWidth="1"/>
    <col min="5" max="5" width="12" style="7" bestFit="1" customWidth="1"/>
    <col min="6" max="6" width="7" bestFit="1" customWidth="1"/>
    <col min="7" max="7" width="12.5" bestFit="1" customWidth="1"/>
    <col min="8" max="8" width="19.83203125" bestFit="1" customWidth="1"/>
  </cols>
  <sheetData>
    <row r="1" spans="1:8">
      <c r="A1" t="s">
        <v>2</v>
      </c>
      <c r="B1" t="s">
        <v>4</v>
      </c>
      <c r="C1" t="s">
        <v>3</v>
      </c>
      <c r="D1" t="s">
        <v>1</v>
      </c>
      <c r="E1" s="7" t="s">
        <v>2</v>
      </c>
      <c r="F1" t="s">
        <v>0</v>
      </c>
      <c r="G1" t="s">
        <v>5</v>
      </c>
      <c r="H1" t="s">
        <v>134</v>
      </c>
    </row>
    <row r="2" spans="1:8">
      <c r="A2">
        <v>2</v>
      </c>
      <c r="B2">
        <v>250</v>
      </c>
      <c r="C2">
        <v>21</v>
      </c>
      <c r="D2">
        <v>17105</v>
      </c>
      <c r="E2" s="7">
        <v>0.94899948047909</v>
      </c>
      <c r="F2">
        <v>123</v>
      </c>
      <c r="G2">
        <v>34607</v>
      </c>
      <c r="H2" t="str">
        <f>CONCATENATE(B2,"-",A2,"-",C2)</f>
        <v>250-2-21</v>
      </c>
    </row>
    <row r="3" spans="1:8">
      <c r="A3">
        <v>4</v>
      </c>
      <c r="B3">
        <v>150</v>
      </c>
      <c r="C3">
        <v>21</v>
      </c>
      <c r="D3">
        <v>122</v>
      </c>
      <c r="E3" s="7">
        <v>0.97637527257176904</v>
      </c>
      <c r="F3">
        <v>10521</v>
      </c>
      <c r="G3">
        <v>863</v>
      </c>
      <c r="H3" t="str">
        <f>CONCATENATE(B3,"-",A3,"-",C3)</f>
        <v>150-4-21</v>
      </c>
    </row>
    <row r="4" spans="1:8">
      <c r="A4">
        <v>4</v>
      </c>
      <c r="B4">
        <v>250</v>
      </c>
      <c r="C4">
        <v>21</v>
      </c>
      <c r="D4">
        <v>122</v>
      </c>
      <c r="E4" s="7">
        <v>0.97604217838298202</v>
      </c>
      <c r="F4">
        <v>10523</v>
      </c>
      <c r="G4">
        <v>862</v>
      </c>
      <c r="H4" t="str">
        <f>CONCATENATE(B4,"-",A4,"-",C4)</f>
        <v>250-4-21</v>
      </c>
    </row>
    <row r="5" spans="1:8">
      <c r="A5">
        <v>10</v>
      </c>
      <c r="B5">
        <v>150</v>
      </c>
      <c r="C5">
        <v>21</v>
      </c>
      <c r="D5">
        <v>122</v>
      </c>
      <c r="E5" s="7">
        <v>0.97849267369492399</v>
      </c>
      <c r="F5">
        <v>10533</v>
      </c>
      <c r="G5">
        <v>854</v>
      </c>
      <c r="H5" t="str">
        <f>CONCATENATE(B5,"-",A5,"-",C5)</f>
        <v>150-10-21</v>
      </c>
    </row>
    <row r="6" spans="1:8">
      <c r="A6">
        <v>7</v>
      </c>
      <c r="B6">
        <v>250</v>
      </c>
      <c r="C6">
        <v>21</v>
      </c>
      <c r="D6">
        <v>122</v>
      </c>
      <c r="E6" s="7">
        <v>0.97780793099914098</v>
      </c>
      <c r="F6">
        <v>10533</v>
      </c>
      <c r="G6">
        <v>853</v>
      </c>
      <c r="H6" t="str">
        <f>CONCATENATE(B6,"-",A6,"-",C6)</f>
        <v>250-7-21</v>
      </c>
    </row>
    <row r="7" spans="1:8">
      <c r="A7">
        <v>7</v>
      </c>
      <c r="B7">
        <v>150</v>
      </c>
      <c r="C7">
        <v>21</v>
      </c>
      <c r="D7">
        <v>122</v>
      </c>
      <c r="E7" s="7">
        <v>0.97929492707269405</v>
      </c>
      <c r="F7">
        <v>10533</v>
      </c>
      <c r="G7">
        <v>851</v>
      </c>
      <c r="H7" t="str">
        <f>CONCATENATE(B7,"-",A7,"-",C7)</f>
        <v>150-7-21</v>
      </c>
    </row>
    <row r="8" spans="1:8">
      <c r="A8">
        <v>10</v>
      </c>
      <c r="B8">
        <v>250</v>
      </c>
      <c r="C8">
        <v>21</v>
      </c>
      <c r="D8">
        <v>122</v>
      </c>
      <c r="E8" s="7">
        <v>0.97876369927161</v>
      </c>
      <c r="F8">
        <v>10533</v>
      </c>
      <c r="G8">
        <v>850</v>
      </c>
      <c r="H8" t="str">
        <f>CONCATENATE(B8,"-",A8,"-",C8)</f>
        <v>250-10-21</v>
      </c>
    </row>
    <row r="9" spans="1:8">
      <c r="A9">
        <v>25</v>
      </c>
      <c r="B9">
        <v>250</v>
      </c>
      <c r="C9">
        <v>21</v>
      </c>
      <c r="D9">
        <v>123</v>
      </c>
      <c r="E9" s="7">
        <v>0.98139023972179096</v>
      </c>
      <c r="F9">
        <v>10528</v>
      </c>
      <c r="G9">
        <v>850</v>
      </c>
      <c r="H9" t="str">
        <f>CONCATENATE(B9,"-",A9,"-",C9)</f>
        <v>250-25-21</v>
      </c>
    </row>
    <row r="10" spans="1:8">
      <c r="A10">
        <v>50</v>
      </c>
      <c r="B10">
        <v>150</v>
      </c>
      <c r="C10">
        <v>21</v>
      </c>
      <c r="D10">
        <v>123</v>
      </c>
      <c r="E10" s="7">
        <v>0.980874915622029</v>
      </c>
      <c r="F10">
        <v>10528</v>
      </c>
      <c r="G10">
        <v>849</v>
      </c>
      <c r="H10" t="str">
        <f>CONCATENATE(B10,"-",A10,"-",C10)</f>
        <v>150-50-21</v>
      </c>
    </row>
    <row r="11" spans="1:8">
      <c r="A11">
        <v>25</v>
      </c>
      <c r="B11">
        <v>150</v>
      </c>
      <c r="C11">
        <v>21</v>
      </c>
      <c r="D11">
        <v>123</v>
      </c>
      <c r="E11" s="7">
        <v>0.98085128095478702</v>
      </c>
      <c r="F11">
        <v>10528</v>
      </c>
      <c r="G11">
        <v>848</v>
      </c>
      <c r="H11" t="str">
        <f>CONCATENATE(B11,"-",A11,"-",C11)</f>
        <v>150-25-21</v>
      </c>
    </row>
    <row r="12" spans="1:8">
      <c r="A12">
        <v>50</v>
      </c>
      <c r="B12">
        <v>250</v>
      </c>
      <c r="C12">
        <v>21</v>
      </c>
      <c r="D12">
        <v>123</v>
      </c>
      <c r="E12" s="7">
        <v>0.98081748558947901</v>
      </c>
      <c r="F12">
        <v>10528</v>
      </c>
      <c r="G12">
        <v>848</v>
      </c>
      <c r="H12" t="str">
        <f>CONCATENATE(B12,"-",A12,"-",C12)</f>
        <v>250-50-21</v>
      </c>
    </row>
    <row r="13" spans="1:8">
      <c r="A13">
        <v>100</v>
      </c>
      <c r="B13">
        <v>150</v>
      </c>
      <c r="C13">
        <v>21</v>
      </c>
      <c r="D13">
        <v>123</v>
      </c>
      <c r="E13" s="7">
        <v>0.98081903178266305</v>
      </c>
      <c r="F13">
        <v>10528</v>
      </c>
      <c r="G13">
        <v>847</v>
      </c>
      <c r="H13" t="str">
        <f>CONCATENATE(B13,"-",A13,"-",C13)</f>
        <v>150-100-21</v>
      </c>
    </row>
    <row r="14" spans="1:8">
      <c r="A14">
        <v>100</v>
      </c>
      <c r="B14">
        <v>250</v>
      </c>
      <c r="C14">
        <v>21</v>
      </c>
      <c r="D14">
        <v>121</v>
      </c>
      <c r="E14" s="7">
        <v>0.98101959512710502</v>
      </c>
      <c r="F14">
        <v>10839</v>
      </c>
      <c r="G14">
        <v>833</v>
      </c>
      <c r="H14" t="str">
        <f>CONCATENATE(B14,"-",A14,"-",C14)</f>
        <v>250-100-21</v>
      </c>
    </row>
    <row r="15" spans="1:8">
      <c r="A15">
        <v>4</v>
      </c>
      <c r="B15">
        <v>150</v>
      </c>
      <c r="C15">
        <v>41</v>
      </c>
      <c r="D15">
        <v>36</v>
      </c>
      <c r="E15" s="7">
        <v>0.98087889154735897</v>
      </c>
      <c r="F15">
        <v>37758</v>
      </c>
      <c r="G15">
        <v>258</v>
      </c>
      <c r="H15" t="str">
        <f>CONCATENATE(B15,"-",A15,"-",C15)</f>
        <v>150-4-41</v>
      </c>
    </row>
    <row r="16" spans="1:8">
      <c r="A16">
        <v>4</v>
      </c>
      <c r="B16">
        <v>250</v>
      </c>
      <c r="C16">
        <v>41</v>
      </c>
      <c r="D16">
        <v>33</v>
      </c>
      <c r="E16" s="7">
        <v>0.98179357525808097</v>
      </c>
      <c r="F16">
        <v>41275</v>
      </c>
      <c r="G16">
        <v>245</v>
      </c>
      <c r="H16" t="str">
        <f>CONCATENATE(B16,"-",A16,"-",C16)</f>
        <v>250-4-41</v>
      </c>
    </row>
    <row r="17" spans="1:8">
      <c r="A17">
        <v>7</v>
      </c>
      <c r="B17">
        <v>250</v>
      </c>
      <c r="C17">
        <v>41</v>
      </c>
      <c r="D17">
        <v>33</v>
      </c>
      <c r="E17" s="7">
        <v>0.98366005131594203</v>
      </c>
      <c r="F17">
        <v>41805</v>
      </c>
      <c r="G17">
        <v>240</v>
      </c>
      <c r="H17" t="str">
        <f>CONCATENATE(B17,"-",A17,"-",C17)</f>
        <v>250-7-41</v>
      </c>
    </row>
    <row r="18" spans="1:8">
      <c r="A18">
        <v>7</v>
      </c>
      <c r="B18">
        <v>150</v>
      </c>
      <c r="C18">
        <v>41</v>
      </c>
      <c r="D18">
        <v>33</v>
      </c>
      <c r="E18" s="7">
        <v>0.98420409043197898</v>
      </c>
      <c r="F18">
        <v>41805</v>
      </c>
      <c r="G18">
        <v>235</v>
      </c>
      <c r="H18" t="str">
        <f>CONCATENATE(B18,"-",A18,"-",C18)</f>
        <v>150-7-41</v>
      </c>
    </row>
    <row r="19" spans="1:8">
      <c r="A19">
        <v>10</v>
      </c>
      <c r="B19">
        <v>250</v>
      </c>
      <c r="C19">
        <v>41</v>
      </c>
      <c r="D19">
        <v>33</v>
      </c>
      <c r="E19" s="7">
        <v>0.986998282400257</v>
      </c>
      <c r="F19">
        <v>41805</v>
      </c>
      <c r="G19">
        <v>235</v>
      </c>
      <c r="H19" t="str">
        <f>CONCATENATE(B19,"-",A19,"-",C19)</f>
        <v>250-10-41</v>
      </c>
    </row>
    <row r="20" spans="1:8">
      <c r="A20">
        <v>10</v>
      </c>
      <c r="B20">
        <v>150</v>
      </c>
      <c r="C20">
        <v>41</v>
      </c>
      <c r="D20">
        <v>33</v>
      </c>
      <c r="E20" s="7">
        <v>0.98639438351952402</v>
      </c>
      <c r="F20">
        <v>41805</v>
      </c>
      <c r="G20">
        <v>234</v>
      </c>
      <c r="H20" t="str">
        <f>CONCATENATE(B20,"-",A20,"-",C20)</f>
        <v>150-10-41</v>
      </c>
    </row>
    <row r="21" spans="1:8">
      <c r="A21">
        <v>25</v>
      </c>
      <c r="B21">
        <v>150</v>
      </c>
      <c r="C21">
        <v>41</v>
      </c>
      <c r="D21">
        <v>33</v>
      </c>
      <c r="E21" s="7">
        <v>0.98915566366145602</v>
      </c>
      <c r="F21">
        <v>41805</v>
      </c>
      <c r="G21">
        <v>233</v>
      </c>
      <c r="H21" t="str">
        <f>CONCATENATE(B21,"-",A21,"-",C21)</f>
        <v>150-25-41</v>
      </c>
    </row>
    <row r="22" spans="1:8">
      <c r="A22">
        <v>100</v>
      </c>
      <c r="B22">
        <v>150</v>
      </c>
      <c r="C22">
        <v>41</v>
      </c>
      <c r="D22">
        <v>33</v>
      </c>
      <c r="E22" s="7">
        <v>0.98882411566585204</v>
      </c>
      <c r="F22">
        <v>41805</v>
      </c>
      <c r="G22">
        <v>233</v>
      </c>
      <c r="H22" t="str">
        <f>CONCATENATE(B22,"-",A22,"-",C22)</f>
        <v>150-100-41</v>
      </c>
    </row>
    <row r="23" spans="1:8">
      <c r="A23">
        <v>25</v>
      </c>
      <c r="B23">
        <v>250</v>
      </c>
      <c r="C23">
        <v>41</v>
      </c>
      <c r="D23">
        <v>33</v>
      </c>
      <c r="E23" s="7">
        <v>0.98881925620155997</v>
      </c>
      <c r="F23">
        <v>41805</v>
      </c>
      <c r="G23">
        <v>233</v>
      </c>
      <c r="H23" t="str">
        <f>CONCATENATE(B23,"-",A23,"-",C23)</f>
        <v>250-25-41</v>
      </c>
    </row>
    <row r="24" spans="1:8">
      <c r="A24">
        <v>50</v>
      </c>
      <c r="B24">
        <v>250</v>
      </c>
      <c r="C24">
        <v>41</v>
      </c>
      <c r="D24">
        <v>33</v>
      </c>
      <c r="E24" s="7">
        <v>0.988822569472668</v>
      </c>
      <c r="F24">
        <v>41805</v>
      </c>
      <c r="G24">
        <v>233</v>
      </c>
      <c r="H24" t="str">
        <f>CONCATENATE(B24,"-",A24,"-",C24)</f>
        <v>250-50-41</v>
      </c>
    </row>
    <row r="25" spans="1:8">
      <c r="A25">
        <v>50</v>
      </c>
      <c r="B25">
        <v>150</v>
      </c>
      <c r="C25">
        <v>41</v>
      </c>
      <c r="D25">
        <v>33</v>
      </c>
      <c r="E25" s="7">
        <v>0.988403330235056</v>
      </c>
      <c r="F25">
        <v>41805</v>
      </c>
      <c r="G25">
        <v>232</v>
      </c>
      <c r="H25" t="str">
        <f>CONCATENATE(B25,"-",A25,"-",C25)</f>
        <v>150-50-41</v>
      </c>
    </row>
    <row r="26" spans="1:8">
      <c r="A26">
        <v>100</v>
      </c>
      <c r="B26">
        <v>250</v>
      </c>
      <c r="C26">
        <v>41</v>
      </c>
      <c r="D26">
        <v>33</v>
      </c>
      <c r="E26" s="7">
        <v>0.98813937297006904</v>
      </c>
      <c r="F26">
        <v>41805</v>
      </c>
      <c r="G26">
        <v>232</v>
      </c>
      <c r="H26" t="str">
        <f>CONCATENATE(B26,"-",A26,"-",C26)</f>
        <v>250-100-41</v>
      </c>
    </row>
    <row r="27" spans="1:8">
      <c r="A27">
        <v>4</v>
      </c>
      <c r="B27">
        <v>150</v>
      </c>
      <c r="C27">
        <v>61</v>
      </c>
      <c r="D27">
        <v>16</v>
      </c>
      <c r="E27" s="7">
        <v>0.97417746940304495</v>
      </c>
      <c r="F27">
        <v>75500</v>
      </c>
      <c r="G27">
        <v>152</v>
      </c>
      <c r="H27" t="str">
        <f>CONCATENATE(B27,"-",A27,"-",C27)</f>
        <v>150-4-61</v>
      </c>
    </row>
    <row r="28" spans="1:8">
      <c r="A28">
        <v>4</v>
      </c>
      <c r="B28">
        <v>250</v>
      </c>
      <c r="C28">
        <v>61</v>
      </c>
      <c r="D28">
        <v>16</v>
      </c>
      <c r="E28" s="7">
        <v>0.97370786844458201</v>
      </c>
      <c r="F28">
        <v>75499</v>
      </c>
      <c r="G28">
        <v>152</v>
      </c>
      <c r="H28" t="str">
        <f>CONCATENATE(B28,"-",A28,"-",C28)</f>
        <v>250-4-61</v>
      </c>
    </row>
    <row r="29" spans="1:8">
      <c r="A29">
        <v>10</v>
      </c>
      <c r="B29">
        <v>150</v>
      </c>
      <c r="C29">
        <v>61</v>
      </c>
      <c r="D29">
        <v>16</v>
      </c>
      <c r="E29" s="7">
        <v>0.97369660332281305</v>
      </c>
      <c r="F29">
        <v>75499</v>
      </c>
      <c r="G29">
        <v>150</v>
      </c>
      <c r="H29" t="str">
        <f>CONCATENATE(B29,"-",A29,"-",C29)</f>
        <v>150-10-61</v>
      </c>
    </row>
    <row r="30" spans="1:8">
      <c r="A30">
        <v>7</v>
      </c>
      <c r="B30">
        <v>150</v>
      </c>
      <c r="C30">
        <v>61</v>
      </c>
      <c r="D30">
        <v>16</v>
      </c>
      <c r="E30" s="7">
        <v>0.97585530989245495</v>
      </c>
      <c r="F30">
        <v>76203</v>
      </c>
      <c r="G30">
        <v>148</v>
      </c>
      <c r="H30" t="str">
        <f>CONCATENATE(B30,"-",A30,"-",C30)</f>
        <v>150-7-61</v>
      </c>
    </row>
    <row r="31" spans="1:8">
      <c r="A31">
        <v>7</v>
      </c>
      <c r="B31">
        <v>250</v>
      </c>
      <c r="C31">
        <v>61</v>
      </c>
      <c r="D31">
        <v>16</v>
      </c>
      <c r="E31" s="7">
        <v>0.97759632341767</v>
      </c>
      <c r="F31">
        <v>76299</v>
      </c>
      <c r="G31">
        <v>141</v>
      </c>
      <c r="H31" t="str">
        <f>CONCATENATE(B31,"-",A31,"-",C31)</f>
        <v>250-7-61</v>
      </c>
    </row>
    <row r="32" spans="1:8">
      <c r="A32">
        <v>10</v>
      </c>
      <c r="B32">
        <v>250</v>
      </c>
      <c r="C32">
        <v>61</v>
      </c>
      <c r="D32">
        <v>16</v>
      </c>
      <c r="E32" s="7">
        <v>0.97060775111060804</v>
      </c>
      <c r="F32">
        <v>76299</v>
      </c>
      <c r="G32">
        <v>141</v>
      </c>
      <c r="H32" t="str">
        <f>CONCATENATE(B32,"-",A32,"-",C32)</f>
        <v>250-10-61</v>
      </c>
    </row>
    <row r="33" spans="1:8">
      <c r="A33">
        <v>25</v>
      </c>
      <c r="B33">
        <v>250</v>
      </c>
      <c r="C33">
        <v>61</v>
      </c>
      <c r="D33">
        <v>16</v>
      </c>
      <c r="E33" s="7">
        <v>0.98007597551536796</v>
      </c>
      <c r="F33">
        <v>76299</v>
      </c>
      <c r="G33">
        <v>140</v>
      </c>
      <c r="H33" t="str">
        <f>CONCATENATE(B33,"-",A33,"-",C33)</f>
        <v>250-25-61</v>
      </c>
    </row>
    <row r="34" spans="1:8">
      <c r="A34">
        <v>50</v>
      </c>
      <c r="B34">
        <v>250</v>
      </c>
      <c r="C34">
        <v>61</v>
      </c>
      <c r="D34">
        <v>16</v>
      </c>
      <c r="E34" s="7">
        <v>0.98007597551536796</v>
      </c>
      <c r="F34">
        <v>76299</v>
      </c>
      <c r="G34">
        <v>140</v>
      </c>
      <c r="H34" t="str">
        <f>CONCATENATE(B34,"-",A34,"-",C34)</f>
        <v>250-50-61</v>
      </c>
    </row>
    <row r="35" spans="1:8">
      <c r="A35">
        <v>100</v>
      </c>
      <c r="B35">
        <v>250</v>
      </c>
      <c r="C35">
        <v>61</v>
      </c>
      <c r="D35">
        <v>16</v>
      </c>
      <c r="E35" s="7">
        <v>0.980008163900011</v>
      </c>
      <c r="F35">
        <v>76299</v>
      </c>
      <c r="G35">
        <v>140</v>
      </c>
      <c r="H35" t="str">
        <f>CONCATENATE(B35,"-",A35,"-",C35)</f>
        <v>250-100-61</v>
      </c>
    </row>
    <row r="36" spans="1:8">
      <c r="A36">
        <v>25</v>
      </c>
      <c r="B36">
        <v>150</v>
      </c>
      <c r="C36">
        <v>61</v>
      </c>
      <c r="D36">
        <v>16</v>
      </c>
      <c r="E36" s="7">
        <v>0.980427403137623</v>
      </c>
      <c r="F36">
        <v>76299</v>
      </c>
      <c r="G36">
        <v>139</v>
      </c>
      <c r="H36" t="str">
        <f>CONCATENATE(B36,"-",A36,"-",C36)</f>
        <v>150-25-61</v>
      </c>
    </row>
    <row r="37" spans="1:8">
      <c r="A37">
        <v>50</v>
      </c>
      <c r="B37">
        <v>150</v>
      </c>
      <c r="C37">
        <v>61</v>
      </c>
      <c r="D37">
        <v>16</v>
      </c>
      <c r="E37" s="7">
        <v>0.980427403137623</v>
      </c>
      <c r="F37">
        <v>76299</v>
      </c>
      <c r="G37">
        <v>139</v>
      </c>
      <c r="H37" t="str">
        <f>CONCATENATE(B37,"-",A37,"-",C37)</f>
        <v>150-50-61</v>
      </c>
    </row>
    <row r="38" spans="1:8">
      <c r="A38">
        <v>100</v>
      </c>
      <c r="B38">
        <v>150</v>
      </c>
      <c r="C38">
        <v>61</v>
      </c>
      <c r="D38">
        <v>16</v>
      </c>
      <c r="E38" s="7">
        <v>0.980427403137623</v>
      </c>
      <c r="F38">
        <v>76299</v>
      </c>
      <c r="G38">
        <v>139</v>
      </c>
      <c r="H38" t="str">
        <f>CONCATENATE(B38,"-",A38,"-",C38)</f>
        <v>150-100-61</v>
      </c>
    </row>
    <row r="39" spans="1:8">
      <c r="A39">
        <v>7</v>
      </c>
      <c r="B39">
        <v>250</v>
      </c>
      <c r="C39">
        <v>81</v>
      </c>
      <c r="D39">
        <v>14</v>
      </c>
      <c r="E39" s="7">
        <v>0.97299352719356202</v>
      </c>
      <c r="F39">
        <v>86568</v>
      </c>
      <c r="G39">
        <v>126</v>
      </c>
      <c r="H39" t="str">
        <f>CONCATENATE(B39,"-",A39,"-",C39)</f>
        <v>250-7-81</v>
      </c>
    </row>
    <row r="40" spans="1:8">
      <c r="A40">
        <v>4</v>
      </c>
      <c r="B40">
        <v>250</v>
      </c>
      <c r="C40">
        <v>81</v>
      </c>
      <c r="D40">
        <v>14</v>
      </c>
      <c r="E40" s="7">
        <v>0.97318459249415901</v>
      </c>
      <c r="F40">
        <v>86560</v>
      </c>
      <c r="G40">
        <v>125</v>
      </c>
      <c r="H40" t="str">
        <f>CONCATENATE(B40,"-",A40,"-",C40)</f>
        <v>250-4-81</v>
      </c>
    </row>
    <row r="41" spans="1:8">
      <c r="A41">
        <v>7</v>
      </c>
      <c r="B41">
        <v>150</v>
      </c>
      <c r="C41">
        <v>81</v>
      </c>
      <c r="D41">
        <v>14</v>
      </c>
      <c r="E41" s="7">
        <v>0.97393891388322396</v>
      </c>
      <c r="F41">
        <v>86568</v>
      </c>
      <c r="G41">
        <v>124</v>
      </c>
      <c r="H41" t="str">
        <f>CONCATENATE(B41,"-",A41,"-",C41)</f>
        <v>150-7-81</v>
      </c>
    </row>
    <row r="42" spans="1:8">
      <c r="A42">
        <v>10</v>
      </c>
      <c r="B42">
        <v>150</v>
      </c>
      <c r="C42">
        <v>81</v>
      </c>
      <c r="D42">
        <v>14</v>
      </c>
      <c r="E42" s="7">
        <v>0.97441271165175802</v>
      </c>
      <c r="F42">
        <v>86568</v>
      </c>
      <c r="G42">
        <v>123</v>
      </c>
      <c r="H42" t="str">
        <f>CONCATENATE(B42,"-",A42,"-",C42)</f>
        <v>150-10-81</v>
      </c>
    </row>
    <row r="43" spans="1:8">
      <c r="A43">
        <v>10</v>
      </c>
      <c r="B43">
        <v>250</v>
      </c>
      <c r="C43">
        <v>81</v>
      </c>
      <c r="D43">
        <v>14</v>
      </c>
      <c r="E43" s="7">
        <v>0.97584271946224199</v>
      </c>
      <c r="F43">
        <v>86568</v>
      </c>
      <c r="G43">
        <v>118</v>
      </c>
      <c r="H43" t="str">
        <f>CONCATENATE(B43,"-",A43,"-",C43)</f>
        <v>250-10-81</v>
      </c>
    </row>
    <row r="44" spans="1:8">
      <c r="A44">
        <v>25</v>
      </c>
      <c r="B44">
        <v>150</v>
      </c>
      <c r="C44">
        <v>81</v>
      </c>
      <c r="D44">
        <v>14</v>
      </c>
      <c r="E44" s="7">
        <v>0.98063636010220701</v>
      </c>
      <c r="F44">
        <v>86674</v>
      </c>
      <c r="G44">
        <v>116</v>
      </c>
      <c r="H44" t="str">
        <f>CONCATENATE(B44,"-",A44,"-",C44)</f>
        <v>150-25-81</v>
      </c>
    </row>
    <row r="45" spans="1:8">
      <c r="A45">
        <v>25</v>
      </c>
      <c r="B45">
        <v>250</v>
      </c>
      <c r="C45">
        <v>81</v>
      </c>
      <c r="D45">
        <v>14</v>
      </c>
      <c r="E45" s="7">
        <v>0.98037328637618204</v>
      </c>
      <c r="F45">
        <v>86674</v>
      </c>
      <c r="G45">
        <v>116</v>
      </c>
      <c r="H45" t="str">
        <f>CONCATENATE(B45,"-",A45,"-",C45)</f>
        <v>250-25-81</v>
      </c>
    </row>
    <row r="46" spans="1:8">
      <c r="A46">
        <v>50</v>
      </c>
      <c r="B46">
        <v>250</v>
      </c>
      <c r="C46">
        <v>81</v>
      </c>
      <c r="D46">
        <v>14</v>
      </c>
      <c r="E46" s="7">
        <v>0.98037328637618204</v>
      </c>
      <c r="F46">
        <v>86674</v>
      </c>
      <c r="G46">
        <v>116</v>
      </c>
      <c r="H46" t="str">
        <f>CONCATENATE(B46,"-",A46,"-",C46)</f>
        <v>250-50-81</v>
      </c>
    </row>
    <row r="47" spans="1:8">
      <c r="A47">
        <v>100</v>
      </c>
      <c r="B47">
        <v>150</v>
      </c>
      <c r="C47">
        <v>81</v>
      </c>
      <c r="D47">
        <v>14</v>
      </c>
      <c r="E47" s="7">
        <v>0.98054380939590602</v>
      </c>
      <c r="F47">
        <v>86674</v>
      </c>
      <c r="G47">
        <v>115</v>
      </c>
      <c r="H47" t="str">
        <f>CONCATENATE(B47,"-",A47,"-",C47)</f>
        <v>150-100-81</v>
      </c>
    </row>
    <row r="48" spans="1:8">
      <c r="A48">
        <v>50</v>
      </c>
      <c r="B48">
        <v>150</v>
      </c>
      <c r="C48">
        <v>81</v>
      </c>
      <c r="D48">
        <v>14</v>
      </c>
      <c r="E48" s="7">
        <v>0.98047842751269598</v>
      </c>
      <c r="F48">
        <v>86674</v>
      </c>
      <c r="G48">
        <v>114</v>
      </c>
      <c r="H48" t="str">
        <f>CONCATENATE(B48,"-",A48,"-",C48)</f>
        <v>150-50-81</v>
      </c>
    </row>
    <row r="49" spans="1:8">
      <c r="A49">
        <v>100</v>
      </c>
      <c r="B49">
        <v>250</v>
      </c>
      <c r="C49">
        <v>81</v>
      </c>
      <c r="D49">
        <v>14</v>
      </c>
      <c r="E49" s="7">
        <v>0.98045898965552503</v>
      </c>
      <c r="F49">
        <v>86674</v>
      </c>
      <c r="G49">
        <v>113</v>
      </c>
      <c r="H49" t="str">
        <f>CONCATENATE(B49,"-",A49,"-",C49)</f>
        <v>250-100-81</v>
      </c>
    </row>
    <row r="50" spans="1:8">
      <c r="A50">
        <v>7</v>
      </c>
      <c r="B50">
        <v>150</v>
      </c>
      <c r="C50">
        <v>101</v>
      </c>
      <c r="D50">
        <v>11</v>
      </c>
      <c r="E50" s="7">
        <v>0.93977202044155705</v>
      </c>
      <c r="F50">
        <v>125651</v>
      </c>
      <c r="G50">
        <v>99</v>
      </c>
      <c r="H50" t="str">
        <f>CONCATENATE(B50,"-",A50,"-",C50)</f>
        <v>150-7-101</v>
      </c>
    </row>
    <row r="51" spans="1:8">
      <c r="A51">
        <v>4</v>
      </c>
      <c r="B51">
        <v>250</v>
      </c>
      <c r="C51">
        <v>101</v>
      </c>
      <c r="D51">
        <v>11</v>
      </c>
      <c r="E51" s="7">
        <v>0.941100200386636</v>
      </c>
      <c r="F51">
        <v>125651</v>
      </c>
      <c r="G51">
        <v>99</v>
      </c>
      <c r="H51" t="str">
        <f>CONCATENATE(B51,"-",A51,"-",C51)</f>
        <v>250-4-101</v>
      </c>
    </row>
    <row r="52" spans="1:8">
      <c r="A52">
        <v>10</v>
      </c>
      <c r="B52">
        <v>250</v>
      </c>
      <c r="C52">
        <v>101</v>
      </c>
      <c r="D52">
        <v>11</v>
      </c>
      <c r="E52" s="7">
        <v>0.94090228765908102</v>
      </c>
      <c r="F52">
        <v>125651</v>
      </c>
      <c r="G52">
        <v>99</v>
      </c>
      <c r="H52" t="str">
        <f>CONCATENATE(B52,"-",A52,"-",C52)</f>
        <v>250-10-101</v>
      </c>
    </row>
    <row r="53" spans="1:8">
      <c r="A53">
        <v>10</v>
      </c>
      <c r="B53">
        <v>150</v>
      </c>
      <c r="C53">
        <v>101</v>
      </c>
      <c r="D53">
        <v>11</v>
      </c>
      <c r="E53" s="7">
        <v>0.94185783504680898</v>
      </c>
      <c r="F53">
        <v>125651</v>
      </c>
      <c r="G53">
        <v>96</v>
      </c>
      <c r="H53" t="str">
        <f>CONCATENATE(B53,"-",A53,"-",C53)</f>
        <v>150-10-101</v>
      </c>
    </row>
    <row r="54" spans="1:8">
      <c r="A54">
        <v>7</v>
      </c>
      <c r="B54">
        <v>250</v>
      </c>
      <c r="C54">
        <v>101</v>
      </c>
      <c r="D54">
        <v>11</v>
      </c>
      <c r="E54" s="7">
        <v>0.94285866380635597</v>
      </c>
      <c r="F54">
        <v>125722</v>
      </c>
      <c r="G54">
        <v>95</v>
      </c>
      <c r="H54" t="str">
        <f>CONCATENATE(B54,"-",A54,"-",C54)</f>
        <v>250-7-101</v>
      </c>
    </row>
    <row r="55" spans="1:8">
      <c r="A55">
        <v>10</v>
      </c>
      <c r="B55">
        <v>150</v>
      </c>
      <c r="C55">
        <v>121</v>
      </c>
      <c r="D55">
        <v>11</v>
      </c>
      <c r="E55" s="7">
        <v>0.938177895268825</v>
      </c>
      <c r="F55">
        <v>125691</v>
      </c>
      <c r="G55">
        <v>94</v>
      </c>
      <c r="H55" t="str">
        <f>CONCATENATE(B55,"-",A55,"-",C55)</f>
        <v>150-10-121</v>
      </c>
    </row>
    <row r="56" spans="1:8">
      <c r="A56">
        <v>25</v>
      </c>
      <c r="B56">
        <v>150</v>
      </c>
      <c r="C56">
        <v>101</v>
      </c>
      <c r="D56">
        <v>12</v>
      </c>
      <c r="E56" s="7">
        <v>0.94565705258470401</v>
      </c>
      <c r="F56">
        <v>124147</v>
      </c>
      <c r="G56">
        <v>94</v>
      </c>
      <c r="H56" t="str">
        <f>CONCATENATE(B56,"-",A56,"-",C56)</f>
        <v>150-25-101</v>
      </c>
    </row>
    <row r="57" spans="1:8">
      <c r="A57">
        <v>25</v>
      </c>
      <c r="B57">
        <v>150</v>
      </c>
      <c r="C57">
        <v>121</v>
      </c>
      <c r="D57">
        <v>11</v>
      </c>
      <c r="E57" s="7">
        <v>0.94009097800694796</v>
      </c>
      <c r="F57">
        <v>125691</v>
      </c>
      <c r="G57">
        <v>93</v>
      </c>
      <c r="H57" t="str">
        <f>CONCATENATE(B57,"-",A57,"-",C57)</f>
        <v>150-25-121</v>
      </c>
    </row>
    <row r="58" spans="1:8">
      <c r="A58">
        <v>50</v>
      </c>
      <c r="B58">
        <v>150</v>
      </c>
      <c r="C58">
        <v>121</v>
      </c>
      <c r="D58">
        <v>11</v>
      </c>
      <c r="E58" s="7">
        <v>0.94121528133647603</v>
      </c>
      <c r="F58">
        <v>125691</v>
      </c>
      <c r="G58">
        <v>93</v>
      </c>
      <c r="H58" t="str">
        <f>CONCATENATE(B58,"-",A58,"-",C58)</f>
        <v>150-50-121</v>
      </c>
    </row>
    <row r="59" spans="1:8">
      <c r="A59">
        <v>4</v>
      </c>
      <c r="B59">
        <v>250</v>
      </c>
      <c r="C59">
        <v>121</v>
      </c>
      <c r="D59">
        <v>11</v>
      </c>
      <c r="E59" s="7">
        <v>0.939918687909299</v>
      </c>
      <c r="F59">
        <v>125692</v>
      </c>
      <c r="G59">
        <v>93</v>
      </c>
      <c r="H59" t="str">
        <f>CONCATENATE(B59,"-",A59,"-",C59)</f>
        <v>250-4-121</v>
      </c>
    </row>
    <row r="60" spans="1:8">
      <c r="A60">
        <v>7</v>
      </c>
      <c r="B60">
        <v>250</v>
      </c>
      <c r="C60">
        <v>121</v>
      </c>
      <c r="D60">
        <v>11</v>
      </c>
      <c r="E60" s="7">
        <v>0.941330141401575</v>
      </c>
      <c r="F60">
        <v>125741</v>
      </c>
      <c r="G60">
        <v>92</v>
      </c>
      <c r="H60" t="str">
        <f>CONCATENATE(B60,"-",A60,"-",C60)</f>
        <v>250-7-121</v>
      </c>
    </row>
    <row r="61" spans="1:8">
      <c r="A61">
        <v>50</v>
      </c>
      <c r="B61">
        <v>150</v>
      </c>
      <c r="C61">
        <v>101</v>
      </c>
      <c r="D61">
        <v>12</v>
      </c>
      <c r="E61" s="7">
        <v>0.94800814976338799</v>
      </c>
      <c r="F61">
        <v>124218</v>
      </c>
      <c r="G61">
        <v>91</v>
      </c>
      <c r="H61" t="str">
        <f>CONCATENATE(B61,"-",A61,"-",C61)</f>
        <v>150-50-101</v>
      </c>
    </row>
    <row r="62" spans="1:8">
      <c r="A62">
        <v>100</v>
      </c>
      <c r="B62">
        <v>150</v>
      </c>
      <c r="C62">
        <v>101</v>
      </c>
      <c r="D62">
        <v>12</v>
      </c>
      <c r="E62" s="7">
        <v>0.94800814976338799</v>
      </c>
      <c r="F62">
        <v>124218</v>
      </c>
      <c r="G62">
        <v>91</v>
      </c>
      <c r="H62" t="str">
        <f>CONCATENATE(B62,"-",A62,"-",C62)</f>
        <v>150-100-101</v>
      </c>
    </row>
    <row r="63" spans="1:8">
      <c r="A63">
        <v>25</v>
      </c>
      <c r="B63">
        <v>250</v>
      </c>
      <c r="C63">
        <v>101</v>
      </c>
      <c r="D63">
        <v>12</v>
      </c>
      <c r="E63" s="7">
        <v>0.948153271037946</v>
      </c>
      <c r="F63">
        <v>124218</v>
      </c>
      <c r="G63">
        <v>91</v>
      </c>
      <c r="H63" t="str">
        <f>CONCATENATE(B63,"-",A63,"-",C63)</f>
        <v>250-25-101</v>
      </c>
    </row>
    <row r="64" spans="1:8">
      <c r="A64">
        <v>50</v>
      </c>
      <c r="B64">
        <v>250</v>
      </c>
      <c r="C64">
        <v>101</v>
      </c>
      <c r="D64">
        <v>12</v>
      </c>
      <c r="E64" s="7">
        <v>0.948153271037946</v>
      </c>
      <c r="F64">
        <v>124218</v>
      </c>
      <c r="G64">
        <v>91</v>
      </c>
      <c r="H64" t="str">
        <f>CONCATENATE(B64,"-",A64,"-",C64)</f>
        <v>250-50-101</v>
      </c>
    </row>
    <row r="65" spans="1:8">
      <c r="A65">
        <v>100</v>
      </c>
      <c r="B65">
        <v>250</v>
      </c>
      <c r="C65">
        <v>101</v>
      </c>
      <c r="D65">
        <v>12</v>
      </c>
      <c r="E65" s="7">
        <v>0.94812234717426502</v>
      </c>
      <c r="F65">
        <v>124218</v>
      </c>
      <c r="G65">
        <v>90</v>
      </c>
      <c r="H65" t="str">
        <f>CONCATENATE(B65,"-",A65,"-",C65)</f>
        <v>250-100-101</v>
      </c>
    </row>
    <row r="66" spans="1:8">
      <c r="A66">
        <v>10</v>
      </c>
      <c r="B66">
        <v>250</v>
      </c>
      <c r="C66">
        <v>121</v>
      </c>
      <c r="D66">
        <v>11</v>
      </c>
      <c r="E66" s="7">
        <v>0.94570564722763095</v>
      </c>
      <c r="F66">
        <v>125806</v>
      </c>
      <c r="G66">
        <v>87</v>
      </c>
      <c r="H66" t="str">
        <f>CONCATENATE(B66,"-",A66,"-",C66)</f>
        <v>250-10-121</v>
      </c>
    </row>
    <row r="67" spans="1:8">
      <c r="A67">
        <v>100</v>
      </c>
      <c r="B67">
        <v>150</v>
      </c>
      <c r="C67">
        <v>121</v>
      </c>
      <c r="D67">
        <v>12</v>
      </c>
      <c r="E67" s="7">
        <v>0.94807640314822605</v>
      </c>
      <c r="F67">
        <v>124218</v>
      </c>
      <c r="G67">
        <v>86</v>
      </c>
      <c r="H67" t="str">
        <f>CONCATENATE(B67,"-",A67,"-",C67)</f>
        <v>150-100-121</v>
      </c>
    </row>
    <row r="68" spans="1:8">
      <c r="A68">
        <v>25</v>
      </c>
      <c r="B68">
        <v>250</v>
      </c>
      <c r="C68">
        <v>121</v>
      </c>
      <c r="D68">
        <v>12</v>
      </c>
      <c r="E68" s="7">
        <v>0.94865224966690498</v>
      </c>
      <c r="F68">
        <v>124218</v>
      </c>
      <c r="G68">
        <v>85</v>
      </c>
      <c r="H68" t="str">
        <f>CONCATENATE(B68,"-",A68,"-",C68)</f>
        <v>250-25-121</v>
      </c>
    </row>
    <row r="69" spans="1:8">
      <c r="A69">
        <v>100</v>
      </c>
      <c r="B69">
        <v>150</v>
      </c>
      <c r="C69">
        <v>141</v>
      </c>
      <c r="D69">
        <v>10</v>
      </c>
      <c r="E69" s="7">
        <v>0.940267685799408</v>
      </c>
      <c r="F69">
        <v>133178</v>
      </c>
      <c r="G69">
        <v>84</v>
      </c>
      <c r="H69" t="str">
        <f>CONCATENATE(B69,"-",A69,"-",C69)</f>
        <v>150-100-141</v>
      </c>
    </row>
    <row r="70" spans="1:8">
      <c r="A70">
        <v>50</v>
      </c>
      <c r="B70">
        <v>250</v>
      </c>
      <c r="C70">
        <v>121</v>
      </c>
      <c r="D70">
        <v>12</v>
      </c>
      <c r="E70" s="7">
        <v>0.94835670588401599</v>
      </c>
      <c r="F70">
        <v>124218</v>
      </c>
      <c r="G70">
        <v>84</v>
      </c>
      <c r="H70" t="str">
        <f>CONCATENATE(B70,"-",A70,"-",C70)</f>
        <v>250-50-121</v>
      </c>
    </row>
    <row r="71" spans="1:8">
      <c r="A71">
        <v>100</v>
      </c>
      <c r="B71">
        <v>250</v>
      </c>
      <c r="C71">
        <v>121</v>
      </c>
      <c r="D71">
        <v>12</v>
      </c>
      <c r="E71" s="7">
        <v>0.94862574349803597</v>
      </c>
      <c r="F71">
        <v>124218</v>
      </c>
      <c r="G71">
        <v>84</v>
      </c>
      <c r="H71" t="str">
        <f>CONCATENATE(B71,"-",A71,"-",C71)</f>
        <v>250-100-121</v>
      </c>
    </row>
    <row r="72" spans="1:8">
      <c r="A72">
        <v>7</v>
      </c>
      <c r="B72">
        <v>250</v>
      </c>
      <c r="C72">
        <v>141</v>
      </c>
      <c r="D72">
        <v>10</v>
      </c>
      <c r="E72" s="7">
        <v>0.94202857895127401</v>
      </c>
      <c r="F72">
        <v>134303</v>
      </c>
      <c r="G72">
        <v>81</v>
      </c>
      <c r="H72" t="str">
        <f>CONCATENATE(B72,"-",A72,"-",C72)</f>
        <v>250-7-141</v>
      </c>
    </row>
    <row r="73" spans="1:8">
      <c r="A73">
        <v>50</v>
      </c>
      <c r="B73">
        <v>150</v>
      </c>
      <c r="C73">
        <v>141</v>
      </c>
      <c r="D73">
        <v>10</v>
      </c>
      <c r="E73" s="7">
        <v>0.94185650973836599</v>
      </c>
      <c r="F73">
        <v>134303</v>
      </c>
      <c r="G73">
        <v>80</v>
      </c>
      <c r="H73" t="str">
        <f>CONCATENATE(B73,"-",A73,"-",C73)</f>
        <v>150-50-141</v>
      </c>
    </row>
    <row r="74" spans="1:8">
      <c r="A74">
        <v>10</v>
      </c>
      <c r="B74">
        <v>250</v>
      </c>
      <c r="C74">
        <v>141</v>
      </c>
      <c r="D74">
        <v>10</v>
      </c>
      <c r="E74" s="7">
        <v>0.942238861224302</v>
      </c>
      <c r="F74">
        <v>134303</v>
      </c>
      <c r="G74">
        <v>80</v>
      </c>
      <c r="H74" t="str">
        <f>CONCATENATE(B74,"-",A74,"-",C74)</f>
        <v>250-10-141</v>
      </c>
    </row>
    <row r="75" spans="1:8">
      <c r="A75">
        <v>25</v>
      </c>
      <c r="B75">
        <v>250</v>
      </c>
      <c r="C75">
        <v>141</v>
      </c>
      <c r="D75">
        <v>10</v>
      </c>
      <c r="E75" s="7">
        <v>0.947600838301767</v>
      </c>
      <c r="F75">
        <v>135012</v>
      </c>
      <c r="G75">
        <v>77</v>
      </c>
      <c r="H75" t="str">
        <f>CONCATENATE(B75,"-",A75,"-",C75)</f>
        <v>250-25-141</v>
      </c>
    </row>
    <row r="76" spans="1:8">
      <c r="A76">
        <v>25</v>
      </c>
      <c r="B76">
        <v>250</v>
      </c>
      <c r="C76">
        <v>161</v>
      </c>
      <c r="D76">
        <v>10</v>
      </c>
      <c r="E76" s="7">
        <v>0.94292249949638196</v>
      </c>
      <c r="F76">
        <v>133218</v>
      </c>
      <c r="G76">
        <v>77</v>
      </c>
      <c r="H76" t="str">
        <f>CONCATENATE(B76,"-",A76,"-",C76)</f>
        <v>250-25-161</v>
      </c>
    </row>
    <row r="77" spans="1:8">
      <c r="A77">
        <v>50</v>
      </c>
      <c r="B77">
        <v>250</v>
      </c>
      <c r="C77">
        <v>141</v>
      </c>
      <c r="D77">
        <v>10</v>
      </c>
      <c r="E77" s="7">
        <v>0.947600838301767</v>
      </c>
      <c r="F77">
        <v>135012</v>
      </c>
      <c r="G77">
        <v>77</v>
      </c>
      <c r="H77" t="str">
        <f>CONCATENATE(B77,"-",A77,"-",C77)</f>
        <v>250-50-141</v>
      </c>
    </row>
    <row r="78" spans="1:8">
      <c r="A78">
        <v>7</v>
      </c>
      <c r="B78">
        <v>250</v>
      </c>
      <c r="C78">
        <v>161</v>
      </c>
      <c r="D78">
        <v>10</v>
      </c>
      <c r="E78" s="7">
        <v>0.94301350400949902</v>
      </c>
      <c r="F78">
        <v>133218</v>
      </c>
      <c r="G78">
        <v>76</v>
      </c>
      <c r="H78" t="str">
        <f>CONCATENATE(B78,"-",A78,"-",C78)</f>
        <v>250-7-161</v>
      </c>
    </row>
    <row r="79" spans="1:8">
      <c r="A79">
        <v>100</v>
      </c>
      <c r="B79">
        <v>250</v>
      </c>
      <c r="C79">
        <v>141</v>
      </c>
      <c r="D79">
        <v>10</v>
      </c>
      <c r="E79" s="7">
        <v>0.94750895024968795</v>
      </c>
      <c r="F79">
        <v>135012</v>
      </c>
      <c r="G79">
        <v>76</v>
      </c>
      <c r="H79" t="str">
        <f>CONCATENATE(B79,"-",A79,"-",C79)</f>
        <v>250-100-141</v>
      </c>
    </row>
    <row r="80" spans="1:8">
      <c r="A80">
        <v>10</v>
      </c>
      <c r="B80">
        <v>250</v>
      </c>
      <c r="C80">
        <v>161</v>
      </c>
      <c r="D80">
        <v>10</v>
      </c>
      <c r="E80" s="7">
        <v>0.94334394758140006</v>
      </c>
      <c r="F80">
        <v>134323</v>
      </c>
      <c r="G80">
        <v>74</v>
      </c>
      <c r="H80" t="str">
        <f>CONCATENATE(B80,"-",A80,"-",C80)</f>
        <v>250-10-161</v>
      </c>
    </row>
    <row r="81" spans="1:8">
      <c r="A81">
        <v>25</v>
      </c>
      <c r="B81">
        <v>250</v>
      </c>
      <c r="C81">
        <v>181</v>
      </c>
      <c r="D81">
        <v>10</v>
      </c>
      <c r="E81" s="7">
        <v>0.94308374535700201</v>
      </c>
      <c r="F81">
        <v>133258</v>
      </c>
      <c r="G81">
        <v>73</v>
      </c>
      <c r="H81" t="str">
        <f>CONCATENATE(B81,"-",A81,"-",C81)</f>
        <v>250-25-181</v>
      </c>
    </row>
    <row r="82" spans="1:8">
      <c r="A82">
        <v>10</v>
      </c>
      <c r="B82">
        <v>250</v>
      </c>
      <c r="C82">
        <v>181</v>
      </c>
      <c r="D82">
        <v>10</v>
      </c>
      <c r="E82" s="7">
        <v>0.94297882510522901</v>
      </c>
      <c r="F82">
        <v>134343</v>
      </c>
      <c r="G82">
        <v>72</v>
      </c>
      <c r="H82" t="str">
        <f>CONCATENATE(B82,"-",A82,"-",C82)</f>
        <v>250-10-181</v>
      </c>
    </row>
    <row r="83" spans="1:8">
      <c r="A83">
        <v>10</v>
      </c>
      <c r="B83">
        <v>250</v>
      </c>
      <c r="C83">
        <v>201</v>
      </c>
      <c r="D83">
        <v>9</v>
      </c>
      <c r="E83" s="7">
        <v>0.94122301230239602</v>
      </c>
      <c r="F83">
        <v>156703</v>
      </c>
      <c r="G83">
        <v>72</v>
      </c>
      <c r="H83" t="str">
        <f>CONCATENATE(B83,"-",A83,"-",C83)</f>
        <v>250-10-201</v>
      </c>
    </row>
    <row r="84" spans="1:8">
      <c r="A84">
        <v>25</v>
      </c>
      <c r="B84">
        <v>250</v>
      </c>
      <c r="C84">
        <v>201</v>
      </c>
      <c r="D84">
        <v>9</v>
      </c>
      <c r="E84" s="7">
        <v>0.94337133728923095</v>
      </c>
      <c r="F84">
        <v>156703</v>
      </c>
      <c r="G84">
        <v>71</v>
      </c>
      <c r="H84" t="str">
        <f>CONCATENATE(B84,"-",A84,"-",C84)</f>
        <v>250-25-201</v>
      </c>
    </row>
    <row r="85" spans="1:8">
      <c r="A85">
        <v>50</v>
      </c>
      <c r="B85">
        <v>250</v>
      </c>
      <c r="C85">
        <v>161</v>
      </c>
      <c r="D85">
        <v>10</v>
      </c>
      <c r="E85" s="7">
        <v>0.94919120843390903</v>
      </c>
      <c r="F85">
        <v>135012</v>
      </c>
      <c r="G85">
        <v>71</v>
      </c>
      <c r="H85" t="str">
        <f>CONCATENATE(B85,"-",A85,"-",C85)</f>
        <v>250-50-161</v>
      </c>
    </row>
    <row r="86" spans="1:8">
      <c r="A86">
        <v>50</v>
      </c>
      <c r="B86">
        <v>250</v>
      </c>
      <c r="C86">
        <v>201</v>
      </c>
      <c r="D86">
        <v>9</v>
      </c>
      <c r="E86" s="7">
        <v>0.94376672097486103</v>
      </c>
      <c r="F86">
        <v>156703</v>
      </c>
      <c r="G86">
        <v>71</v>
      </c>
      <c r="H86" t="str">
        <f>CONCATENATE(B86,"-",A86,"-",C86)</f>
        <v>250-50-201</v>
      </c>
    </row>
    <row r="87" spans="1:8">
      <c r="A87">
        <v>100</v>
      </c>
      <c r="B87">
        <v>250</v>
      </c>
      <c r="C87">
        <v>161</v>
      </c>
      <c r="D87">
        <v>10</v>
      </c>
      <c r="E87" s="7">
        <v>0.94918899958650305</v>
      </c>
      <c r="F87">
        <v>135012</v>
      </c>
      <c r="G87">
        <v>71</v>
      </c>
      <c r="H87" t="str">
        <f>CONCATENATE(B87,"-",A87,"-",C87)</f>
        <v>250-100-161</v>
      </c>
    </row>
    <row r="88" spans="1:8">
      <c r="A88">
        <v>100</v>
      </c>
      <c r="B88">
        <v>250</v>
      </c>
      <c r="C88">
        <v>181</v>
      </c>
      <c r="D88">
        <v>10</v>
      </c>
      <c r="E88" s="7">
        <v>0.94913112778447295</v>
      </c>
      <c r="F88">
        <v>135012</v>
      </c>
      <c r="G88">
        <v>67</v>
      </c>
      <c r="H88" t="str">
        <f>CONCATENATE(B88,"-",A88,"-",C88)</f>
        <v>250-100-181</v>
      </c>
    </row>
    <row r="89" spans="1:8">
      <c r="A89">
        <v>50</v>
      </c>
      <c r="B89">
        <v>250</v>
      </c>
      <c r="C89">
        <v>181</v>
      </c>
      <c r="D89">
        <v>10</v>
      </c>
      <c r="E89" s="7">
        <v>0.94913333663187804</v>
      </c>
      <c r="F89">
        <v>135012</v>
      </c>
      <c r="G89">
        <v>66</v>
      </c>
      <c r="H89" t="str">
        <f>CONCATENATE(B89,"-",A89,"-",C89)</f>
        <v>250-50-181</v>
      </c>
    </row>
    <row r="90" spans="1:8">
      <c r="A90">
        <v>100</v>
      </c>
      <c r="B90">
        <v>250</v>
      </c>
      <c r="C90">
        <v>201</v>
      </c>
      <c r="D90">
        <v>9</v>
      </c>
      <c r="E90" s="7">
        <v>0.94932484370195702</v>
      </c>
      <c r="F90">
        <v>156777</v>
      </c>
      <c r="G90">
        <v>66</v>
      </c>
      <c r="H90" t="str">
        <f>CONCATENATE(B90,"-",A90,"-",C90)</f>
        <v>250-100-201</v>
      </c>
    </row>
    <row r="91" spans="1:8">
      <c r="A91">
        <v>2</v>
      </c>
      <c r="B91">
        <v>150</v>
      </c>
      <c r="C91">
        <v>21</v>
      </c>
      <c r="D91">
        <v>8</v>
      </c>
      <c r="E91" s="7">
        <v>8.2533583315956994E-3</v>
      </c>
      <c r="F91">
        <v>594</v>
      </c>
      <c r="G91">
        <v>60</v>
      </c>
      <c r="H91" t="str">
        <f>CONCATENATE(B91,"-",A91,"-",C91)</f>
        <v>150-2-21</v>
      </c>
    </row>
    <row r="92" spans="1:8">
      <c r="A92">
        <v>2</v>
      </c>
      <c r="B92">
        <v>250</v>
      </c>
      <c r="C92">
        <v>41</v>
      </c>
      <c r="D92">
        <v>6</v>
      </c>
      <c r="E92" s="7">
        <v>8.84577120581863E-3</v>
      </c>
      <c r="F92">
        <v>795</v>
      </c>
      <c r="G92">
        <v>41</v>
      </c>
      <c r="H92" t="str">
        <f>CONCATENATE(B92,"-",A92,"-",C92)</f>
        <v>250-2-41</v>
      </c>
    </row>
    <row r="93" spans="1:8">
      <c r="A93">
        <v>2</v>
      </c>
      <c r="B93">
        <v>150</v>
      </c>
      <c r="C93">
        <v>41</v>
      </c>
      <c r="D93">
        <v>6</v>
      </c>
      <c r="E93" s="7">
        <v>8.13297614798217E-3</v>
      </c>
      <c r="F93">
        <v>898</v>
      </c>
      <c r="G93">
        <v>35</v>
      </c>
      <c r="H93" t="str">
        <f>CONCATENATE(B93,"-",A93,"-",C93)</f>
        <v>150-2-41</v>
      </c>
    </row>
    <row r="94" spans="1:8">
      <c r="A94">
        <v>2</v>
      </c>
      <c r="B94">
        <v>250</v>
      </c>
      <c r="C94">
        <v>61</v>
      </c>
      <c r="D94">
        <v>1</v>
      </c>
      <c r="E94" s="7">
        <v>5.0823369958968396E-3</v>
      </c>
      <c r="F94">
        <v>1283</v>
      </c>
      <c r="G94">
        <v>13</v>
      </c>
      <c r="H94" t="str">
        <f>CONCATENATE(B94,"-",A94,"-",C94)</f>
        <v>250-2-61</v>
      </c>
    </row>
    <row r="95" spans="1:8">
      <c r="A95">
        <v>7</v>
      </c>
      <c r="B95">
        <v>150</v>
      </c>
      <c r="C95">
        <v>121</v>
      </c>
      <c r="D95">
        <v>2</v>
      </c>
      <c r="E95" s="7">
        <v>7.7707251734386899E-4</v>
      </c>
      <c r="F95">
        <v>695</v>
      </c>
      <c r="G95">
        <v>7</v>
      </c>
      <c r="H95" t="str">
        <f>CONCATENATE(B95,"-",A95,"-",C95)</f>
        <v>150-7-121</v>
      </c>
    </row>
    <row r="96" spans="1:8">
      <c r="A96">
        <v>2</v>
      </c>
      <c r="B96">
        <v>150</v>
      </c>
      <c r="C96">
        <v>61</v>
      </c>
      <c r="D96">
        <v>1</v>
      </c>
      <c r="E96" s="7">
        <v>4.2480553307439701E-3</v>
      </c>
      <c r="F96">
        <v>1543</v>
      </c>
      <c r="G96">
        <v>6</v>
      </c>
      <c r="H96" t="str">
        <f>CONCATENATE(B96,"-",A96,"-",C96)</f>
        <v>150-2-61</v>
      </c>
    </row>
    <row r="97" spans="1:8">
      <c r="A97">
        <v>2</v>
      </c>
      <c r="B97">
        <v>250</v>
      </c>
      <c r="C97">
        <v>101</v>
      </c>
      <c r="D97">
        <v>2</v>
      </c>
      <c r="E97" s="7">
        <v>5.9572614533155602E-4</v>
      </c>
      <c r="F97">
        <v>889</v>
      </c>
      <c r="G97">
        <v>6</v>
      </c>
      <c r="H97" t="str">
        <f>CONCATENATE(B97,"-",A97,"-",C97)</f>
        <v>250-2-101</v>
      </c>
    </row>
    <row r="98" spans="1:8">
      <c r="A98">
        <v>4</v>
      </c>
      <c r="B98">
        <v>150</v>
      </c>
      <c r="C98">
        <v>81</v>
      </c>
      <c r="D98">
        <v>1</v>
      </c>
      <c r="E98" s="7">
        <v>3.6799397779843199E-3</v>
      </c>
      <c r="F98">
        <v>1283</v>
      </c>
      <c r="G98">
        <v>5</v>
      </c>
      <c r="H98" t="str">
        <f>CONCATENATE(B98,"-",A98,"-",C98)</f>
        <v>150-4-81</v>
      </c>
    </row>
    <row r="99" spans="1:8">
      <c r="A99">
        <v>4</v>
      </c>
      <c r="B99">
        <v>150</v>
      </c>
      <c r="C99">
        <v>101</v>
      </c>
      <c r="D99">
        <v>2</v>
      </c>
      <c r="E99" s="7">
        <v>1.528522404781E-3</v>
      </c>
      <c r="F99">
        <v>1081</v>
      </c>
      <c r="G99">
        <v>5</v>
      </c>
      <c r="H99" t="str">
        <f>CONCATENATE(B99,"-",A99,"-",C99)</f>
        <v>150-4-101</v>
      </c>
    </row>
    <row r="100" spans="1:8">
      <c r="A100">
        <v>2</v>
      </c>
      <c r="B100">
        <v>250</v>
      </c>
      <c r="C100">
        <v>81</v>
      </c>
      <c r="D100">
        <v>0</v>
      </c>
      <c r="E100" s="7">
        <v>4.4205663131332701E-3</v>
      </c>
      <c r="F100">
        <v>2937</v>
      </c>
      <c r="G100">
        <v>4</v>
      </c>
      <c r="H100" t="str">
        <f>CONCATENATE(B100,"-",A100,"-",C100)</f>
        <v>250-2-81</v>
      </c>
    </row>
    <row r="101" spans="1:8">
      <c r="A101">
        <v>4</v>
      </c>
      <c r="B101">
        <v>250</v>
      </c>
      <c r="C101">
        <v>141</v>
      </c>
      <c r="D101">
        <v>1</v>
      </c>
      <c r="E101" s="7">
        <v>1.6170971857516899E-3</v>
      </c>
      <c r="F101">
        <v>1283</v>
      </c>
      <c r="G101">
        <v>4</v>
      </c>
      <c r="H101" t="str">
        <f>CONCATENATE(B101,"-",A101,"-",C101)</f>
        <v>250-4-141</v>
      </c>
    </row>
    <row r="102" spans="1:8">
      <c r="A102">
        <v>25</v>
      </c>
      <c r="B102">
        <v>150</v>
      </c>
      <c r="C102">
        <v>141</v>
      </c>
      <c r="D102">
        <v>1</v>
      </c>
      <c r="E102" s="7">
        <v>6.9534516333101201E-4</v>
      </c>
      <c r="F102">
        <v>1057</v>
      </c>
      <c r="G102">
        <v>3</v>
      </c>
      <c r="H102" t="str">
        <f>CONCATENATE(B102,"-",A102,"-",C102)</f>
        <v>150-25-141</v>
      </c>
    </row>
    <row r="103" spans="1:8">
      <c r="A103">
        <v>4</v>
      </c>
      <c r="B103">
        <v>250</v>
      </c>
      <c r="C103">
        <v>161</v>
      </c>
      <c r="D103">
        <v>1</v>
      </c>
      <c r="E103" s="7">
        <v>1.1952073312528899E-3</v>
      </c>
      <c r="F103">
        <v>1283</v>
      </c>
      <c r="G103">
        <v>3</v>
      </c>
      <c r="H103" t="str">
        <f>CONCATENATE(B103,"-",A103,"-",C103)</f>
        <v>250-4-161</v>
      </c>
    </row>
    <row r="104" spans="1:8">
      <c r="A104">
        <v>2</v>
      </c>
      <c r="B104">
        <v>250</v>
      </c>
      <c r="C104">
        <v>121</v>
      </c>
      <c r="D104">
        <v>0</v>
      </c>
      <c r="E104" s="7">
        <v>2.3325428604750601E-4</v>
      </c>
      <c r="F104">
        <v>1281</v>
      </c>
      <c r="G104">
        <v>2</v>
      </c>
      <c r="H104" t="str">
        <f>CONCATENATE(B104,"-",A104,"-",C104)</f>
        <v>250-2-121</v>
      </c>
    </row>
    <row r="105" spans="1:8">
      <c r="A105">
        <v>7</v>
      </c>
      <c r="B105">
        <v>250</v>
      </c>
      <c r="C105">
        <v>181</v>
      </c>
      <c r="D105">
        <v>0</v>
      </c>
      <c r="E105" s="7">
        <v>2.3347517078808099E-4</v>
      </c>
      <c r="F105">
        <v>1283</v>
      </c>
      <c r="G105">
        <v>2</v>
      </c>
      <c r="H105" t="str">
        <f>CONCATENATE(B105,"-",A105,"-",C105)</f>
        <v>250-7-181</v>
      </c>
    </row>
    <row r="106" spans="1:8">
      <c r="A106">
        <v>7</v>
      </c>
      <c r="B106">
        <v>250</v>
      </c>
      <c r="C106">
        <v>201</v>
      </c>
      <c r="D106">
        <v>0</v>
      </c>
      <c r="E106" s="7">
        <v>1.3792043201521101E-3</v>
      </c>
      <c r="F106">
        <v>1642</v>
      </c>
      <c r="G106">
        <v>2</v>
      </c>
      <c r="H106" t="str">
        <f>CONCATENATE(B106,"-",A106,"-",C106)</f>
        <v>250-7-201</v>
      </c>
    </row>
    <row r="107" spans="1:8">
      <c r="A107">
        <v>2</v>
      </c>
      <c r="B107">
        <v>150</v>
      </c>
      <c r="C107">
        <v>81</v>
      </c>
      <c r="D107">
        <v>0</v>
      </c>
      <c r="E107" s="7">
        <v>2.3325428604750601E-4</v>
      </c>
      <c r="F107">
        <v>1056</v>
      </c>
      <c r="G107">
        <v>1</v>
      </c>
      <c r="H107" t="str">
        <f>CONCATENATE(B107,"-",A107,"-",C107)</f>
        <v>150-2-81</v>
      </c>
    </row>
    <row r="108" spans="1:8">
      <c r="A108">
        <v>4</v>
      </c>
      <c r="B108">
        <v>150</v>
      </c>
      <c r="C108">
        <v>121</v>
      </c>
      <c r="D108">
        <v>0</v>
      </c>
      <c r="E108" s="7">
        <v>2.3325428604750601E-4</v>
      </c>
      <c r="F108">
        <v>1056</v>
      </c>
      <c r="G108">
        <v>1</v>
      </c>
      <c r="H108" t="str">
        <f>CONCATENATE(B108,"-",A108,"-",C108)</f>
        <v>150-4-121</v>
      </c>
    </row>
    <row r="109" spans="1:8">
      <c r="A109">
        <v>4</v>
      </c>
      <c r="B109">
        <v>250</v>
      </c>
      <c r="C109">
        <v>181</v>
      </c>
      <c r="D109">
        <v>0</v>
      </c>
      <c r="E109" s="7">
        <v>0</v>
      </c>
      <c r="F109">
        <v>1281</v>
      </c>
      <c r="G109">
        <v>1</v>
      </c>
      <c r="H109" t="str">
        <f>CONCATENATE(B109,"-",A109,"-",C109)</f>
        <v>250-4-181</v>
      </c>
    </row>
  </sheetData>
  <sortState ref="A2:H109">
    <sortCondition descending="1" ref="G2"/>
  </sortState>
  <phoneticPr fontId="2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B1" workbookViewId="0">
      <selection activeCell="D14" sqref="D14"/>
    </sheetView>
  </sheetViews>
  <sheetFormatPr baseColWidth="10" defaultColWidth="8.83203125" defaultRowHeight="17" x14ac:dyDescent="0"/>
  <cols>
    <col min="1" max="1" width="13.5" customWidth="1"/>
    <col min="4" max="4" width="21.83203125" bestFit="1" customWidth="1"/>
    <col min="5" max="5" width="12" style="1" bestFit="1" customWidth="1"/>
    <col min="6" max="6" width="14.1640625" style="6" bestFit="1" customWidth="1"/>
    <col min="7" max="7" width="7" bestFit="1" customWidth="1"/>
    <col min="8" max="8" width="8.6640625" bestFit="1" customWidth="1"/>
    <col min="9" max="9" width="12.5" bestFit="1" customWidth="1"/>
    <col min="10" max="10" width="12.33203125" bestFit="1" customWidth="1"/>
  </cols>
  <sheetData>
    <row r="1" spans="1:10">
      <c r="A1" t="s">
        <v>2</v>
      </c>
      <c r="B1" t="s">
        <v>4</v>
      </c>
      <c r="C1" t="s">
        <v>3</v>
      </c>
      <c r="D1" t="s">
        <v>22</v>
      </c>
      <c r="E1" s="1" t="s">
        <v>2</v>
      </c>
      <c r="F1" s="6" t="s">
        <v>23</v>
      </c>
      <c r="G1" t="s">
        <v>0</v>
      </c>
      <c r="H1" t="s">
        <v>24</v>
      </c>
      <c r="I1" t="s">
        <v>5</v>
      </c>
      <c r="J1" t="s">
        <v>25</v>
      </c>
    </row>
    <row r="2" spans="1:10">
      <c r="A2">
        <v>2</v>
      </c>
      <c r="B2">
        <v>150</v>
      </c>
      <c r="C2">
        <v>21</v>
      </c>
      <c r="D2" t="str">
        <f t="shared" ref="D2:D44" si="0">CONCATENATE(A2,"-",B2,"-",C2)</f>
        <v>2-150-21</v>
      </c>
      <c r="E2" s="1">
        <v>8.2533583315956994E-3</v>
      </c>
      <c r="F2" s="6">
        <v>35</v>
      </c>
      <c r="G2">
        <v>594</v>
      </c>
      <c r="H2">
        <v>43</v>
      </c>
      <c r="I2">
        <v>60</v>
      </c>
      <c r="J2">
        <v>9</v>
      </c>
    </row>
    <row r="3" spans="1:10">
      <c r="A3">
        <v>2</v>
      </c>
      <c r="B3">
        <v>150</v>
      </c>
      <c r="C3">
        <v>41</v>
      </c>
      <c r="D3" t="str">
        <f t="shared" si="0"/>
        <v>2-150-41</v>
      </c>
      <c r="E3" s="1">
        <v>8.13297614798217E-3</v>
      </c>
      <c r="F3" s="6">
        <v>36</v>
      </c>
      <c r="G3">
        <v>898</v>
      </c>
      <c r="H3">
        <v>41</v>
      </c>
      <c r="I3">
        <v>35</v>
      </c>
      <c r="J3">
        <v>8</v>
      </c>
    </row>
    <row r="4" spans="1:10">
      <c r="A4">
        <v>2</v>
      </c>
      <c r="B4">
        <v>150</v>
      </c>
      <c r="C4">
        <v>61</v>
      </c>
      <c r="D4" t="str">
        <f t="shared" si="0"/>
        <v>2-150-61</v>
      </c>
      <c r="E4" s="1">
        <v>4.2480553307439701E-3</v>
      </c>
      <c r="F4" s="6">
        <v>37</v>
      </c>
      <c r="G4">
        <v>1543</v>
      </c>
      <c r="H4">
        <v>35</v>
      </c>
      <c r="I4">
        <v>6</v>
      </c>
      <c r="J4">
        <v>6</v>
      </c>
    </row>
    <row r="5" spans="1:10">
      <c r="A5">
        <v>2</v>
      </c>
      <c r="B5">
        <v>150</v>
      </c>
      <c r="C5">
        <v>81</v>
      </c>
      <c r="D5" t="str">
        <f t="shared" si="0"/>
        <v>2-150-81</v>
      </c>
      <c r="E5" s="1">
        <v>2.3325428604750601E-4</v>
      </c>
      <c r="F5" s="6">
        <v>42</v>
      </c>
      <c r="G5">
        <v>1056</v>
      </c>
      <c r="H5">
        <v>39</v>
      </c>
      <c r="I5">
        <v>1</v>
      </c>
      <c r="J5">
        <v>1</v>
      </c>
    </row>
    <row r="6" spans="1:10">
      <c r="A6">
        <v>4</v>
      </c>
      <c r="B6">
        <v>150</v>
      </c>
      <c r="C6">
        <v>21</v>
      </c>
      <c r="D6" t="str">
        <f t="shared" si="0"/>
        <v>4-150-21</v>
      </c>
      <c r="E6" s="1">
        <v>0.97637527257176904</v>
      </c>
      <c r="F6" s="6">
        <v>18</v>
      </c>
      <c r="G6">
        <v>10521</v>
      </c>
      <c r="H6">
        <v>34</v>
      </c>
      <c r="I6">
        <v>863</v>
      </c>
      <c r="J6">
        <v>43</v>
      </c>
    </row>
    <row r="7" spans="1:10">
      <c r="A7">
        <v>4</v>
      </c>
      <c r="B7">
        <v>150</v>
      </c>
      <c r="C7">
        <v>41</v>
      </c>
      <c r="D7" t="str">
        <f t="shared" si="0"/>
        <v>4-150-41</v>
      </c>
      <c r="E7" s="1">
        <v>0.98087889154735897</v>
      </c>
      <c r="F7" s="6">
        <v>6</v>
      </c>
      <c r="G7">
        <v>37758</v>
      </c>
      <c r="H7">
        <v>28</v>
      </c>
      <c r="I7">
        <v>258</v>
      </c>
      <c r="J7">
        <v>37</v>
      </c>
    </row>
    <row r="8" spans="1:10">
      <c r="A8">
        <v>4</v>
      </c>
      <c r="B8">
        <v>150</v>
      </c>
      <c r="C8">
        <v>61</v>
      </c>
      <c r="D8" t="str">
        <f t="shared" si="0"/>
        <v>4-150-61</v>
      </c>
      <c r="E8" s="1">
        <v>0.97417746940304495</v>
      </c>
      <c r="F8" s="6">
        <v>21</v>
      </c>
      <c r="G8">
        <v>75500</v>
      </c>
      <c r="H8">
        <v>21</v>
      </c>
      <c r="I8">
        <v>152</v>
      </c>
      <c r="J8">
        <v>31</v>
      </c>
    </row>
    <row r="9" spans="1:10">
      <c r="A9">
        <v>4</v>
      </c>
      <c r="B9">
        <v>150</v>
      </c>
      <c r="C9">
        <v>81</v>
      </c>
      <c r="D9" t="str">
        <f t="shared" si="0"/>
        <v>4-150-81</v>
      </c>
      <c r="E9" s="1">
        <v>3.6799397779843199E-3</v>
      </c>
      <c r="F9" s="6">
        <v>38</v>
      </c>
      <c r="G9">
        <v>1283</v>
      </c>
      <c r="H9">
        <v>36</v>
      </c>
      <c r="I9">
        <v>5</v>
      </c>
      <c r="J9">
        <v>4</v>
      </c>
    </row>
    <row r="10" spans="1:10">
      <c r="A10">
        <v>4</v>
      </c>
      <c r="B10">
        <v>150</v>
      </c>
      <c r="C10">
        <v>101</v>
      </c>
      <c r="D10" t="str">
        <f t="shared" si="0"/>
        <v>4-150-101</v>
      </c>
      <c r="E10" s="1">
        <v>1.528522404781E-3</v>
      </c>
      <c r="F10" s="6">
        <v>39</v>
      </c>
      <c r="G10">
        <v>1081</v>
      </c>
      <c r="H10">
        <v>37</v>
      </c>
      <c r="I10">
        <v>5</v>
      </c>
      <c r="J10">
        <v>5</v>
      </c>
    </row>
    <row r="11" spans="1:10">
      <c r="A11">
        <v>4</v>
      </c>
      <c r="B11">
        <v>150</v>
      </c>
      <c r="C11">
        <v>121</v>
      </c>
      <c r="D11" t="str">
        <f t="shared" si="0"/>
        <v>4-150-121</v>
      </c>
      <c r="E11" s="1">
        <v>2.3325428604750601E-4</v>
      </c>
      <c r="F11" s="6">
        <v>43</v>
      </c>
      <c r="G11">
        <v>1056</v>
      </c>
      <c r="H11">
        <v>40</v>
      </c>
      <c r="I11">
        <v>1</v>
      </c>
      <c r="J11">
        <v>2</v>
      </c>
    </row>
    <row r="12" spans="1:10">
      <c r="A12">
        <v>7</v>
      </c>
      <c r="B12">
        <v>150</v>
      </c>
      <c r="C12">
        <v>21</v>
      </c>
      <c r="D12" t="str">
        <f t="shared" si="0"/>
        <v>7-150-21</v>
      </c>
      <c r="E12" s="1">
        <v>0.97929492707269405</v>
      </c>
      <c r="F12" s="6">
        <v>16</v>
      </c>
      <c r="G12">
        <v>10533</v>
      </c>
      <c r="H12">
        <v>29</v>
      </c>
      <c r="I12">
        <v>851</v>
      </c>
      <c r="J12">
        <v>41</v>
      </c>
    </row>
    <row r="13" spans="1:10">
      <c r="A13">
        <v>7</v>
      </c>
      <c r="B13">
        <v>150</v>
      </c>
      <c r="C13">
        <v>41</v>
      </c>
      <c r="D13" t="str">
        <f t="shared" si="0"/>
        <v>7-150-41</v>
      </c>
      <c r="E13" s="1">
        <v>0.98420409043197898</v>
      </c>
      <c r="F13" s="6">
        <v>5</v>
      </c>
      <c r="G13">
        <v>41805</v>
      </c>
      <c r="H13">
        <v>27</v>
      </c>
      <c r="I13">
        <v>235</v>
      </c>
      <c r="J13">
        <v>36</v>
      </c>
    </row>
    <row r="14" spans="1:10">
      <c r="A14">
        <v>7</v>
      </c>
      <c r="B14">
        <v>150</v>
      </c>
      <c r="C14">
        <v>61</v>
      </c>
      <c r="D14" t="str">
        <f t="shared" si="0"/>
        <v>7-150-61</v>
      </c>
      <c r="E14" s="1">
        <v>0.97585530989245495</v>
      </c>
      <c r="F14" s="6">
        <v>19</v>
      </c>
      <c r="G14">
        <v>76203</v>
      </c>
      <c r="H14">
        <v>20</v>
      </c>
      <c r="I14">
        <v>148</v>
      </c>
      <c r="J14">
        <v>29</v>
      </c>
    </row>
    <row r="15" spans="1:10">
      <c r="A15">
        <v>7</v>
      </c>
      <c r="B15">
        <v>150</v>
      </c>
      <c r="C15">
        <v>81</v>
      </c>
      <c r="D15" t="str">
        <f t="shared" si="0"/>
        <v>7-150-81</v>
      </c>
      <c r="E15" s="1">
        <v>0.97393891388322396</v>
      </c>
      <c r="F15" s="6">
        <v>22</v>
      </c>
      <c r="G15">
        <v>86568</v>
      </c>
      <c r="H15">
        <v>16</v>
      </c>
      <c r="I15">
        <v>124</v>
      </c>
      <c r="J15">
        <v>25</v>
      </c>
    </row>
    <row r="16" spans="1:10">
      <c r="A16">
        <v>7</v>
      </c>
      <c r="B16">
        <v>150</v>
      </c>
      <c r="C16">
        <v>101</v>
      </c>
      <c r="D16" t="str">
        <f t="shared" si="0"/>
        <v>7-150-101</v>
      </c>
      <c r="E16" s="1">
        <v>0.93977202044155705</v>
      </c>
      <c r="F16" s="6">
        <v>33</v>
      </c>
      <c r="G16">
        <v>125651</v>
      </c>
      <c r="H16">
        <v>7</v>
      </c>
      <c r="I16">
        <v>99</v>
      </c>
      <c r="J16">
        <v>20</v>
      </c>
    </row>
    <row r="17" spans="1:10">
      <c r="A17">
        <v>7</v>
      </c>
      <c r="B17">
        <v>150</v>
      </c>
      <c r="C17">
        <v>121</v>
      </c>
      <c r="D17" t="str">
        <f t="shared" si="0"/>
        <v>7-150-121</v>
      </c>
      <c r="E17" s="1">
        <v>7.7707251734386899E-4</v>
      </c>
      <c r="F17" s="6">
        <v>40</v>
      </c>
      <c r="G17">
        <v>695</v>
      </c>
      <c r="H17">
        <v>42</v>
      </c>
      <c r="I17">
        <v>7</v>
      </c>
      <c r="J17">
        <v>7</v>
      </c>
    </row>
    <row r="18" spans="1:10">
      <c r="A18">
        <v>10</v>
      </c>
      <c r="B18">
        <v>150</v>
      </c>
      <c r="C18">
        <v>21</v>
      </c>
      <c r="D18" t="str">
        <f t="shared" si="0"/>
        <v>10-150-21</v>
      </c>
      <c r="E18" s="1">
        <v>0.97849267369492399</v>
      </c>
      <c r="F18" s="6">
        <v>17</v>
      </c>
      <c r="G18">
        <v>10533</v>
      </c>
      <c r="H18">
        <v>30</v>
      </c>
      <c r="I18">
        <v>854</v>
      </c>
      <c r="J18">
        <v>42</v>
      </c>
    </row>
    <row r="19" spans="1:10">
      <c r="A19">
        <v>10</v>
      </c>
      <c r="B19">
        <v>150</v>
      </c>
      <c r="C19">
        <v>41</v>
      </c>
      <c r="D19" t="str">
        <f t="shared" si="0"/>
        <v>10-150-41</v>
      </c>
      <c r="E19" s="1">
        <v>0.98639438351952402</v>
      </c>
      <c r="F19" s="6">
        <v>4</v>
      </c>
      <c r="G19">
        <v>41805</v>
      </c>
      <c r="H19">
        <v>26</v>
      </c>
      <c r="I19">
        <v>234</v>
      </c>
      <c r="J19">
        <v>35</v>
      </c>
    </row>
    <row r="20" spans="1:10">
      <c r="A20">
        <v>10</v>
      </c>
      <c r="B20">
        <v>150</v>
      </c>
      <c r="C20">
        <v>61</v>
      </c>
      <c r="D20" t="str">
        <f t="shared" si="0"/>
        <v>10-150-61</v>
      </c>
      <c r="E20" s="1">
        <v>0.97369660332281305</v>
      </c>
      <c r="F20" s="6">
        <v>23</v>
      </c>
      <c r="G20">
        <v>75499</v>
      </c>
      <c r="H20">
        <v>22</v>
      </c>
      <c r="I20">
        <v>150</v>
      </c>
      <c r="J20">
        <v>30</v>
      </c>
    </row>
    <row r="21" spans="1:10">
      <c r="A21">
        <v>10</v>
      </c>
      <c r="B21">
        <v>150</v>
      </c>
      <c r="C21">
        <v>81</v>
      </c>
      <c r="D21" t="str">
        <f t="shared" si="0"/>
        <v>10-150-81</v>
      </c>
      <c r="E21" s="1">
        <v>0.97441271165175802</v>
      </c>
      <c r="F21" s="6">
        <v>20</v>
      </c>
      <c r="G21">
        <v>86568</v>
      </c>
      <c r="H21">
        <v>15</v>
      </c>
      <c r="I21">
        <v>123</v>
      </c>
      <c r="J21">
        <v>24</v>
      </c>
    </row>
    <row r="22" spans="1:10">
      <c r="A22">
        <v>10</v>
      </c>
      <c r="B22">
        <v>150</v>
      </c>
      <c r="C22">
        <v>101</v>
      </c>
      <c r="D22" t="str">
        <f t="shared" si="0"/>
        <v>10-150-101</v>
      </c>
      <c r="E22" s="1">
        <v>0.94185783504680898</v>
      </c>
      <c r="F22" s="6">
        <v>28</v>
      </c>
      <c r="G22">
        <v>125651</v>
      </c>
      <c r="H22">
        <v>6</v>
      </c>
      <c r="I22">
        <v>96</v>
      </c>
      <c r="J22">
        <v>19</v>
      </c>
    </row>
    <row r="23" spans="1:10">
      <c r="A23">
        <v>10</v>
      </c>
      <c r="B23">
        <v>150</v>
      </c>
      <c r="C23">
        <v>121</v>
      </c>
      <c r="D23" t="str">
        <f t="shared" si="0"/>
        <v>10-150-121</v>
      </c>
      <c r="E23" s="1">
        <v>0.938177895268825</v>
      </c>
      <c r="F23" s="6">
        <v>34</v>
      </c>
      <c r="G23">
        <v>125691</v>
      </c>
      <c r="H23">
        <v>5</v>
      </c>
      <c r="I23">
        <v>94</v>
      </c>
      <c r="J23">
        <v>17</v>
      </c>
    </row>
    <row r="24" spans="1:10">
      <c r="A24">
        <v>25</v>
      </c>
      <c r="B24">
        <v>150</v>
      </c>
      <c r="C24">
        <v>21</v>
      </c>
      <c r="D24" t="str">
        <f t="shared" si="0"/>
        <v>25-150-21</v>
      </c>
      <c r="E24" s="1">
        <v>0.98085128095478702</v>
      </c>
      <c r="F24" s="6">
        <v>8</v>
      </c>
      <c r="G24">
        <v>10528</v>
      </c>
      <c r="H24">
        <v>32</v>
      </c>
      <c r="I24">
        <v>848</v>
      </c>
      <c r="J24">
        <v>39</v>
      </c>
    </row>
    <row r="25" spans="1:10">
      <c r="A25">
        <v>25</v>
      </c>
      <c r="B25">
        <v>150</v>
      </c>
      <c r="C25">
        <v>41</v>
      </c>
      <c r="D25" t="str">
        <f t="shared" si="0"/>
        <v>25-150-41</v>
      </c>
      <c r="E25" s="1">
        <v>0.98915566366145602</v>
      </c>
      <c r="F25" s="6">
        <v>1</v>
      </c>
      <c r="G25">
        <v>41805</v>
      </c>
      <c r="H25">
        <v>23</v>
      </c>
      <c r="I25">
        <v>233</v>
      </c>
      <c r="J25">
        <v>33</v>
      </c>
    </row>
    <row r="26" spans="1:10">
      <c r="A26">
        <v>25</v>
      </c>
      <c r="B26">
        <v>150</v>
      </c>
      <c r="C26">
        <v>61</v>
      </c>
      <c r="D26" t="str">
        <f t="shared" si="0"/>
        <v>25-150-61</v>
      </c>
      <c r="E26" s="1">
        <v>0.980427403137623</v>
      </c>
      <c r="F26" s="6">
        <v>13</v>
      </c>
      <c r="G26">
        <v>76299</v>
      </c>
      <c r="H26">
        <v>17</v>
      </c>
      <c r="I26">
        <v>139</v>
      </c>
      <c r="J26">
        <v>26</v>
      </c>
    </row>
    <row r="27" spans="1:10">
      <c r="A27">
        <v>25</v>
      </c>
      <c r="B27">
        <v>150</v>
      </c>
      <c r="C27">
        <v>81</v>
      </c>
      <c r="D27" t="str">
        <f t="shared" si="0"/>
        <v>25-150-81</v>
      </c>
      <c r="E27" s="1">
        <v>0.98063636010220701</v>
      </c>
      <c r="F27" s="6">
        <v>10</v>
      </c>
      <c r="G27">
        <v>86674</v>
      </c>
      <c r="H27">
        <v>12</v>
      </c>
      <c r="I27">
        <v>116</v>
      </c>
      <c r="J27">
        <v>23</v>
      </c>
    </row>
    <row r="28" spans="1:10">
      <c r="A28">
        <v>25</v>
      </c>
      <c r="B28">
        <v>150</v>
      </c>
      <c r="C28">
        <v>101</v>
      </c>
      <c r="D28" t="str">
        <f t="shared" si="0"/>
        <v>25-150-101</v>
      </c>
      <c r="E28" s="1">
        <v>0.94565705258470401</v>
      </c>
      <c r="F28" s="6">
        <v>27</v>
      </c>
      <c r="G28">
        <v>124147</v>
      </c>
      <c r="H28">
        <v>11</v>
      </c>
      <c r="I28">
        <v>94</v>
      </c>
      <c r="J28">
        <v>18</v>
      </c>
    </row>
    <row r="29" spans="1:10">
      <c r="A29">
        <v>25</v>
      </c>
      <c r="B29">
        <v>150</v>
      </c>
      <c r="C29">
        <v>121</v>
      </c>
      <c r="D29" t="str">
        <f t="shared" si="0"/>
        <v>25-150-121</v>
      </c>
      <c r="E29" s="1">
        <v>0.94009097800694796</v>
      </c>
      <c r="F29" s="6">
        <v>32</v>
      </c>
      <c r="G29">
        <v>125691</v>
      </c>
      <c r="H29">
        <v>4</v>
      </c>
      <c r="I29">
        <v>93</v>
      </c>
      <c r="J29">
        <v>16</v>
      </c>
    </row>
    <row r="30" spans="1:10">
      <c r="A30">
        <v>25</v>
      </c>
      <c r="B30">
        <v>150</v>
      </c>
      <c r="C30">
        <v>141</v>
      </c>
      <c r="D30" t="str">
        <f t="shared" si="0"/>
        <v>25-150-141</v>
      </c>
      <c r="E30" s="1">
        <v>6.9534516333101201E-4</v>
      </c>
      <c r="F30" s="6">
        <v>41</v>
      </c>
      <c r="G30">
        <v>1057</v>
      </c>
      <c r="H30">
        <v>38</v>
      </c>
      <c r="I30">
        <v>3</v>
      </c>
      <c r="J30">
        <v>3</v>
      </c>
    </row>
    <row r="31" spans="1:10">
      <c r="A31">
        <v>50</v>
      </c>
      <c r="B31">
        <v>150</v>
      </c>
      <c r="C31">
        <v>21</v>
      </c>
      <c r="D31" t="str">
        <f t="shared" si="0"/>
        <v>50-150-21</v>
      </c>
      <c r="E31" s="1">
        <v>0.980874915622029</v>
      </c>
      <c r="F31" s="6">
        <v>7</v>
      </c>
      <c r="G31">
        <v>10528</v>
      </c>
      <c r="H31">
        <v>31</v>
      </c>
      <c r="I31">
        <v>849</v>
      </c>
      <c r="J31">
        <v>40</v>
      </c>
    </row>
    <row r="32" spans="1:10">
      <c r="A32">
        <v>50</v>
      </c>
      <c r="B32">
        <v>150</v>
      </c>
      <c r="C32">
        <v>41</v>
      </c>
      <c r="D32" t="str">
        <f t="shared" si="0"/>
        <v>50-150-41</v>
      </c>
      <c r="E32" s="1">
        <v>0.988403330235056</v>
      </c>
      <c r="F32" s="6">
        <v>3</v>
      </c>
      <c r="G32">
        <v>41805</v>
      </c>
      <c r="H32">
        <v>25</v>
      </c>
      <c r="I32">
        <v>232</v>
      </c>
      <c r="J32">
        <v>32</v>
      </c>
    </row>
    <row r="33" spans="1:10">
      <c r="A33">
        <v>50</v>
      </c>
      <c r="B33">
        <v>150</v>
      </c>
      <c r="C33">
        <v>61</v>
      </c>
      <c r="D33" t="str">
        <f t="shared" si="0"/>
        <v>50-150-61</v>
      </c>
      <c r="E33" s="1">
        <v>0.980427403137623</v>
      </c>
      <c r="F33" s="6">
        <v>14</v>
      </c>
      <c r="G33">
        <v>76299</v>
      </c>
      <c r="H33">
        <v>18</v>
      </c>
      <c r="I33">
        <v>139</v>
      </c>
      <c r="J33">
        <v>27</v>
      </c>
    </row>
    <row r="34" spans="1:10">
      <c r="A34">
        <v>50</v>
      </c>
      <c r="B34">
        <v>150</v>
      </c>
      <c r="C34">
        <v>81</v>
      </c>
      <c r="D34" t="str">
        <f t="shared" si="0"/>
        <v>50-150-81</v>
      </c>
      <c r="E34" s="1">
        <v>0.98047842751269598</v>
      </c>
      <c r="F34" s="6">
        <v>12</v>
      </c>
      <c r="G34">
        <v>86674</v>
      </c>
      <c r="H34">
        <v>14</v>
      </c>
      <c r="I34">
        <v>114</v>
      </c>
      <c r="J34">
        <v>21</v>
      </c>
    </row>
    <row r="35" spans="1:10">
      <c r="A35">
        <v>50</v>
      </c>
      <c r="B35">
        <v>150</v>
      </c>
      <c r="C35">
        <v>101</v>
      </c>
      <c r="D35" t="str">
        <f t="shared" si="0"/>
        <v>50-150-101</v>
      </c>
      <c r="E35" s="1">
        <v>0.94800814976338799</v>
      </c>
      <c r="F35" s="6">
        <v>25</v>
      </c>
      <c r="G35">
        <v>124218</v>
      </c>
      <c r="H35">
        <v>9</v>
      </c>
      <c r="I35">
        <v>91</v>
      </c>
      <c r="J35">
        <v>13</v>
      </c>
    </row>
    <row r="36" spans="1:10">
      <c r="A36">
        <v>50</v>
      </c>
      <c r="B36">
        <v>150</v>
      </c>
      <c r="C36">
        <v>121</v>
      </c>
      <c r="D36" t="str">
        <f t="shared" si="0"/>
        <v>50-150-121</v>
      </c>
      <c r="E36" s="1">
        <v>0.94121528133647603</v>
      </c>
      <c r="F36" s="6">
        <v>30</v>
      </c>
      <c r="G36">
        <v>125691</v>
      </c>
      <c r="H36">
        <v>3</v>
      </c>
      <c r="I36">
        <v>93</v>
      </c>
      <c r="J36">
        <v>15</v>
      </c>
    </row>
    <row r="37" spans="1:10">
      <c r="A37">
        <v>50</v>
      </c>
      <c r="B37">
        <v>150</v>
      </c>
      <c r="C37">
        <v>141</v>
      </c>
      <c r="D37" t="str">
        <f t="shared" si="0"/>
        <v>50-150-141</v>
      </c>
      <c r="E37" s="1">
        <v>0.94185650973836599</v>
      </c>
      <c r="F37" s="6">
        <v>29</v>
      </c>
      <c r="G37">
        <v>134303</v>
      </c>
      <c r="H37">
        <v>1</v>
      </c>
      <c r="I37">
        <v>80</v>
      </c>
      <c r="J37">
        <v>10</v>
      </c>
    </row>
    <row r="38" spans="1:10">
      <c r="A38">
        <v>100</v>
      </c>
      <c r="B38">
        <v>150</v>
      </c>
      <c r="C38">
        <v>21</v>
      </c>
      <c r="D38" t="str">
        <f t="shared" si="0"/>
        <v>100-150-21</v>
      </c>
      <c r="E38" s="1">
        <v>0.98081903178266305</v>
      </c>
      <c r="F38" s="6">
        <v>9</v>
      </c>
      <c r="G38">
        <v>10528</v>
      </c>
      <c r="H38">
        <v>33</v>
      </c>
      <c r="I38">
        <v>847</v>
      </c>
      <c r="J38">
        <v>38</v>
      </c>
    </row>
    <row r="39" spans="1:10">
      <c r="A39">
        <v>100</v>
      </c>
      <c r="B39">
        <v>150</v>
      </c>
      <c r="C39">
        <v>41</v>
      </c>
      <c r="D39" t="str">
        <f t="shared" si="0"/>
        <v>100-150-41</v>
      </c>
      <c r="E39" s="1">
        <v>0.98882411566585204</v>
      </c>
      <c r="F39" s="6">
        <v>2</v>
      </c>
      <c r="G39">
        <v>41805</v>
      </c>
      <c r="H39">
        <v>24</v>
      </c>
      <c r="I39">
        <v>233</v>
      </c>
      <c r="J39">
        <v>34</v>
      </c>
    </row>
    <row r="40" spans="1:10">
      <c r="A40">
        <v>100</v>
      </c>
      <c r="B40">
        <v>150</v>
      </c>
      <c r="C40">
        <v>61</v>
      </c>
      <c r="D40" t="str">
        <f t="shared" si="0"/>
        <v>100-150-61</v>
      </c>
      <c r="E40" s="1">
        <v>0.980427403137623</v>
      </c>
      <c r="F40" s="6">
        <v>15</v>
      </c>
      <c r="G40">
        <v>76299</v>
      </c>
      <c r="H40">
        <v>19</v>
      </c>
      <c r="I40">
        <v>139</v>
      </c>
      <c r="J40">
        <v>28</v>
      </c>
    </row>
    <row r="41" spans="1:10">
      <c r="A41">
        <v>100</v>
      </c>
      <c r="B41">
        <v>150</v>
      </c>
      <c r="C41">
        <v>81</v>
      </c>
      <c r="D41" t="str">
        <f t="shared" si="0"/>
        <v>100-150-81</v>
      </c>
      <c r="E41" s="1">
        <v>0.98054380939590602</v>
      </c>
      <c r="F41" s="6">
        <v>11</v>
      </c>
      <c r="G41">
        <v>86674</v>
      </c>
      <c r="H41">
        <v>13</v>
      </c>
      <c r="I41">
        <v>115</v>
      </c>
      <c r="J41">
        <v>22</v>
      </c>
    </row>
    <row r="42" spans="1:10">
      <c r="A42">
        <v>100</v>
      </c>
      <c r="B42">
        <v>150</v>
      </c>
      <c r="C42">
        <v>101</v>
      </c>
      <c r="D42" t="str">
        <f t="shared" si="0"/>
        <v>100-150-101</v>
      </c>
      <c r="E42" s="1">
        <v>0.94800814976338799</v>
      </c>
      <c r="F42" s="6">
        <v>26</v>
      </c>
      <c r="G42">
        <v>124218</v>
      </c>
      <c r="H42">
        <v>10</v>
      </c>
      <c r="I42">
        <v>91</v>
      </c>
      <c r="J42">
        <v>14</v>
      </c>
    </row>
    <row r="43" spans="1:10">
      <c r="A43">
        <v>100</v>
      </c>
      <c r="B43">
        <v>150</v>
      </c>
      <c r="C43">
        <v>121</v>
      </c>
      <c r="D43" t="str">
        <f t="shared" si="0"/>
        <v>100-150-121</v>
      </c>
      <c r="E43" s="1">
        <v>0.94807640314822605</v>
      </c>
      <c r="F43" s="6">
        <v>24</v>
      </c>
      <c r="G43">
        <v>124218</v>
      </c>
      <c r="H43">
        <v>8</v>
      </c>
      <c r="I43">
        <v>86</v>
      </c>
      <c r="J43">
        <v>12</v>
      </c>
    </row>
    <row r="44" spans="1:10">
      <c r="A44">
        <v>100</v>
      </c>
      <c r="B44">
        <v>150</v>
      </c>
      <c r="C44">
        <v>141</v>
      </c>
      <c r="D44" t="str">
        <f t="shared" si="0"/>
        <v>100-150-141</v>
      </c>
      <c r="E44" s="1">
        <v>0.940267685799408</v>
      </c>
      <c r="F44" s="6">
        <v>31</v>
      </c>
      <c r="G44">
        <v>133178</v>
      </c>
      <c r="H44">
        <v>2</v>
      </c>
      <c r="I44">
        <v>84</v>
      </c>
      <c r="J44">
        <v>11</v>
      </c>
    </row>
    <row r="45" spans="1:10">
      <c r="A45" t="s">
        <v>2</v>
      </c>
      <c r="B45" t="s">
        <v>4</v>
      </c>
      <c r="C45" t="s">
        <v>3</v>
      </c>
      <c r="D45" t="str">
        <f t="shared" ref="D45" si="1">CONCATENATE(A45,"-",B45,"-",C45)</f>
        <v>Coverage-Length-Kmer</v>
      </c>
      <c r="E45" s="1" t="s">
        <v>2</v>
      </c>
      <c r="F45" s="6" t="s">
        <v>23</v>
      </c>
      <c r="G45" t="s">
        <v>0</v>
      </c>
      <c r="H45" t="s">
        <v>24</v>
      </c>
      <c r="I45" t="s">
        <v>5</v>
      </c>
      <c r="J45" t="s">
        <v>25</v>
      </c>
    </row>
    <row r="46" spans="1:10">
      <c r="A46">
        <v>2</v>
      </c>
      <c r="B46">
        <v>250</v>
      </c>
      <c r="C46">
        <v>21</v>
      </c>
      <c r="D46" t="str">
        <f t="shared" ref="D46:D77" si="2">CONCATENATE(A46,"-",B46,"-",C46)</f>
        <v>2-250-21</v>
      </c>
      <c r="E46" s="1">
        <v>0.94899948047909</v>
      </c>
      <c r="F46" s="6">
        <v>60</v>
      </c>
      <c r="G46">
        <v>123</v>
      </c>
      <c r="H46">
        <v>65</v>
      </c>
      <c r="I46">
        <v>34607</v>
      </c>
      <c r="J46">
        <v>65</v>
      </c>
    </row>
    <row r="47" spans="1:10">
      <c r="A47">
        <v>2</v>
      </c>
      <c r="B47">
        <v>250</v>
      </c>
      <c r="C47">
        <v>41</v>
      </c>
      <c r="D47" t="str">
        <f t="shared" si="2"/>
        <v>2-250-41</v>
      </c>
      <c r="E47" s="1">
        <v>8.84577120581863E-3</v>
      </c>
      <c r="F47" s="6">
        <v>61</v>
      </c>
      <c r="G47">
        <v>795</v>
      </c>
      <c r="H47">
        <v>64</v>
      </c>
      <c r="I47">
        <v>41</v>
      </c>
      <c r="J47">
        <v>10</v>
      </c>
    </row>
    <row r="48" spans="1:10">
      <c r="A48">
        <v>2</v>
      </c>
      <c r="B48">
        <v>250</v>
      </c>
      <c r="C48">
        <v>61</v>
      </c>
      <c r="D48" t="str">
        <f t="shared" si="2"/>
        <v>2-250-61</v>
      </c>
      <c r="E48" s="1">
        <v>5.0823369958968396E-3</v>
      </c>
      <c r="F48" s="6">
        <v>62</v>
      </c>
      <c r="G48">
        <v>1283</v>
      </c>
      <c r="H48">
        <v>60</v>
      </c>
      <c r="I48">
        <v>13</v>
      </c>
      <c r="J48">
        <v>9</v>
      </c>
    </row>
    <row r="49" spans="1:10">
      <c r="A49">
        <v>2</v>
      </c>
      <c r="B49">
        <v>250</v>
      </c>
      <c r="C49">
        <v>81</v>
      </c>
      <c r="D49" t="str">
        <f t="shared" si="2"/>
        <v>2-250-81</v>
      </c>
      <c r="E49" s="1">
        <v>4.4205663131332701E-3</v>
      </c>
      <c r="F49" s="6">
        <v>63</v>
      </c>
      <c r="G49">
        <v>2937</v>
      </c>
      <c r="H49">
        <v>55</v>
      </c>
      <c r="I49">
        <v>4</v>
      </c>
      <c r="J49">
        <v>6</v>
      </c>
    </row>
    <row r="50" spans="1:10">
      <c r="A50">
        <v>2</v>
      </c>
      <c r="B50">
        <v>250</v>
      </c>
      <c r="C50">
        <v>101</v>
      </c>
      <c r="D50" t="str">
        <f t="shared" si="2"/>
        <v>2-250-101</v>
      </c>
      <c r="E50" s="1">
        <v>5.9572614533155602E-4</v>
      </c>
      <c r="F50" s="6">
        <v>64</v>
      </c>
      <c r="G50">
        <v>889</v>
      </c>
      <c r="H50">
        <v>63</v>
      </c>
      <c r="I50">
        <v>6</v>
      </c>
      <c r="J50">
        <v>8</v>
      </c>
    </row>
    <row r="51" spans="1:10">
      <c r="A51">
        <v>2</v>
      </c>
      <c r="B51">
        <v>250</v>
      </c>
      <c r="C51">
        <v>121</v>
      </c>
      <c r="D51" t="str">
        <f t="shared" si="2"/>
        <v>2-250-121</v>
      </c>
      <c r="E51" s="1">
        <v>2.3325428604750601E-4</v>
      </c>
      <c r="F51" s="6">
        <v>65</v>
      </c>
      <c r="G51">
        <v>1281</v>
      </c>
      <c r="H51">
        <v>62</v>
      </c>
      <c r="I51">
        <v>2</v>
      </c>
      <c r="J51">
        <v>4</v>
      </c>
    </row>
    <row r="52" spans="1:10">
      <c r="A52">
        <v>4</v>
      </c>
      <c r="B52">
        <v>250</v>
      </c>
      <c r="C52">
        <v>21</v>
      </c>
      <c r="D52" t="str">
        <f t="shared" si="2"/>
        <v>4-250-21</v>
      </c>
      <c r="E52" s="1">
        <v>0.97604217838298202</v>
      </c>
      <c r="F52" s="6">
        <v>51</v>
      </c>
      <c r="G52">
        <v>10523</v>
      </c>
      <c r="H52">
        <v>54</v>
      </c>
      <c r="I52">
        <v>862</v>
      </c>
      <c r="J52">
        <v>64</v>
      </c>
    </row>
    <row r="53" spans="1:10">
      <c r="A53">
        <v>4</v>
      </c>
      <c r="B53">
        <v>250</v>
      </c>
      <c r="C53">
        <v>41</v>
      </c>
      <c r="D53" t="str">
        <f t="shared" si="2"/>
        <v>4-250-41</v>
      </c>
      <c r="E53" s="1">
        <v>0.98179357525808097</v>
      </c>
      <c r="F53" s="6">
        <v>52</v>
      </c>
      <c r="G53">
        <v>41275</v>
      </c>
      <c r="H53">
        <v>48</v>
      </c>
      <c r="I53">
        <v>245</v>
      </c>
      <c r="J53">
        <v>58</v>
      </c>
    </row>
    <row r="54" spans="1:10">
      <c r="A54">
        <v>4</v>
      </c>
      <c r="B54">
        <v>250</v>
      </c>
      <c r="C54">
        <v>61</v>
      </c>
      <c r="D54" t="str">
        <f t="shared" si="2"/>
        <v>4-250-61</v>
      </c>
      <c r="E54" s="1">
        <v>0.97370786844458201</v>
      </c>
      <c r="F54" s="6">
        <v>53</v>
      </c>
      <c r="G54">
        <v>75499</v>
      </c>
      <c r="H54">
        <v>42</v>
      </c>
      <c r="I54">
        <v>152</v>
      </c>
      <c r="J54">
        <v>52</v>
      </c>
    </row>
    <row r="55" spans="1:10">
      <c r="A55">
        <v>4</v>
      </c>
      <c r="B55">
        <v>250</v>
      </c>
      <c r="C55">
        <v>81</v>
      </c>
      <c r="D55" t="str">
        <f t="shared" si="2"/>
        <v>4-250-81</v>
      </c>
      <c r="E55" s="1">
        <v>0.97318459249415901</v>
      </c>
      <c r="F55" s="6">
        <v>54</v>
      </c>
      <c r="G55">
        <v>86560</v>
      </c>
      <c r="H55">
        <v>36</v>
      </c>
      <c r="I55">
        <v>125</v>
      </c>
      <c r="J55">
        <v>45</v>
      </c>
    </row>
    <row r="56" spans="1:10">
      <c r="A56">
        <v>4</v>
      </c>
      <c r="B56">
        <v>250</v>
      </c>
      <c r="C56">
        <v>101</v>
      </c>
      <c r="D56" t="str">
        <f t="shared" si="2"/>
        <v>4-250-101</v>
      </c>
      <c r="E56" s="1">
        <v>0.941100200386636</v>
      </c>
      <c r="F56" s="6">
        <v>55</v>
      </c>
      <c r="G56">
        <v>125651</v>
      </c>
      <c r="H56">
        <v>24</v>
      </c>
      <c r="I56">
        <v>99</v>
      </c>
      <c r="J56">
        <v>40</v>
      </c>
    </row>
    <row r="57" spans="1:10">
      <c r="A57">
        <v>4</v>
      </c>
      <c r="B57">
        <v>250</v>
      </c>
      <c r="C57">
        <v>121</v>
      </c>
      <c r="D57" t="str">
        <f t="shared" si="2"/>
        <v>4-250-121</v>
      </c>
      <c r="E57" s="1">
        <v>0.939918687909299</v>
      </c>
      <c r="F57" s="6">
        <v>56</v>
      </c>
      <c r="G57">
        <v>125692</v>
      </c>
      <c r="H57">
        <v>22</v>
      </c>
      <c r="I57">
        <v>93</v>
      </c>
      <c r="J57">
        <v>37</v>
      </c>
    </row>
    <row r="58" spans="1:10">
      <c r="A58">
        <v>4</v>
      </c>
      <c r="B58">
        <v>250</v>
      </c>
      <c r="C58">
        <v>141</v>
      </c>
      <c r="D58" t="str">
        <f t="shared" si="2"/>
        <v>4-250-141</v>
      </c>
      <c r="E58" s="1">
        <v>1.6170971857516899E-3</v>
      </c>
      <c r="F58" s="6">
        <v>57</v>
      </c>
      <c r="G58">
        <v>1283</v>
      </c>
      <c r="H58">
        <v>58</v>
      </c>
      <c r="I58">
        <v>4</v>
      </c>
      <c r="J58">
        <v>7</v>
      </c>
    </row>
    <row r="59" spans="1:10">
      <c r="A59">
        <v>4</v>
      </c>
      <c r="B59">
        <v>250</v>
      </c>
      <c r="C59">
        <v>161</v>
      </c>
      <c r="D59" t="str">
        <f t="shared" si="2"/>
        <v>4-250-161</v>
      </c>
      <c r="E59" s="1">
        <v>1.1952073312528899E-3</v>
      </c>
      <c r="F59" s="6">
        <v>58</v>
      </c>
      <c r="G59">
        <v>1283</v>
      </c>
      <c r="H59">
        <v>59</v>
      </c>
      <c r="I59">
        <v>3</v>
      </c>
      <c r="J59">
        <v>5</v>
      </c>
    </row>
    <row r="60" spans="1:10">
      <c r="A60">
        <v>4</v>
      </c>
      <c r="B60">
        <v>250</v>
      </c>
      <c r="C60">
        <v>181</v>
      </c>
      <c r="D60" t="str">
        <f t="shared" si="2"/>
        <v>4-250-181</v>
      </c>
      <c r="E60" s="1">
        <v>0</v>
      </c>
      <c r="F60" s="6">
        <v>59</v>
      </c>
      <c r="G60">
        <v>1281</v>
      </c>
      <c r="H60">
        <v>61</v>
      </c>
      <c r="I60">
        <v>1</v>
      </c>
      <c r="J60">
        <v>1</v>
      </c>
    </row>
    <row r="61" spans="1:10">
      <c r="A61">
        <v>7</v>
      </c>
      <c r="B61">
        <v>250</v>
      </c>
      <c r="C61">
        <v>21</v>
      </c>
      <c r="D61" t="str">
        <f t="shared" si="2"/>
        <v>7-250-21</v>
      </c>
      <c r="E61" s="1">
        <v>0.97780793099914098</v>
      </c>
      <c r="F61" s="6">
        <v>41</v>
      </c>
      <c r="G61">
        <v>10533</v>
      </c>
      <c r="H61">
        <v>51</v>
      </c>
      <c r="I61">
        <v>853</v>
      </c>
      <c r="J61">
        <v>63</v>
      </c>
    </row>
    <row r="62" spans="1:10">
      <c r="A62">
        <v>7</v>
      </c>
      <c r="B62">
        <v>250</v>
      </c>
      <c r="C62">
        <v>41</v>
      </c>
      <c r="D62" t="str">
        <f t="shared" si="2"/>
        <v>7-250-41</v>
      </c>
      <c r="E62" s="1">
        <v>0.98366005131594203</v>
      </c>
      <c r="F62" s="6">
        <v>42</v>
      </c>
      <c r="G62">
        <v>41805</v>
      </c>
      <c r="H62">
        <v>47</v>
      </c>
      <c r="I62">
        <v>240</v>
      </c>
      <c r="J62">
        <v>57</v>
      </c>
    </row>
    <row r="63" spans="1:10">
      <c r="A63">
        <v>7</v>
      </c>
      <c r="B63">
        <v>250</v>
      </c>
      <c r="C63">
        <v>61</v>
      </c>
      <c r="D63" t="str">
        <f t="shared" si="2"/>
        <v>7-250-61</v>
      </c>
      <c r="E63" s="1">
        <v>0.97759632341767</v>
      </c>
      <c r="F63" s="6">
        <v>43</v>
      </c>
      <c r="G63">
        <v>76299</v>
      </c>
      <c r="H63">
        <v>41</v>
      </c>
      <c r="I63">
        <v>141</v>
      </c>
      <c r="J63">
        <v>51</v>
      </c>
    </row>
    <row r="64" spans="1:10">
      <c r="A64">
        <v>7</v>
      </c>
      <c r="B64">
        <v>250</v>
      </c>
      <c r="C64">
        <v>81</v>
      </c>
      <c r="D64" t="str">
        <f t="shared" si="2"/>
        <v>7-250-81</v>
      </c>
      <c r="E64" s="1">
        <v>0.97299352719356202</v>
      </c>
      <c r="F64" s="6">
        <v>44</v>
      </c>
      <c r="G64">
        <v>86568</v>
      </c>
      <c r="H64">
        <v>35</v>
      </c>
      <c r="I64">
        <v>126</v>
      </c>
      <c r="J64">
        <v>46</v>
      </c>
    </row>
    <row r="65" spans="1:10">
      <c r="A65">
        <v>7</v>
      </c>
      <c r="B65">
        <v>250</v>
      </c>
      <c r="C65">
        <v>101</v>
      </c>
      <c r="D65" t="str">
        <f t="shared" si="2"/>
        <v>7-250-101</v>
      </c>
      <c r="E65" s="1">
        <v>0.94285866380635597</v>
      </c>
      <c r="F65" s="6">
        <v>45</v>
      </c>
      <c r="G65">
        <v>125722</v>
      </c>
      <c r="H65">
        <v>21</v>
      </c>
      <c r="I65">
        <v>95</v>
      </c>
      <c r="J65">
        <v>38</v>
      </c>
    </row>
    <row r="66" spans="1:10">
      <c r="A66">
        <v>7</v>
      </c>
      <c r="B66">
        <v>250</v>
      </c>
      <c r="C66">
        <v>121</v>
      </c>
      <c r="D66" t="str">
        <f t="shared" si="2"/>
        <v>7-250-121</v>
      </c>
      <c r="E66" s="1">
        <v>0.941330141401575</v>
      </c>
      <c r="F66" s="6">
        <v>46</v>
      </c>
      <c r="G66">
        <v>125741</v>
      </c>
      <c r="H66">
        <v>20</v>
      </c>
      <c r="I66">
        <v>92</v>
      </c>
      <c r="J66">
        <v>36</v>
      </c>
    </row>
    <row r="67" spans="1:10">
      <c r="A67">
        <v>7</v>
      </c>
      <c r="B67">
        <v>250</v>
      </c>
      <c r="C67">
        <v>141</v>
      </c>
      <c r="D67" t="str">
        <f t="shared" si="2"/>
        <v>7-250-141</v>
      </c>
      <c r="E67" s="1">
        <v>0.94202857895127401</v>
      </c>
      <c r="F67" s="6">
        <v>47</v>
      </c>
      <c r="G67">
        <v>134303</v>
      </c>
      <c r="H67">
        <v>15</v>
      </c>
      <c r="I67">
        <v>81</v>
      </c>
      <c r="J67">
        <v>28</v>
      </c>
    </row>
    <row r="68" spans="1:10">
      <c r="A68">
        <v>7</v>
      </c>
      <c r="B68">
        <v>250</v>
      </c>
      <c r="C68">
        <v>161</v>
      </c>
      <c r="D68" t="str">
        <f t="shared" si="2"/>
        <v>7-250-161</v>
      </c>
      <c r="E68" s="1">
        <v>0.94301350400949902</v>
      </c>
      <c r="F68" s="6">
        <v>48</v>
      </c>
      <c r="G68">
        <v>133218</v>
      </c>
      <c r="H68">
        <v>18</v>
      </c>
      <c r="I68">
        <v>76</v>
      </c>
      <c r="J68">
        <v>23</v>
      </c>
    </row>
    <row r="69" spans="1:10">
      <c r="A69">
        <v>7</v>
      </c>
      <c r="B69">
        <v>250</v>
      </c>
      <c r="C69">
        <v>181</v>
      </c>
      <c r="D69" t="str">
        <f t="shared" si="2"/>
        <v>7-250-181</v>
      </c>
      <c r="E69" s="1">
        <v>2.3347517078808099E-4</v>
      </c>
      <c r="F69" s="6">
        <v>49</v>
      </c>
      <c r="G69">
        <v>1283</v>
      </c>
      <c r="H69">
        <v>57</v>
      </c>
      <c r="I69">
        <v>2</v>
      </c>
      <c r="J69">
        <v>3</v>
      </c>
    </row>
    <row r="70" spans="1:10">
      <c r="A70">
        <v>7</v>
      </c>
      <c r="B70">
        <v>250</v>
      </c>
      <c r="C70">
        <v>201</v>
      </c>
      <c r="D70" t="str">
        <f t="shared" si="2"/>
        <v>7-250-201</v>
      </c>
      <c r="E70" s="1">
        <v>1.3792043201521101E-3</v>
      </c>
      <c r="F70" s="6">
        <v>50</v>
      </c>
      <c r="G70">
        <v>1642</v>
      </c>
      <c r="H70">
        <v>56</v>
      </c>
      <c r="I70">
        <v>2</v>
      </c>
      <c r="J70">
        <v>2</v>
      </c>
    </row>
    <row r="71" spans="1:10">
      <c r="A71">
        <v>10</v>
      </c>
      <c r="B71">
        <v>250</v>
      </c>
      <c r="C71">
        <v>21</v>
      </c>
      <c r="D71" t="str">
        <f t="shared" si="2"/>
        <v>10-250-21</v>
      </c>
      <c r="E71" s="1">
        <v>0.97876369927161</v>
      </c>
      <c r="F71" s="6">
        <v>31</v>
      </c>
      <c r="G71">
        <v>10533</v>
      </c>
      <c r="H71">
        <v>50</v>
      </c>
      <c r="I71">
        <v>850</v>
      </c>
      <c r="J71">
        <v>61</v>
      </c>
    </row>
    <row r="72" spans="1:10">
      <c r="A72">
        <v>10</v>
      </c>
      <c r="B72">
        <v>250</v>
      </c>
      <c r="C72">
        <v>41</v>
      </c>
      <c r="D72" t="str">
        <f t="shared" si="2"/>
        <v>10-250-41</v>
      </c>
      <c r="E72" s="1">
        <v>0.986998282400257</v>
      </c>
      <c r="F72" s="6">
        <v>32</v>
      </c>
      <c r="G72">
        <v>41805</v>
      </c>
      <c r="H72">
        <v>46</v>
      </c>
      <c r="I72">
        <v>235</v>
      </c>
      <c r="J72">
        <v>56</v>
      </c>
    </row>
    <row r="73" spans="1:10">
      <c r="A73">
        <v>10</v>
      </c>
      <c r="B73">
        <v>250</v>
      </c>
      <c r="C73">
        <v>61</v>
      </c>
      <c r="D73" t="str">
        <f t="shared" si="2"/>
        <v>10-250-61</v>
      </c>
      <c r="E73" s="1">
        <v>0.97060775111060804</v>
      </c>
      <c r="F73" s="6">
        <v>33</v>
      </c>
      <c r="G73">
        <v>76299</v>
      </c>
      <c r="H73">
        <v>40</v>
      </c>
      <c r="I73">
        <v>141</v>
      </c>
      <c r="J73">
        <v>50</v>
      </c>
    </row>
    <row r="74" spans="1:10">
      <c r="A74">
        <v>10</v>
      </c>
      <c r="B74">
        <v>250</v>
      </c>
      <c r="C74">
        <v>81</v>
      </c>
      <c r="D74" t="str">
        <f t="shared" si="2"/>
        <v>10-250-81</v>
      </c>
      <c r="E74" s="1">
        <v>0.97584271946224199</v>
      </c>
      <c r="F74" s="6">
        <v>34</v>
      </c>
      <c r="G74">
        <v>86568</v>
      </c>
      <c r="H74">
        <v>34</v>
      </c>
      <c r="I74">
        <v>118</v>
      </c>
      <c r="J74">
        <v>44</v>
      </c>
    </row>
    <row r="75" spans="1:10">
      <c r="A75">
        <v>10</v>
      </c>
      <c r="B75">
        <v>250</v>
      </c>
      <c r="C75">
        <v>101</v>
      </c>
      <c r="D75" t="str">
        <f t="shared" si="2"/>
        <v>10-250-101</v>
      </c>
      <c r="E75" s="1">
        <v>0.94090228765908102</v>
      </c>
      <c r="F75" s="6">
        <v>35</v>
      </c>
      <c r="G75">
        <v>125651</v>
      </c>
      <c r="H75">
        <v>23</v>
      </c>
      <c r="I75">
        <v>99</v>
      </c>
      <c r="J75">
        <v>39</v>
      </c>
    </row>
    <row r="76" spans="1:10">
      <c r="A76">
        <v>10</v>
      </c>
      <c r="B76">
        <v>250</v>
      </c>
      <c r="C76">
        <v>121</v>
      </c>
      <c r="D76" t="str">
        <f t="shared" si="2"/>
        <v>10-250-121</v>
      </c>
      <c r="E76" s="1">
        <v>0.94570564722763095</v>
      </c>
      <c r="F76" s="6">
        <v>36</v>
      </c>
      <c r="G76">
        <v>125806</v>
      </c>
      <c r="H76">
        <v>19</v>
      </c>
      <c r="I76">
        <v>87</v>
      </c>
      <c r="J76">
        <v>32</v>
      </c>
    </row>
    <row r="77" spans="1:10">
      <c r="A77">
        <v>10</v>
      </c>
      <c r="B77">
        <v>250</v>
      </c>
      <c r="C77">
        <v>141</v>
      </c>
      <c r="D77" t="str">
        <f t="shared" si="2"/>
        <v>10-250-141</v>
      </c>
      <c r="E77" s="1">
        <v>0.942238861224302</v>
      </c>
      <c r="F77" s="6">
        <v>37</v>
      </c>
      <c r="G77">
        <v>134303</v>
      </c>
      <c r="H77">
        <v>14</v>
      </c>
      <c r="I77">
        <v>80</v>
      </c>
      <c r="J77">
        <v>27</v>
      </c>
    </row>
    <row r="78" spans="1:10">
      <c r="A78">
        <v>10</v>
      </c>
      <c r="B78">
        <v>250</v>
      </c>
      <c r="C78">
        <v>161</v>
      </c>
      <c r="D78" t="str">
        <f t="shared" ref="D78:D109" si="3">CONCATENATE(A78,"-",B78,"-",C78)</f>
        <v>10-250-161</v>
      </c>
      <c r="E78" s="1">
        <v>0.94334394758140006</v>
      </c>
      <c r="F78" s="6">
        <v>38</v>
      </c>
      <c r="G78">
        <v>134323</v>
      </c>
      <c r="H78">
        <v>13</v>
      </c>
      <c r="I78">
        <v>74</v>
      </c>
      <c r="J78">
        <v>21</v>
      </c>
    </row>
    <row r="79" spans="1:10">
      <c r="A79">
        <v>10</v>
      </c>
      <c r="B79">
        <v>250</v>
      </c>
      <c r="C79">
        <v>181</v>
      </c>
      <c r="D79" t="str">
        <f t="shared" si="3"/>
        <v>10-250-181</v>
      </c>
      <c r="E79" s="1">
        <v>0.94297882510522901</v>
      </c>
      <c r="F79" s="6">
        <v>39</v>
      </c>
      <c r="G79">
        <v>134343</v>
      </c>
      <c r="H79">
        <v>12</v>
      </c>
      <c r="I79">
        <v>72</v>
      </c>
      <c r="J79">
        <v>19</v>
      </c>
    </row>
    <row r="80" spans="1:10">
      <c r="A80">
        <v>10</v>
      </c>
      <c r="B80">
        <v>250</v>
      </c>
      <c r="C80">
        <v>201</v>
      </c>
      <c r="D80" t="str">
        <f t="shared" si="3"/>
        <v>10-250-201</v>
      </c>
      <c r="E80" s="1">
        <v>0.94122301230239602</v>
      </c>
      <c r="F80" s="6">
        <v>40</v>
      </c>
      <c r="G80">
        <v>156703</v>
      </c>
      <c r="H80">
        <v>4</v>
      </c>
      <c r="I80">
        <v>72</v>
      </c>
      <c r="J80">
        <v>18</v>
      </c>
    </row>
    <row r="81" spans="1:10">
      <c r="A81">
        <v>25</v>
      </c>
      <c r="B81">
        <v>250</v>
      </c>
      <c r="C81">
        <v>21</v>
      </c>
      <c r="D81" t="str">
        <f t="shared" si="3"/>
        <v>25-250-21</v>
      </c>
      <c r="E81" s="1">
        <v>0.98139023972179096</v>
      </c>
      <c r="F81" s="6">
        <v>21</v>
      </c>
      <c r="G81">
        <v>10528</v>
      </c>
      <c r="H81">
        <v>53</v>
      </c>
      <c r="I81">
        <v>850</v>
      </c>
      <c r="J81">
        <v>62</v>
      </c>
    </row>
    <row r="82" spans="1:10">
      <c r="A82">
        <v>25</v>
      </c>
      <c r="B82">
        <v>250</v>
      </c>
      <c r="C82">
        <v>41</v>
      </c>
      <c r="D82" t="str">
        <f t="shared" si="3"/>
        <v>25-250-41</v>
      </c>
      <c r="E82" s="1">
        <v>0.98881925620155997</v>
      </c>
      <c r="F82" s="6">
        <v>22</v>
      </c>
      <c r="G82">
        <v>41805</v>
      </c>
      <c r="H82">
        <v>45</v>
      </c>
      <c r="I82">
        <v>233</v>
      </c>
      <c r="J82">
        <v>55</v>
      </c>
    </row>
    <row r="83" spans="1:10">
      <c r="A83">
        <v>25</v>
      </c>
      <c r="B83">
        <v>250</v>
      </c>
      <c r="C83">
        <v>61</v>
      </c>
      <c r="D83" t="str">
        <f t="shared" si="3"/>
        <v>25-250-61</v>
      </c>
      <c r="E83" s="1">
        <v>0.98007597551536796</v>
      </c>
      <c r="F83" s="6">
        <v>23</v>
      </c>
      <c r="G83">
        <v>76299</v>
      </c>
      <c r="H83">
        <v>39</v>
      </c>
      <c r="I83">
        <v>140</v>
      </c>
      <c r="J83">
        <v>49</v>
      </c>
    </row>
    <row r="84" spans="1:10">
      <c r="A84">
        <v>25</v>
      </c>
      <c r="B84">
        <v>250</v>
      </c>
      <c r="C84">
        <v>81</v>
      </c>
      <c r="D84" t="str">
        <f t="shared" si="3"/>
        <v>25-250-81</v>
      </c>
      <c r="E84" s="1">
        <v>0.98037328637618204</v>
      </c>
      <c r="F84" s="6">
        <v>24</v>
      </c>
      <c r="G84">
        <v>86674</v>
      </c>
      <c r="H84">
        <v>33</v>
      </c>
      <c r="I84">
        <v>116</v>
      </c>
      <c r="J84">
        <v>43</v>
      </c>
    </row>
    <row r="85" spans="1:10">
      <c r="A85">
        <v>25</v>
      </c>
      <c r="B85">
        <v>250</v>
      </c>
      <c r="C85">
        <v>101</v>
      </c>
      <c r="D85" t="str">
        <f t="shared" si="3"/>
        <v>25-250-101</v>
      </c>
      <c r="E85" s="1">
        <v>0.948153271037946</v>
      </c>
      <c r="F85" s="6">
        <v>25</v>
      </c>
      <c r="G85">
        <v>124218</v>
      </c>
      <c r="H85">
        <v>29</v>
      </c>
      <c r="I85">
        <v>91</v>
      </c>
      <c r="J85">
        <v>35</v>
      </c>
    </row>
    <row r="86" spans="1:10">
      <c r="A86">
        <v>25</v>
      </c>
      <c r="B86">
        <v>250</v>
      </c>
      <c r="C86">
        <v>121</v>
      </c>
      <c r="D86" t="str">
        <f t="shared" si="3"/>
        <v>25-250-121</v>
      </c>
      <c r="E86" s="1">
        <v>0.94865224966690498</v>
      </c>
      <c r="F86" s="6">
        <v>26</v>
      </c>
      <c r="G86">
        <v>124218</v>
      </c>
      <c r="H86">
        <v>30</v>
      </c>
      <c r="I86">
        <v>85</v>
      </c>
      <c r="J86">
        <v>31</v>
      </c>
    </row>
    <row r="87" spans="1:10">
      <c r="A87">
        <v>25</v>
      </c>
      <c r="B87">
        <v>250</v>
      </c>
      <c r="C87">
        <v>141</v>
      </c>
      <c r="D87" t="str">
        <f t="shared" si="3"/>
        <v>25-250-141</v>
      </c>
      <c r="E87" s="1">
        <v>0.947600838301767</v>
      </c>
      <c r="F87" s="6">
        <v>27</v>
      </c>
      <c r="G87">
        <v>135012</v>
      </c>
      <c r="H87">
        <v>11</v>
      </c>
      <c r="I87">
        <v>77</v>
      </c>
      <c r="J87">
        <v>25</v>
      </c>
    </row>
    <row r="88" spans="1:10">
      <c r="A88">
        <v>25</v>
      </c>
      <c r="B88">
        <v>250</v>
      </c>
      <c r="C88">
        <v>161</v>
      </c>
      <c r="D88" t="str">
        <f t="shared" si="3"/>
        <v>25-250-161</v>
      </c>
      <c r="E88" s="1">
        <v>0.94292249949638196</v>
      </c>
      <c r="F88" s="6">
        <v>28</v>
      </c>
      <c r="G88">
        <v>133218</v>
      </c>
      <c r="H88">
        <v>17</v>
      </c>
      <c r="I88">
        <v>77</v>
      </c>
      <c r="J88">
        <v>26</v>
      </c>
    </row>
    <row r="89" spans="1:10">
      <c r="A89">
        <v>25</v>
      </c>
      <c r="B89">
        <v>250</v>
      </c>
      <c r="C89">
        <v>181</v>
      </c>
      <c r="D89" t="str">
        <f t="shared" si="3"/>
        <v>25-250-181</v>
      </c>
      <c r="E89" s="1">
        <v>0.94308374535700201</v>
      </c>
      <c r="F89" s="6">
        <v>29</v>
      </c>
      <c r="G89">
        <v>133258</v>
      </c>
      <c r="H89">
        <v>16</v>
      </c>
      <c r="I89">
        <v>73</v>
      </c>
      <c r="J89">
        <v>20</v>
      </c>
    </row>
    <row r="90" spans="1:10">
      <c r="A90">
        <v>25</v>
      </c>
      <c r="B90">
        <v>250</v>
      </c>
      <c r="C90">
        <v>201</v>
      </c>
      <c r="D90" t="str">
        <f t="shared" si="3"/>
        <v>25-250-201</v>
      </c>
      <c r="E90" s="1">
        <v>0.94337133728923095</v>
      </c>
      <c r="F90" s="6">
        <v>30</v>
      </c>
      <c r="G90">
        <v>156703</v>
      </c>
      <c r="H90">
        <v>3</v>
      </c>
      <c r="I90">
        <v>71</v>
      </c>
      <c r="J90">
        <v>15</v>
      </c>
    </row>
    <row r="91" spans="1:10">
      <c r="A91">
        <v>50</v>
      </c>
      <c r="B91">
        <v>250</v>
      </c>
      <c r="C91">
        <v>21</v>
      </c>
      <c r="D91" t="str">
        <f t="shared" si="3"/>
        <v>50-250-21</v>
      </c>
      <c r="E91" s="1">
        <v>0.98081748558947901</v>
      </c>
      <c r="F91" s="6">
        <v>11</v>
      </c>
      <c r="G91">
        <v>10528</v>
      </c>
      <c r="H91">
        <v>52</v>
      </c>
      <c r="I91">
        <v>848</v>
      </c>
      <c r="J91">
        <v>60</v>
      </c>
    </row>
    <row r="92" spans="1:10">
      <c r="A92">
        <v>50</v>
      </c>
      <c r="B92">
        <v>250</v>
      </c>
      <c r="C92">
        <v>41</v>
      </c>
      <c r="D92" t="str">
        <f t="shared" si="3"/>
        <v>50-250-41</v>
      </c>
      <c r="E92" s="1">
        <v>0.988822569472668</v>
      </c>
      <c r="F92" s="6">
        <v>12</v>
      </c>
      <c r="G92">
        <v>41805</v>
      </c>
      <c r="H92">
        <v>44</v>
      </c>
      <c r="I92">
        <v>233</v>
      </c>
      <c r="J92">
        <v>54</v>
      </c>
    </row>
    <row r="93" spans="1:10">
      <c r="A93">
        <v>50</v>
      </c>
      <c r="B93">
        <v>250</v>
      </c>
      <c r="C93">
        <v>61</v>
      </c>
      <c r="D93" t="str">
        <f t="shared" si="3"/>
        <v>50-250-61</v>
      </c>
      <c r="E93" s="1">
        <v>0.98007597551536796</v>
      </c>
      <c r="F93" s="6">
        <v>13</v>
      </c>
      <c r="G93">
        <v>76299</v>
      </c>
      <c r="H93">
        <v>38</v>
      </c>
      <c r="I93">
        <v>140</v>
      </c>
      <c r="J93">
        <v>48</v>
      </c>
    </row>
    <row r="94" spans="1:10">
      <c r="A94">
        <v>50</v>
      </c>
      <c r="B94">
        <v>250</v>
      </c>
      <c r="C94">
        <v>81</v>
      </c>
      <c r="D94" t="str">
        <f t="shared" si="3"/>
        <v>50-250-81</v>
      </c>
      <c r="E94" s="1">
        <v>0.98037328637618204</v>
      </c>
      <c r="F94" s="6">
        <v>14</v>
      </c>
      <c r="G94">
        <v>86674</v>
      </c>
      <c r="H94">
        <v>32</v>
      </c>
      <c r="I94">
        <v>116</v>
      </c>
      <c r="J94">
        <v>42</v>
      </c>
    </row>
    <row r="95" spans="1:10">
      <c r="A95">
        <v>50</v>
      </c>
      <c r="B95">
        <v>250</v>
      </c>
      <c r="C95">
        <v>101</v>
      </c>
      <c r="D95" t="str">
        <f t="shared" si="3"/>
        <v>50-250-101</v>
      </c>
      <c r="E95" s="1">
        <v>0.948153271037946</v>
      </c>
      <c r="F95" s="6">
        <v>15</v>
      </c>
      <c r="G95">
        <v>124218</v>
      </c>
      <c r="H95">
        <v>27</v>
      </c>
      <c r="I95">
        <v>91</v>
      </c>
      <c r="J95">
        <v>34</v>
      </c>
    </row>
    <row r="96" spans="1:10">
      <c r="A96">
        <v>50</v>
      </c>
      <c r="B96">
        <v>250</v>
      </c>
      <c r="C96">
        <v>121</v>
      </c>
      <c r="D96" t="str">
        <f t="shared" si="3"/>
        <v>50-250-121</v>
      </c>
      <c r="E96" s="1">
        <v>0.94835670588401599</v>
      </c>
      <c r="F96" s="6">
        <v>16</v>
      </c>
      <c r="G96">
        <v>124218</v>
      </c>
      <c r="H96">
        <v>28</v>
      </c>
      <c r="I96">
        <v>84</v>
      </c>
      <c r="J96">
        <v>30</v>
      </c>
    </row>
    <row r="97" spans="1:10">
      <c r="A97">
        <v>50</v>
      </c>
      <c r="B97">
        <v>250</v>
      </c>
      <c r="C97">
        <v>141</v>
      </c>
      <c r="D97" t="str">
        <f t="shared" si="3"/>
        <v>50-250-141</v>
      </c>
      <c r="E97" s="1">
        <v>0.947600838301767</v>
      </c>
      <c r="F97" s="6">
        <v>17</v>
      </c>
      <c r="G97">
        <v>135012</v>
      </c>
      <c r="H97">
        <v>8</v>
      </c>
      <c r="I97">
        <v>77</v>
      </c>
      <c r="J97">
        <v>24</v>
      </c>
    </row>
    <row r="98" spans="1:10">
      <c r="A98">
        <v>50</v>
      </c>
      <c r="B98">
        <v>250</v>
      </c>
      <c r="C98">
        <v>161</v>
      </c>
      <c r="D98" t="str">
        <f t="shared" si="3"/>
        <v>50-250-161</v>
      </c>
      <c r="E98" s="1">
        <v>0.94919120843390903</v>
      </c>
      <c r="F98" s="6">
        <v>18</v>
      </c>
      <c r="G98">
        <v>135012</v>
      </c>
      <c r="H98">
        <v>9</v>
      </c>
      <c r="I98">
        <v>71</v>
      </c>
      <c r="J98">
        <v>17</v>
      </c>
    </row>
    <row r="99" spans="1:10">
      <c r="A99">
        <v>50</v>
      </c>
      <c r="B99">
        <v>250</v>
      </c>
      <c r="C99">
        <v>181</v>
      </c>
      <c r="D99" t="str">
        <f t="shared" si="3"/>
        <v>50-250-181</v>
      </c>
      <c r="E99" s="1">
        <v>0.94913333663187804</v>
      </c>
      <c r="F99" s="6">
        <v>19</v>
      </c>
      <c r="G99">
        <v>135012</v>
      </c>
      <c r="H99">
        <v>10</v>
      </c>
      <c r="I99">
        <v>66</v>
      </c>
      <c r="J99">
        <v>12</v>
      </c>
    </row>
    <row r="100" spans="1:10">
      <c r="A100">
        <v>50</v>
      </c>
      <c r="B100">
        <v>250</v>
      </c>
      <c r="C100">
        <v>201</v>
      </c>
      <c r="D100" t="str">
        <f t="shared" si="3"/>
        <v>50-250-201</v>
      </c>
      <c r="E100" s="1">
        <v>0.94376672097486103</v>
      </c>
      <c r="F100" s="6">
        <v>20</v>
      </c>
      <c r="G100">
        <v>156703</v>
      </c>
      <c r="H100">
        <v>2</v>
      </c>
      <c r="I100">
        <v>71</v>
      </c>
      <c r="J100">
        <v>14</v>
      </c>
    </row>
    <row r="101" spans="1:10">
      <c r="A101">
        <v>100</v>
      </c>
      <c r="B101">
        <v>250</v>
      </c>
      <c r="C101">
        <v>21</v>
      </c>
      <c r="D101" t="str">
        <f t="shared" si="3"/>
        <v>100-250-21</v>
      </c>
      <c r="E101" s="1">
        <v>0.98101959512710502</v>
      </c>
      <c r="F101" s="6">
        <v>1</v>
      </c>
      <c r="G101">
        <v>10839</v>
      </c>
      <c r="H101">
        <v>49</v>
      </c>
      <c r="I101">
        <v>833</v>
      </c>
      <c r="J101">
        <v>59</v>
      </c>
    </row>
    <row r="102" spans="1:10">
      <c r="A102">
        <v>100</v>
      </c>
      <c r="B102">
        <v>250</v>
      </c>
      <c r="C102">
        <v>41</v>
      </c>
      <c r="D102" t="str">
        <f t="shared" si="3"/>
        <v>100-250-41</v>
      </c>
      <c r="E102" s="1">
        <v>0.98813937297006904</v>
      </c>
      <c r="F102" s="6">
        <v>2</v>
      </c>
      <c r="G102">
        <v>41805</v>
      </c>
      <c r="H102">
        <v>43</v>
      </c>
      <c r="I102">
        <v>232</v>
      </c>
      <c r="J102">
        <v>53</v>
      </c>
    </row>
    <row r="103" spans="1:10">
      <c r="A103">
        <v>100</v>
      </c>
      <c r="B103">
        <v>250</v>
      </c>
      <c r="C103">
        <v>61</v>
      </c>
      <c r="D103" t="str">
        <f t="shared" si="3"/>
        <v>100-250-61</v>
      </c>
      <c r="E103" s="1">
        <v>0.980008163900011</v>
      </c>
      <c r="F103" s="6">
        <v>3</v>
      </c>
      <c r="G103">
        <v>76299</v>
      </c>
      <c r="H103">
        <v>37</v>
      </c>
      <c r="I103">
        <v>140</v>
      </c>
      <c r="J103">
        <v>47</v>
      </c>
    </row>
    <row r="104" spans="1:10">
      <c r="A104">
        <v>100</v>
      </c>
      <c r="B104">
        <v>250</v>
      </c>
      <c r="C104">
        <v>81</v>
      </c>
      <c r="D104" t="str">
        <f t="shared" si="3"/>
        <v>100-250-81</v>
      </c>
      <c r="E104" s="1">
        <v>0.98045898965552503</v>
      </c>
      <c r="F104" s="6">
        <v>4</v>
      </c>
      <c r="G104">
        <v>86674</v>
      </c>
      <c r="H104">
        <v>31</v>
      </c>
      <c r="I104">
        <v>113</v>
      </c>
      <c r="J104">
        <v>41</v>
      </c>
    </row>
    <row r="105" spans="1:10">
      <c r="A105">
        <v>100</v>
      </c>
      <c r="B105">
        <v>250</v>
      </c>
      <c r="C105">
        <v>101</v>
      </c>
      <c r="D105" t="str">
        <f t="shared" si="3"/>
        <v>100-250-101</v>
      </c>
      <c r="E105" s="1">
        <v>0.94812234717426502</v>
      </c>
      <c r="F105" s="6">
        <v>5</v>
      </c>
      <c r="G105">
        <v>124218</v>
      </c>
      <c r="H105">
        <v>25</v>
      </c>
      <c r="I105">
        <v>90</v>
      </c>
      <c r="J105">
        <v>33</v>
      </c>
    </row>
    <row r="106" spans="1:10">
      <c r="A106">
        <v>100</v>
      </c>
      <c r="B106">
        <v>250</v>
      </c>
      <c r="C106">
        <v>121</v>
      </c>
      <c r="D106" t="str">
        <f t="shared" si="3"/>
        <v>100-250-121</v>
      </c>
      <c r="E106" s="1">
        <v>0.94862574349803597</v>
      </c>
      <c r="F106" s="6">
        <v>6</v>
      </c>
      <c r="G106">
        <v>124218</v>
      </c>
      <c r="H106">
        <v>26</v>
      </c>
      <c r="I106">
        <v>84</v>
      </c>
      <c r="J106">
        <v>29</v>
      </c>
    </row>
    <row r="107" spans="1:10">
      <c r="A107">
        <v>100</v>
      </c>
      <c r="B107">
        <v>250</v>
      </c>
      <c r="C107">
        <v>141</v>
      </c>
      <c r="D107" t="str">
        <f t="shared" si="3"/>
        <v>100-250-141</v>
      </c>
      <c r="E107" s="1">
        <v>0.94750895024968795</v>
      </c>
      <c r="F107" s="6">
        <v>7</v>
      </c>
      <c r="G107">
        <v>135012</v>
      </c>
      <c r="H107">
        <v>5</v>
      </c>
      <c r="I107">
        <v>76</v>
      </c>
      <c r="J107">
        <v>22</v>
      </c>
    </row>
    <row r="108" spans="1:10">
      <c r="A108">
        <v>100</v>
      </c>
      <c r="B108">
        <v>250</v>
      </c>
      <c r="C108">
        <v>161</v>
      </c>
      <c r="D108" t="str">
        <f t="shared" si="3"/>
        <v>100-250-161</v>
      </c>
      <c r="E108" s="1">
        <v>0.94918899958650305</v>
      </c>
      <c r="F108" s="6">
        <v>8</v>
      </c>
      <c r="G108">
        <v>135012</v>
      </c>
      <c r="H108">
        <v>6</v>
      </c>
      <c r="I108">
        <v>71</v>
      </c>
      <c r="J108">
        <v>16</v>
      </c>
    </row>
    <row r="109" spans="1:10">
      <c r="A109">
        <v>100</v>
      </c>
      <c r="B109">
        <v>250</v>
      </c>
      <c r="C109">
        <v>181</v>
      </c>
      <c r="D109" t="str">
        <f t="shared" si="3"/>
        <v>100-250-181</v>
      </c>
      <c r="E109" s="1">
        <v>0.94913112778447295</v>
      </c>
      <c r="F109" s="6">
        <v>9</v>
      </c>
      <c r="G109">
        <v>135012</v>
      </c>
      <c r="H109">
        <v>7</v>
      </c>
      <c r="I109">
        <v>67</v>
      </c>
      <c r="J109">
        <v>13</v>
      </c>
    </row>
    <row r="110" spans="1:10">
      <c r="A110">
        <v>100</v>
      </c>
      <c r="B110">
        <v>250</v>
      </c>
      <c r="C110">
        <v>201</v>
      </c>
      <c r="D110" t="str">
        <f t="shared" ref="D110:D141" si="4">CONCATENATE(A110,"-",B110,"-",C110)</f>
        <v>100-250-201</v>
      </c>
      <c r="E110" s="1">
        <v>0.94932484370195702</v>
      </c>
      <c r="F110" s="6">
        <v>10</v>
      </c>
      <c r="G110">
        <v>156777</v>
      </c>
      <c r="H110">
        <v>1</v>
      </c>
      <c r="I110">
        <v>66</v>
      </c>
      <c r="J110">
        <v>11</v>
      </c>
    </row>
  </sheetData>
  <sortState ref="A46:J110">
    <sortCondition ref="A46:A110"/>
    <sortCondition ref="C46:C110"/>
  </sortState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Length150PercentCoverage</vt:lpstr>
      <vt:lpstr>Length150N50</vt:lpstr>
      <vt:lpstr>Length150TotalContigs</vt:lpstr>
      <vt:lpstr>Length250Coverage</vt:lpstr>
      <vt:lpstr>Length250N50</vt:lpstr>
      <vt:lpstr>Length250TotalContigs</vt:lpstr>
      <vt:lpstr>AllFancyCharts</vt:lpstr>
      <vt:lpstr>Data</vt:lpstr>
      <vt:lpstr>Data-RanksSplitLength</vt:lpstr>
      <vt:lpstr>Data-RanksTogether</vt:lpstr>
      <vt:lpstr>150LengthRanks</vt:lpstr>
      <vt:lpstr>250LengthRanks</vt:lpstr>
      <vt:lpstr>AllAssembliesRanked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Ryan Moore</cp:lastModifiedBy>
  <dcterms:created xsi:type="dcterms:W3CDTF">2014-11-17T18:51:33Z</dcterms:created>
  <dcterms:modified xsi:type="dcterms:W3CDTF">2014-11-22T22:00:16Z</dcterms:modified>
</cp:coreProperties>
</file>