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usekeeping\Targets spreadsheets\2021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1" l="1"/>
  <c r="H34" i="1"/>
  <c r="H33" i="1"/>
  <c r="H17" i="1"/>
  <c r="H16" i="1"/>
  <c r="J3" i="1" l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K2" i="1"/>
  <c r="L2" i="1"/>
  <c r="J2" i="1"/>
  <c r="F16" i="1" l="1"/>
  <c r="F2" i="1"/>
  <c r="F12" i="1" l="1"/>
  <c r="F27" i="1" l="1"/>
  <c r="F37" i="1" l="1"/>
</calcChain>
</file>

<file path=xl/sharedStrings.xml><?xml version="1.0" encoding="utf-8"?>
<sst xmlns="http://schemas.openxmlformats.org/spreadsheetml/2006/main" count="116" uniqueCount="58">
  <si>
    <t>TGSL Name</t>
  </si>
  <si>
    <t>DEPT</t>
  </si>
  <si>
    <t>Team</t>
  </si>
  <si>
    <t>HierarchyMonthID</t>
  </si>
  <si>
    <t>MonthlyTarget</t>
  </si>
  <si>
    <t>Existing Business</t>
  </si>
  <si>
    <t>Aimee Matthews</t>
  </si>
  <si>
    <t>Tara Griffiths</t>
  </si>
  <si>
    <t>Diane Barnaby</t>
  </si>
  <si>
    <t>Van - EB</t>
  </si>
  <si>
    <t>Jaquie Dearson</t>
  </si>
  <si>
    <t>Kelly Mordecai</t>
  </si>
  <si>
    <t>Lee Powell</t>
  </si>
  <si>
    <t>Paul Rogers</t>
  </si>
  <si>
    <t>New Business</t>
  </si>
  <si>
    <t>Daniel Veall</t>
  </si>
  <si>
    <t>Aimee Davies</t>
  </si>
  <si>
    <t>SME NB - Tier 3</t>
  </si>
  <si>
    <t>Nick Dibble</t>
  </si>
  <si>
    <t>Nikki Thomas</t>
  </si>
  <si>
    <t>Sophie Roberts</t>
  </si>
  <si>
    <t>Web Application</t>
  </si>
  <si>
    <t>Hayley Donovan</t>
  </si>
  <si>
    <t>Tony Lewis</t>
  </si>
  <si>
    <t>Diane Verity</t>
  </si>
  <si>
    <t>SME RNL - Tier 3 (Admin)</t>
  </si>
  <si>
    <t>Reece Bullock</t>
  </si>
  <si>
    <t>Helen Bailey</t>
  </si>
  <si>
    <t>Jayne Clemo</t>
  </si>
  <si>
    <t>Management</t>
  </si>
  <si>
    <t>Rhys Pugh</t>
  </si>
  <si>
    <t>Sales Manager</t>
  </si>
  <si>
    <t>Team Target</t>
  </si>
  <si>
    <t>Comments</t>
  </si>
  <si>
    <t>P/T</t>
  </si>
  <si>
    <t>Offline Unit</t>
  </si>
  <si>
    <t>Total</t>
  </si>
  <si>
    <t>Auto Renewal</t>
  </si>
  <si>
    <t>Elisha Perry</t>
  </si>
  <si>
    <t>SME RNL</t>
  </si>
  <si>
    <t>Jessica Pope</t>
  </si>
  <si>
    <t>Nicola Christensen</t>
  </si>
  <si>
    <t>David Kaminski</t>
  </si>
  <si>
    <t>M RNL</t>
  </si>
  <si>
    <t>Natalie Paul</t>
  </si>
  <si>
    <t>Iris Lewis</t>
  </si>
  <si>
    <t>Kirsty Greenslade</t>
  </si>
  <si>
    <t>Gemma Hardy</t>
  </si>
  <si>
    <t>Keira Saunders</t>
  </si>
  <si>
    <t>Aimee Wood</t>
  </si>
  <si>
    <t>Thomas Hughes</t>
  </si>
  <si>
    <t>Daniel Eatwell</t>
  </si>
  <si>
    <t>Stacey Brown</t>
  </si>
  <si>
    <t>David Kaminski Renewal</t>
  </si>
  <si>
    <t>Van - NB</t>
  </si>
  <si>
    <t>M NB</t>
  </si>
  <si>
    <t>SME M (NB)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</si>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</sst>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164" formatCode="&quot;£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0" fontId="0" fillId="0" borderId="0" xfId="0" applyNumberFormat="1"/>
    <xf numFmtId="17" fontId="1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" xfId="0" applyBorder="1"/>
    <xf numFmtId="0" fontId="2" fillId="0" borderId="5" xfId="0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6" fontId="1" fillId="0" borderId="5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y%202021%20Group%20Targ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Kirsty Greenslade</v>
          </cell>
          <cell r="B2" t="str">
            <v>Existing Business</v>
          </cell>
          <cell r="C2" t="str">
            <v>SME RNL</v>
          </cell>
        </row>
        <row r="3">
          <cell r="A3" t="str">
            <v>Elisha Perry</v>
          </cell>
          <cell r="B3" t="str">
            <v>Existing Business</v>
          </cell>
          <cell r="C3" t="str">
            <v>SME RNL</v>
          </cell>
        </row>
        <row r="4">
          <cell r="A4" t="str">
            <v>Aimee Matthews</v>
          </cell>
          <cell r="B4" t="str">
            <v>Existing Business</v>
          </cell>
          <cell r="C4" t="str">
            <v>SME RNL</v>
          </cell>
        </row>
        <row r="5">
          <cell r="A5" t="str">
            <v>Catherine Thomas</v>
          </cell>
          <cell r="B5" t="str">
            <v>Existing Business</v>
          </cell>
          <cell r="C5" t="str">
            <v>SME RNL</v>
          </cell>
        </row>
        <row r="6">
          <cell r="A6" t="str">
            <v>Iris Lewis</v>
          </cell>
          <cell r="B6" t="str">
            <v>Existing Business</v>
          </cell>
          <cell r="C6" t="str">
            <v>SME RNL</v>
          </cell>
        </row>
        <row r="7">
          <cell r="A7" t="str">
            <v>Natalie Paul</v>
          </cell>
          <cell r="B7" t="str">
            <v>Existing Business</v>
          </cell>
          <cell r="C7" t="str">
            <v>SME RNL</v>
          </cell>
        </row>
        <row r="8">
          <cell r="A8" t="str">
            <v>Jessica Pope</v>
          </cell>
          <cell r="B8" t="str">
            <v>Existing Business</v>
          </cell>
          <cell r="C8" t="str">
            <v>SME RNL</v>
          </cell>
        </row>
        <row r="9">
          <cell r="A9" t="str">
            <v>Nicola Christensen</v>
          </cell>
          <cell r="B9" t="str">
            <v>Existing Business</v>
          </cell>
          <cell r="C9" t="str">
            <v>SME RNL</v>
          </cell>
        </row>
        <row r="10">
          <cell r="A10" t="str">
            <v>David Kaminski Renewal</v>
          </cell>
          <cell r="B10" t="str">
            <v>Existing Business</v>
          </cell>
          <cell r="C10" t="str">
            <v>M RNL</v>
          </cell>
        </row>
        <row r="11">
          <cell r="A11" t="str">
            <v>Diane Verity</v>
          </cell>
          <cell r="B11" t="str">
            <v>Existing Business</v>
          </cell>
          <cell r="C11" t="str">
            <v>SME RNL - Tier 3 (Admin)</v>
          </cell>
        </row>
        <row r="12">
          <cell r="A12" t="str">
            <v>Diane Barnaby</v>
          </cell>
          <cell r="B12" t="str">
            <v>Existing Business</v>
          </cell>
          <cell r="C12" t="str">
            <v>Van - EB</v>
          </cell>
        </row>
        <row r="13">
          <cell r="A13" t="str">
            <v>Lee Powell</v>
          </cell>
          <cell r="B13" t="str">
            <v>Existing Business</v>
          </cell>
          <cell r="C13" t="str">
            <v>Van - EB</v>
          </cell>
        </row>
        <row r="14">
          <cell r="A14" t="str">
            <v>Paul Rogers</v>
          </cell>
          <cell r="B14" t="str">
            <v>Existing Business</v>
          </cell>
          <cell r="C14" t="str">
            <v>Van - EB</v>
          </cell>
        </row>
        <row r="15">
          <cell r="A15" t="str">
            <v>Auto Renewal</v>
          </cell>
          <cell r="B15" t="str">
            <v>Existing Business</v>
          </cell>
          <cell r="C15" t="str">
            <v>Van - EB</v>
          </cell>
        </row>
        <row r="16">
          <cell r="A16" t="str">
            <v>David Kaminski</v>
          </cell>
          <cell r="B16" t="str">
            <v>New Business</v>
          </cell>
          <cell r="C16" t="str">
            <v>M NB</v>
          </cell>
        </row>
        <row r="17">
          <cell r="A17" t="str">
            <v>Daniel Veall</v>
          </cell>
          <cell r="B17" t="str">
            <v>New Business</v>
          </cell>
          <cell r="C17" t="str">
            <v>SME M (NB)</v>
          </cell>
        </row>
        <row r="18">
          <cell r="A18" t="str">
            <v>Kelly Vaughan</v>
          </cell>
          <cell r="B18" t="str">
            <v>New Business</v>
          </cell>
          <cell r="C18" t="str">
            <v>SME NB - Tier 2</v>
          </cell>
        </row>
        <row r="19">
          <cell r="A19" t="str">
            <v>Aimee Davies</v>
          </cell>
          <cell r="B19" t="str">
            <v>New Business</v>
          </cell>
          <cell r="C19" t="str">
            <v>SME NB - Tier 3</v>
          </cell>
        </row>
        <row r="20">
          <cell r="A20" t="str">
            <v>Nick Dibble</v>
          </cell>
          <cell r="B20" t="str">
            <v>New Business</v>
          </cell>
          <cell r="C20" t="str">
            <v>SME NB - Tier 3</v>
          </cell>
        </row>
        <row r="21">
          <cell r="A21" t="str">
            <v>Reece Bullock</v>
          </cell>
          <cell r="B21" t="str">
            <v>New Business</v>
          </cell>
          <cell r="C21" t="str">
            <v>SME NB - Tier 3</v>
          </cell>
        </row>
        <row r="22">
          <cell r="A22" t="str">
            <v>Nikki Thomas</v>
          </cell>
          <cell r="B22" t="str">
            <v>New Business</v>
          </cell>
          <cell r="C22" t="str">
            <v>SME NB - Tier 3</v>
          </cell>
        </row>
        <row r="23">
          <cell r="A23" t="str">
            <v>Sophie Roberts</v>
          </cell>
          <cell r="B23" t="str">
            <v>New Business</v>
          </cell>
          <cell r="C23" t="str">
            <v>SME NB - Tier 3</v>
          </cell>
        </row>
        <row r="24">
          <cell r="A24" t="str">
            <v>Keira Saunders</v>
          </cell>
          <cell r="B24" t="str">
            <v>New Business</v>
          </cell>
          <cell r="C24" t="str">
            <v>SME NB - Tier 3</v>
          </cell>
        </row>
        <row r="25">
          <cell r="A25" t="str">
            <v>Aimee Wood</v>
          </cell>
          <cell r="B25" t="str">
            <v>New Business</v>
          </cell>
          <cell r="C25" t="str">
            <v>SME NB - Tier 3</v>
          </cell>
        </row>
        <row r="26">
          <cell r="A26" t="str">
            <v>Gemma Hardy</v>
          </cell>
          <cell r="B26" t="str">
            <v>New Business</v>
          </cell>
          <cell r="C26" t="str">
            <v>SME NB - Tier 3</v>
          </cell>
        </row>
        <row r="27">
          <cell r="A27" t="str">
            <v>Web Application</v>
          </cell>
          <cell r="B27" t="str">
            <v>New Business</v>
          </cell>
          <cell r="C27" t="str">
            <v>Web Application</v>
          </cell>
        </row>
        <row r="28">
          <cell r="A28" t="str">
            <v>Hayley Donovan</v>
          </cell>
          <cell r="B28" t="str">
            <v>New Business</v>
          </cell>
          <cell r="C28" t="str">
            <v>Van - NB</v>
          </cell>
        </row>
        <row r="29">
          <cell r="A29" t="str">
            <v>Stacey Brown</v>
          </cell>
          <cell r="B29" t="str">
            <v>New Business</v>
          </cell>
          <cell r="C29" t="str">
            <v>Van - NB</v>
          </cell>
        </row>
        <row r="30">
          <cell r="A30" t="str">
            <v>Kelly Mordecai</v>
          </cell>
          <cell r="B30" t="str">
            <v>New Business</v>
          </cell>
          <cell r="C30" t="str">
            <v>Van - NB</v>
          </cell>
        </row>
        <row r="31">
          <cell r="A31" t="str">
            <v>Tony Lewis</v>
          </cell>
          <cell r="B31" t="str">
            <v>New Business</v>
          </cell>
          <cell r="C31" t="str">
            <v>Van - NB</v>
          </cell>
        </row>
        <row r="32">
          <cell r="A32" t="str">
            <v>Daniel Eatwell</v>
          </cell>
          <cell r="B32" t="str">
            <v>New Business</v>
          </cell>
          <cell r="C32" t="str">
            <v>Van - NB</v>
          </cell>
        </row>
        <row r="33">
          <cell r="A33" t="str">
            <v>Thomas Hughes</v>
          </cell>
          <cell r="B33" t="str">
            <v>New Business</v>
          </cell>
          <cell r="C33" t="str">
            <v>Van - NB</v>
          </cell>
        </row>
        <row r="34">
          <cell r="A34" t="str">
            <v>Helen Bailey</v>
          </cell>
          <cell r="B34" t="str">
            <v>New Business</v>
          </cell>
          <cell r="C34" t="str">
            <v>Validation</v>
          </cell>
        </row>
        <row r="35">
          <cell r="A35" t="str">
            <v>Jayne Clemo</v>
          </cell>
          <cell r="B35" t="str">
            <v>New Business</v>
          </cell>
          <cell r="C35" t="str">
            <v>Validation</v>
          </cell>
        </row>
        <row r="36">
          <cell r="A36" t="str">
            <v>Jaquie Dearson</v>
          </cell>
          <cell r="B36" t="str">
            <v>New Business</v>
          </cell>
          <cell r="C36" t="str">
            <v>Validation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C24" activeCellId="8" sqref="C19 C18 C17 C21 C25 C20 C23 C22 C24"/>
    </sheetView>
  </sheetViews>
  <sheetFormatPr defaultRowHeight="15" x14ac:dyDescent="0.25"/>
  <cols>
    <col min="1" max="1" width="21.7109375" bestFit="1" customWidth="1"/>
    <col min="2" max="2" width="16.140625" bestFit="1" customWidth="1"/>
    <col min="3" max="3" width="23.140625" bestFit="1" customWidth="1"/>
    <col min="4" max="4" width="17.5703125" bestFit="1" customWidth="1"/>
    <col min="5" max="5" width="14.28515625" bestFit="1" customWidth="1"/>
    <col min="6" max="6" width="15.140625" customWidth="1"/>
    <col min="7" max="7" width="24.85546875" bestFit="1" customWidth="1"/>
    <col min="8" max="8" width="11.285156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21" t="s">
        <v>3</v>
      </c>
      <c r="E1" s="24" t="s">
        <v>4</v>
      </c>
      <c r="F1" s="22" t="s">
        <v>32</v>
      </c>
      <c r="G1" s="7" t="s">
        <v>33</v>
      </c>
    </row>
    <row r="2" spans="1:14" ht="15.75" thickBot="1" x14ac:dyDescent="0.3">
      <c r="A2" s="2" t="s">
        <v>45</v>
      </c>
      <c r="B2" s="2" t="s">
        <v>5</v>
      </c>
      <c r="C2" s="38" t="s">
        <v>39</v>
      </c>
      <c r="D2" s="20">
        <v>44348</v>
      </c>
      <c r="E2" s="29">
        <v>63916</v>
      </c>
      <c r="F2" s="30">
        <f>SUM(E2:E11)</f>
        <v>352696</v>
      </c>
      <c r="G2" s="7"/>
      <c r="J2" t="str">
        <f>A2</f>
        <v>Iris Lewis</v>
      </c>
      <c r="K2" t="str">
        <f t="shared" ref="K2:L2" si="0">B2</f>
        <v>Existing Business</v>
      </c>
      <c r="L2" t="str">
        <f t="shared" si="0"/>
        <v>SME RNL</v>
      </c>
      <c r="M2" s="20">
        <v>44348</v>
      </c>
      <c r="N2">
        <v>63916</v>
      </c>
    </row>
    <row r="3" spans="1:14" ht="15.75" thickBot="1" x14ac:dyDescent="0.3">
      <c r="A3" s="2" t="s">
        <v>46</v>
      </c>
      <c r="B3" s="2" t="s">
        <v>5</v>
      </c>
      <c r="C3" s="38" t="s">
        <v>39</v>
      </c>
      <c r="D3" s="20">
        <v>44348</v>
      </c>
      <c r="E3" s="25">
        <v>61608</v>
      </c>
      <c r="F3" s="30"/>
      <c r="G3" s="8"/>
      <c r="J3" t="str">
        <f t="shared" ref="J3:J35" si="1">A3</f>
        <v>Kirsty Greenslade</v>
      </c>
      <c r="K3" t="str">
        <f t="shared" ref="K3:K35" si="2">B3</f>
        <v>Existing Business</v>
      </c>
      <c r="L3" t="str">
        <f t="shared" ref="L3:L35" si="3">C3</f>
        <v>SME RNL</v>
      </c>
      <c r="M3" s="20">
        <v>44348</v>
      </c>
      <c r="N3">
        <v>61608</v>
      </c>
    </row>
    <row r="4" spans="1:14" ht="15.75" thickBot="1" x14ac:dyDescent="0.3">
      <c r="A4" s="2" t="s">
        <v>38</v>
      </c>
      <c r="B4" s="2" t="s">
        <v>5</v>
      </c>
      <c r="C4" s="38" t="s">
        <v>39</v>
      </c>
      <c r="D4" s="20">
        <v>44348</v>
      </c>
      <c r="E4" s="26">
        <v>23500</v>
      </c>
      <c r="F4" s="30"/>
      <c r="G4" s="8"/>
      <c r="J4" t="str">
        <f t="shared" si="1"/>
        <v>Elisha Perry</v>
      </c>
      <c r="K4" t="str">
        <f t="shared" si="2"/>
        <v>Existing Business</v>
      </c>
      <c r="L4" t="str">
        <f t="shared" si="3"/>
        <v>SME RNL</v>
      </c>
      <c r="M4" s="20">
        <v>44348</v>
      </c>
      <c r="N4">
        <v>23500</v>
      </c>
    </row>
    <row r="5" spans="1:14" ht="15.75" thickBot="1" x14ac:dyDescent="0.3">
      <c r="A5" s="2" t="s">
        <v>44</v>
      </c>
      <c r="B5" s="2" t="s">
        <v>5</v>
      </c>
      <c r="C5" s="38" t="s">
        <v>39</v>
      </c>
      <c r="D5" s="20">
        <v>44348</v>
      </c>
      <c r="E5" s="26">
        <v>17500</v>
      </c>
      <c r="F5" s="30"/>
      <c r="G5" s="8"/>
      <c r="J5" t="str">
        <f t="shared" si="1"/>
        <v>Natalie Paul</v>
      </c>
      <c r="K5" t="str">
        <f t="shared" si="2"/>
        <v>Existing Business</v>
      </c>
      <c r="L5" t="str">
        <f t="shared" si="3"/>
        <v>SME RNL</v>
      </c>
      <c r="M5" s="20">
        <v>44348</v>
      </c>
      <c r="N5">
        <v>17500</v>
      </c>
    </row>
    <row r="6" spans="1:14" ht="15.75" thickBot="1" x14ac:dyDescent="0.3">
      <c r="A6" s="2" t="s">
        <v>6</v>
      </c>
      <c r="B6" s="2" t="s">
        <v>5</v>
      </c>
      <c r="C6" s="38" t="s">
        <v>39</v>
      </c>
      <c r="D6" s="20">
        <v>44348</v>
      </c>
      <c r="E6" s="26">
        <v>1888</v>
      </c>
      <c r="F6" s="30"/>
      <c r="G6" s="8"/>
      <c r="J6" t="str">
        <f t="shared" si="1"/>
        <v>Aimee Matthews</v>
      </c>
      <c r="K6" t="str">
        <f t="shared" si="2"/>
        <v>Existing Business</v>
      </c>
      <c r="L6" t="str">
        <f t="shared" si="3"/>
        <v>SME RNL</v>
      </c>
      <c r="M6" s="20">
        <v>44348</v>
      </c>
      <c r="N6">
        <v>1888</v>
      </c>
    </row>
    <row r="7" spans="1:14" ht="15.75" thickBot="1" x14ac:dyDescent="0.3">
      <c r="A7" s="38" t="s">
        <v>7</v>
      </c>
      <c r="B7" s="2" t="s">
        <v>5</v>
      </c>
      <c r="C7" s="38" t="s">
        <v>39</v>
      </c>
      <c r="D7" s="20">
        <v>44348</v>
      </c>
      <c r="E7" s="26">
        <v>9750</v>
      </c>
      <c r="F7" s="30"/>
      <c r="G7" s="14"/>
      <c r="J7" t="str">
        <f t="shared" si="1"/>
        <v>Tara Griffiths</v>
      </c>
      <c r="K7" t="str">
        <f t="shared" si="2"/>
        <v>Existing Business</v>
      </c>
      <c r="L7" t="str">
        <f t="shared" si="3"/>
        <v>SME RNL</v>
      </c>
      <c r="M7" s="20">
        <v>44348</v>
      </c>
      <c r="N7">
        <v>9750</v>
      </c>
    </row>
    <row r="8" spans="1:14" ht="15.75" thickBot="1" x14ac:dyDescent="0.3">
      <c r="A8" s="2" t="s">
        <v>40</v>
      </c>
      <c r="B8" s="2" t="s">
        <v>5</v>
      </c>
      <c r="C8" s="38" t="s">
        <v>39</v>
      </c>
      <c r="D8" s="20">
        <v>44348</v>
      </c>
      <c r="E8" s="26">
        <v>20500</v>
      </c>
      <c r="F8" s="30"/>
      <c r="G8" s="14"/>
      <c r="J8" t="str">
        <f t="shared" si="1"/>
        <v>Jessica Pope</v>
      </c>
      <c r="K8" t="str">
        <f t="shared" si="2"/>
        <v>Existing Business</v>
      </c>
      <c r="L8" t="str">
        <f t="shared" si="3"/>
        <v>SME RNL</v>
      </c>
      <c r="M8" s="20">
        <v>44348</v>
      </c>
      <c r="N8">
        <v>20500</v>
      </c>
    </row>
    <row r="9" spans="1:14" ht="15.75" thickBot="1" x14ac:dyDescent="0.3">
      <c r="A9" s="2" t="s">
        <v>41</v>
      </c>
      <c r="B9" s="2" t="s">
        <v>5</v>
      </c>
      <c r="C9" s="38" t="s">
        <v>39</v>
      </c>
      <c r="D9" s="20">
        <v>44348</v>
      </c>
      <c r="E9" s="26">
        <v>20631</v>
      </c>
      <c r="F9" s="30"/>
      <c r="G9" s="14"/>
      <c r="J9" t="str">
        <f t="shared" si="1"/>
        <v>Nicola Christensen</v>
      </c>
      <c r="K9" t="str">
        <f t="shared" si="2"/>
        <v>Existing Business</v>
      </c>
      <c r="L9" t="str">
        <f t="shared" si="3"/>
        <v>SME RNL</v>
      </c>
      <c r="M9" s="20">
        <v>44348</v>
      </c>
      <c r="N9">
        <v>20631</v>
      </c>
    </row>
    <row r="10" spans="1:14" ht="15.75" thickBot="1" x14ac:dyDescent="0.3">
      <c r="A10" s="2" t="s">
        <v>53</v>
      </c>
      <c r="B10" s="2" t="s">
        <v>5</v>
      </c>
      <c r="C10" s="3" t="s">
        <v>43</v>
      </c>
      <c r="D10" s="20">
        <v>44348</v>
      </c>
      <c r="E10" s="28">
        <v>28273</v>
      </c>
      <c r="F10" s="30"/>
      <c r="G10" s="14"/>
      <c r="J10" t="str">
        <f t="shared" si="1"/>
        <v>David Kaminski Renewal</v>
      </c>
      <c r="K10" t="str">
        <f t="shared" si="2"/>
        <v>Existing Business</v>
      </c>
      <c r="L10" t="str">
        <f t="shared" si="3"/>
        <v>M RNL</v>
      </c>
      <c r="M10" s="20">
        <v>44348</v>
      </c>
      <c r="N10">
        <v>28273</v>
      </c>
    </row>
    <row r="11" spans="1:14" ht="15.75" thickBot="1" x14ac:dyDescent="0.3">
      <c r="A11" s="2" t="s">
        <v>24</v>
      </c>
      <c r="B11" s="2" t="s">
        <v>5</v>
      </c>
      <c r="C11" s="2" t="s">
        <v>25</v>
      </c>
      <c r="D11" s="20">
        <v>44348</v>
      </c>
      <c r="E11" s="27">
        <v>105130</v>
      </c>
      <c r="F11" s="31"/>
      <c r="G11" s="8"/>
      <c r="J11" t="str">
        <f t="shared" si="1"/>
        <v>Diane Verity</v>
      </c>
      <c r="K11" t="str">
        <f t="shared" si="2"/>
        <v>Existing Business</v>
      </c>
      <c r="L11" t="str">
        <f t="shared" si="3"/>
        <v>SME RNL - Tier 3 (Admin)</v>
      </c>
      <c r="M11" s="20">
        <v>44348</v>
      </c>
      <c r="N11">
        <v>105130</v>
      </c>
    </row>
    <row r="12" spans="1:14" ht="15.75" thickBot="1" x14ac:dyDescent="0.3">
      <c r="A12" s="2" t="s">
        <v>8</v>
      </c>
      <c r="B12" s="2" t="s">
        <v>5</v>
      </c>
      <c r="C12" s="38" t="s">
        <v>9</v>
      </c>
      <c r="D12" s="20">
        <v>44348</v>
      </c>
      <c r="E12" s="18">
        <v>4500</v>
      </c>
      <c r="F12" s="32">
        <f>SUM(E12:E15)</f>
        <v>37366</v>
      </c>
      <c r="G12" s="8"/>
      <c r="J12" t="str">
        <f t="shared" si="1"/>
        <v>Diane Barnaby</v>
      </c>
      <c r="K12" t="str">
        <f t="shared" si="2"/>
        <v>Existing Business</v>
      </c>
      <c r="L12" t="str">
        <f t="shared" si="3"/>
        <v>Van - EB</v>
      </c>
      <c r="M12" s="20">
        <v>44348</v>
      </c>
      <c r="N12">
        <v>4500</v>
      </c>
    </row>
    <row r="13" spans="1:14" ht="15.75" thickBot="1" x14ac:dyDescent="0.3">
      <c r="A13" s="2" t="s">
        <v>12</v>
      </c>
      <c r="B13" s="2" t="s">
        <v>5</v>
      </c>
      <c r="C13" s="38" t="s">
        <v>9</v>
      </c>
      <c r="D13" s="20">
        <v>44348</v>
      </c>
      <c r="E13" s="11">
        <v>4500</v>
      </c>
      <c r="F13" s="33"/>
      <c r="G13" s="8"/>
      <c r="J13" t="str">
        <f t="shared" si="1"/>
        <v>Lee Powell</v>
      </c>
      <c r="K13" t="str">
        <f t="shared" si="2"/>
        <v>Existing Business</v>
      </c>
      <c r="L13" t="str">
        <f t="shared" si="3"/>
        <v>Van - EB</v>
      </c>
      <c r="M13" s="20">
        <v>44348</v>
      </c>
      <c r="N13">
        <v>4500</v>
      </c>
    </row>
    <row r="14" spans="1:14" ht="15.75" thickBot="1" x14ac:dyDescent="0.3">
      <c r="A14" s="2" t="s">
        <v>13</v>
      </c>
      <c r="B14" s="2" t="s">
        <v>5</v>
      </c>
      <c r="C14" s="38" t="s">
        <v>9</v>
      </c>
      <c r="D14" s="20">
        <v>44348</v>
      </c>
      <c r="E14" s="10">
        <v>4500</v>
      </c>
      <c r="F14" s="33"/>
      <c r="G14" s="23"/>
      <c r="J14" t="str">
        <f t="shared" si="1"/>
        <v>Paul Rogers</v>
      </c>
      <c r="K14" t="str">
        <f t="shared" si="2"/>
        <v>Existing Business</v>
      </c>
      <c r="L14" t="str">
        <f t="shared" si="3"/>
        <v>Van - EB</v>
      </c>
      <c r="M14" s="20">
        <v>44348</v>
      </c>
      <c r="N14">
        <v>4500</v>
      </c>
    </row>
    <row r="15" spans="1:14" ht="15.75" thickBot="1" x14ac:dyDescent="0.3">
      <c r="A15" s="15" t="s">
        <v>37</v>
      </c>
      <c r="B15" s="15" t="s">
        <v>5</v>
      </c>
      <c r="C15" s="40" t="s">
        <v>9</v>
      </c>
      <c r="D15" s="20">
        <v>44348</v>
      </c>
      <c r="E15" s="10">
        <v>23866</v>
      </c>
      <c r="F15" s="34"/>
      <c r="G15" s="16"/>
      <c r="J15" t="str">
        <f t="shared" si="1"/>
        <v>Auto Renewal</v>
      </c>
      <c r="K15" t="str">
        <f t="shared" si="2"/>
        <v>Existing Business</v>
      </c>
      <c r="L15" t="str">
        <f t="shared" si="3"/>
        <v>Van - EB</v>
      </c>
      <c r="M15" s="20">
        <v>44348</v>
      </c>
      <c r="N15">
        <v>23866</v>
      </c>
    </row>
    <row r="16" spans="1:14" ht="15.75" thickBot="1" x14ac:dyDescent="0.3">
      <c r="A16" s="2" t="s">
        <v>42</v>
      </c>
      <c r="B16" s="2" t="s">
        <v>14</v>
      </c>
      <c r="C16" s="15" t="s">
        <v>55</v>
      </c>
      <c r="D16" s="20">
        <v>44378</v>
      </c>
      <c r="E16" s="10">
        <v>10000</v>
      </c>
      <c r="F16" s="32">
        <f>SUM(E16:E26)</f>
        <v>120650</v>
      </c>
      <c r="G16" s="16"/>
      <c r="H16" s="39" t="str">
        <f>VLOOKUP(A16,[1]Sheet1!$A$2:$C$36,3,0)</f>
        <v>M NB</v>
      </c>
      <c r="I16">
        <v>187</v>
      </c>
      <c r="J16" t="str">
        <f t="shared" si="1"/>
        <v>David Kaminski</v>
      </c>
      <c r="K16" t="str">
        <f t="shared" si="2"/>
        <v>New Business</v>
      </c>
      <c r="L16" t="str">
        <f t="shared" si="3"/>
        <v>M NB</v>
      </c>
      <c r="M16" s="20">
        <v>44348</v>
      </c>
      <c r="N16">
        <v>10000</v>
      </c>
    </row>
    <row r="17" spans="1:14" ht="15.75" thickBot="1" x14ac:dyDescent="0.3">
      <c r="A17" s="2" t="s">
        <v>15</v>
      </c>
      <c r="B17" s="2" t="s">
        <v>14</v>
      </c>
      <c r="C17" s="38" t="s">
        <v>56</v>
      </c>
      <c r="D17" s="20">
        <v>44348</v>
      </c>
      <c r="E17" s="10">
        <v>20000</v>
      </c>
      <c r="F17" s="33"/>
      <c r="G17" s="14"/>
      <c r="H17" s="39" t="str">
        <f>VLOOKUP(A17,[1]Sheet1!$A$2:$C$36,3,0)</f>
        <v>SME M (NB)</v>
      </c>
      <c r="I17">
        <v>17</v>
      </c>
      <c r="J17" t="str">
        <f t="shared" si="1"/>
        <v>Daniel Veall</v>
      </c>
      <c r="K17" t="str">
        <f t="shared" si="2"/>
        <v>New Business</v>
      </c>
      <c r="L17" t="str">
        <f t="shared" si="3"/>
        <v>SME M (NB)</v>
      </c>
      <c r="M17" s="20">
        <v>44348</v>
      </c>
      <c r="N17">
        <v>20000</v>
      </c>
    </row>
    <row r="18" spans="1:14" ht="15.75" thickBot="1" x14ac:dyDescent="0.3">
      <c r="A18" s="2" t="s">
        <v>49</v>
      </c>
      <c r="B18" s="2" t="s">
        <v>14</v>
      </c>
      <c r="C18" s="38" t="s">
        <v>17</v>
      </c>
      <c r="D18" s="20">
        <v>44348</v>
      </c>
      <c r="E18" s="10">
        <v>8200</v>
      </c>
      <c r="F18" s="33"/>
      <c r="G18" s="14"/>
      <c r="J18" t="str">
        <f t="shared" si="1"/>
        <v>Aimee Wood</v>
      </c>
      <c r="K18" t="str">
        <f t="shared" si="2"/>
        <v>New Business</v>
      </c>
      <c r="L18" t="str">
        <f t="shared" si="3"/>
        <v>SME NB - Tier 3</v>
      </c>
      <c r="M18" s="20">
        <v>44348</v>
      </c>
      <c r="N18">
        <v>8200</v>
      </c>
    </row>
    <row r="19" spans="1:14" ht="15.75" thickBot="1" x14ac:dyDescent="0.3">
      <c r="A19" s="3" t="s">
        <v>16</v>
      </c>
      <c r="B19" s="3" t="s">
        <v>14</v>
      </c>
      <c r="C19" s="38" t="s">
        <v>17</v>
      </c>
      <c r="D19" s="20">
        <v>44348</v>
      </c>
      <c r="E19" s="5">
        <v>7500</v>
      </c>
      <c r="F19" s="33"/>
      <c r="G19" s="14" t="s">
        <v>34</v>
      </c>
      <c r="J19" t="str">
        <f t="shared" si="1"/>
        <v>Aimee Davies</v>
      </c>
      <c r="K19" t="str">
        <f t="shared" si="2"/>
        <v>New Business</v>
      </c>
      <c r="L19" t="str">
        <f t="shared" si="3"/>
        <v>SME NB - Tier 3</v>
      </c>
      <c r="M19" s="20">
        <v>44348</v>
      </c>
      <c r="N19">
        <v>7500</v>
      </c>
    </row>
    <row r="20" spans="1:14" ht="15.75" thickBot="1" x14ac:dyDescent="0.3">
      <c r="A20" s="3" t="s">
        <v>18</v>
      </c>
      <c r="B20" s="3" t="s">
        <v>14</v>
      </c>
      <c r="C20" s="38" t="s">
        <v>17</v>
      </c>
      <c r="D20" s="20">
        <v>44348</v>
      </c>
      <c r="E20" s="12">
        <v>6750</v>
      </c>
      <c r="F20" s="33"/>
      <c r="G20" s="14"/>
      <c r="J20" t="str">
        <f t="shared" si="1"/>
        <v>Nick Dibble</v>
      </c>
      <c r="K20" t="str">
        <f t="shared" si="2"/>
        <v>New Business</v>
      </c>
      <c r="L20" t="str">
        <f t="shared" si="3"/>
        <v>SME NB - Tier 3</v>
      </c>
      <c r="M20" s="20">
        <v>44348</v>
      </c>
      <c r="N20">
        <v>6750</v>
      </c>
    </row>
    <row r="21" spans="1:14" ht="15.75" thickBot="1" x14ac:dyDescent="0.3">
      <c r="A21" s="3" t="s">
        <v>47</v>
      </c>
      <c r="B21" s="3" t="s">
        <v>14</v>
      </c>
      <c r="C21" s="38" t="s">
        <v>17</v>
      </c>
      <c r="D21" s="20">
        <v>44348</v>
      </c>
      <c r="E21" s="12">
        <v>5750</v>
      </c>
      <c r="F21" s="33"/>
      <c r="G21" s="14"/>
      <c r="J21" t="str">
        <f t="shared" si="1"/>
        <v>Gemma Hardy</v>
      </c>
      <c r="K21" t="str">
        <f t="shared" si="2"/>
        <v>New Business</v>
      </c>
      <c r="L21" t="str">
        <f t="shared" si="3"/>
        <v>SME NB - Tier 3</v>
      </c>
      <c r="M21" s="20">
        <v>44348</v>
      </c>
      <c r="N21">
        <v>5750</v>
      </c>
    </row>
    <row r="22" spans="1:14" ht="15.75" thickBot="1" x14ac:dyDescent="0.3">
      <c r="A22" s="3" t="s">
        <v>26</v>
      </c>
      <c r="B22" s="3" t="s">
        <v>14</v>
      </c>
      <c r="C22" s="38" t="s">
        <v>17</v>
      </c>
      <c r="D22" s="20">
        <v>44348</v>
      </c>
      <c r="E22" s="5">
        <v>14500</v>
      </c>
      <c r="F22" s="33"/>
      <c r="G22" s="14"/>
      <c r="J22" t="str">
        <f t="shared" si="1"/>
        <v>Reece Bullock</v>
      </c>
      <c r="K22" t="str">
        <f t="shared" si="2"/>
        <v>New Business</v>
      </c>
      <c r="L22" t="str">
        <f t="shared" si="3"/>
        <v>SME NB - Tier 3</v>
      </c>
      <c r="M22" s="20">
        <v>44348</v>
      </c>
      <c r="N22">
        <v>14500</v>
      </c>
    </row>
    <row r="23" spans="1:14" ht="15.75" thickBot="1" x14ac:dyDescent="0.3">
      <c r="A23" s="3" t="s">
        <v>19</v>
      </c>
      <c r="B23" s="3" t="s">
        <v>14</v>
      </c>
      <c r="C23" s="38" t="s">
        <v>17</v>
      </c>
      <c r="D23" s="20">
        <v>44348</v>
      </c>
      <c r="E23" s="5">
        <v>11450</v>
      </c>
      <c r="F23" s="33"/>
      <c r="G23" s="14"/>
      <c r="J23" t="str">
        <f t="shared" si="1"/>
        <v>Nikki Thomas</v>
      </c>
      <c r="K23" t="str">
        <f t="shared" si="2"/>
        <v>New Business</v>
      </c>
      <c r="L23" t="str">
        <f t="shared" si="3"/>
        <v>SME NB - Tier 3</v>
      </c>
      <c r="M23" s="20">
        <v>44348</v>
      </c>
      <c r="N23">
        <v>11450</v>
      </c>
    </row>
    <row r="24" spans="1:14" ht="15.75" thickBot="1" x14ac:dyDescent="0.3">
      <c r="A24" s="3" t="s">
        <v>20</v>
      </c>
      <c r="B24" s="3" t="s">
        <v>14</v>
      </c>
      <c r="C24" s="38" t="s">
        <v>17</v>
      </c>
      <c r="D24" s="20">
        <v>44348</v>
      </c>
      <c r="E24" s="5">
        <v>13000</v>
      </c>
      <c r="F24" s="33"/>
      <c r="G24" s="14"/>
      <c r="J24" t="str">
        <f t="shared" si="1"/>
        <v>Sophie Roberts</v>
      </c>
      <c r="K24" t="str">
        <f t="shared" si="2"/>
        <v>New Business</v>
      </c>
      <c r="L24" t="str">
        <f t="shared" si="3"/>
        <v>SME NB - Tier 3</v>
      </c>
      <c r="M24" s="20">
        <v>44348</v>
      </c>
      <c r="N24">
        <v>13000</v>
      </c>
    </row>
    <row r="25" spans="1:14" ht="15.75" thickBot="1" x14ac:dyDescent="0.3">
      <c r="A25" s="3" t="s">
        <v>48</v>
      </c>
      <c r="B25" s="3" t="s">
        <v>14</v>
      </c>
      <c r="C25" s="38" t="s">
        <v>17</v>
      </c>
      <c r="D25" s="20">
        <v>44348</v>
      </c>
      <c r="E25" s="5">
        <v>7500</v>
      </c>
      <c r="F25" s="33"/>
      <c r="G25" s="14" t="s">
        <v>35</v>
      </c>
      <c r="J25" t="str">
        <f t="shared" si="1"/>
        <v>Keira Saunders</v>
      </c>
      <c r="K25" t="str">
        <f t="shared" si="2"/>
        <v>New Business</v>
      </c>
      <c r="L25" t="str">
        <f t="shared" si="3"/>
        <v>SME NB - Tier 3</v>
      </c>
      <c r="M25" s="20">
        <v>44348</v>
      </c>
      <c r="N25">
        <v>7500</v>
      </c>
    </row>
    <row r="26" spans="1:14" ht="15.75" thickBot="1" x14ac:dyDescent="0.3">
      <c r="A26" s="17" t="s">
        <v>21</v>
      </c>
      <c r="B26" s="17" t="s">
        <v>14</v>
      </c>
      <c r="C26" s="17" t="s">
        <v>21</v>
      </c>
      <c r="D26" s="20">
        <v>44348</v>
      </c>
      <c r="E26" s="18">
        <v>16000</v>
      </c>
      <c r="F26" s="34"/>
      <c r="G26" s="14"/>
      <c r="J26" t="str">
        <f t="shared" si="1"/>
        <v>Web Application</v>
      </c>
      <c r="K26" t="str">
        <f t="shared" si="2"/>
        <v>New Business</v>
      </c>
      <c r="L26" t="str">
        <f t="shared" si="3"/>
        <v>Web Application</v>
      </c>
      <c r="M26" s="20">
        <v>44348</v>
      </c>
      <c r="N26">
        <v>16000</v>
      </c>
    </row>
    <row r="27" spans="1:14" ht="15.75" thickBot="1" x14ac:dyDescent="0.3">
      <c r="A27" s="2" t="s">
        <v>22</v>
      </c>
      <c r="B27" s="2" t="s">
        <v>14</v>
      </c>
      <c r="C27" s="38" t="s">
        <v>54</v>
      </c>
      <c r="D27" s="20">
        <v>44348</v>
      </c>
      <c r="E27" s="10">
        <v>24000</v>
      </c>
      <c r="F27" s="32">
        <f>SUM(E27:E35)</f>
        <v>87800</v>
      </c>
      <c r="G27" s="23"/>
      <c r="J27" t="str">
        <f t="shared" si="1"/>
        <v>Hayley Donovan</v>
      </c>
      <c r="K27" t="str">
        <f t="shared" si="2"/>
        <v>New Business</v>
      </c>
      <c r="L27" t="str">
        <f t="shared" si="3"/>
        <v>Van - NB</v>
      </c>
      <c r="M27" s="20">
        <v>44348</v>
      </c>
      <c r="N27">
        <v>24000</v>
      </c>
    </row>
    <row r="28" spans="1:14" ht="15.75" thickBot="1" x14ac:dyDescent="0.3">
      <c r="A28" s="2" t="s">
        <v>50</v>
      </c>
      <c r="B28" s="2" t="s">
        <v>14</v>
      </c>
      <c r="C28" s="38" t="s">
        <v>54</v>
      </c>
      <c r="D28" s="20">
        <v>44348</v>
      </c>
      <c r="E28" s="10">
        <v>13750</v>
      </c>
      <c r="F28" s="30"/>
      <c r="G28" s="23"/>
      <c r="J28" t="str">
        <f t="shared" si="1"/>
        <v>Thomas Hughes</v>
      </c>
      <c r="K28" t="str">
        <f t="shared" si="2"/>
        <v>New Business</v>
      </c>
      <c r="L28" t="str">
        <f t="shared" si="3"/>
        <v>Van - NB</v>
      </c>
      <c r="M28" s="20">
        <v>44348</v>
      </c>
      <c r="N28">
        <v>13750</v>
      </c>
    </row>
    <row r="29" spans="1:14" ht="15.75" thickBot="1" x14ac:dyDescent="0.3">
      <c r="A29" s="2" t="s">
        <v>11</v>
      </c>
      <c r="B29" s="2" t="s">
        <v>14</v>
      </c>
      <c r="C29" s="38" t="s">
        <v>54</v>
      </c>
      <c r="D29" s="20">
        <v>44348</v>
      </c>
      <c r="E29" s="10">
        <v>5500</v>
      </c>
      <c r="F29" s="30"/>
      <c r="G29" s="14"/>
      <c r="J29" t="str">
        <f t="shared" si="1"/>
        <v>Kelly Mordecai</v>
      </c>
      <c r="K29" t="str">
        <f t="shared" si="2"/>
        <v>New Business</v>
      </c>
      <c r="L29" t="str">
        <f t="shared" si="3"/>
        <v>Van - NB</v>
      </c>
      <c r="M29" s="20">
        <v>44348</v>
      </c>
      <c r="N29">
        <v>5500</v>
      </c>
    </row>
    <row r="30" spans="1:14" ht="15.75" thickBot="1" x14ac:dyDescent="0.3">
      <c r="A30" s="2" t="s">
        <v>51</v>
      </c>
      <c r="B30" s="2" t="s">
        <v>14</v>
      </c>
      <c r="C30" s="38" t="s">
        <v>54</v>
      </c>
      <c r="D30" s="20">
        <v>44348</v>
      </c>
      <c r="E30" s="10">
        <v>6500</v>
      </c>
      <c r="F30" s="30"/>
      <c r="G30" s="23"/>
      <c r="J30" t="str">
        <f t="shared" si="1"/>
        <v>Daniel Eatwell</v>
      </c>
      <c r="K30" t="str">
        <f t="shared" si="2"/>
        <v>New Business</v>
      </c>
      <c r="L30" t="str">
        <f t="shared" si="3"/>
        <v>Van - NB</v>
      </c>
      <c r="M30" s="20">
        <v>44348</v>
      </c>
      <c r="N30">
        <v>6500</v>
      </c>
    </row>
    <row r="31" spans="1:14" ht="15.75" thickBot="1" x14ac:dyDescent="0.3">
      <c r="A31" s="2" t="s">
        <v>52</v>
      </c>
      <c r="B31" s="2" t="s">
        <v>14</v>
      </c>
      <c r="C31" s="38" t="s">
        <v>54</v>
      </c>
      <c r="D31" s="20">
        <v>44348</v>
      </c>
      <c r="E31" s="10">
        <v>12750</v>
      </c>
      <c r="F31" s="30"/>
      <c r="G31" s="14"/>
      <c r="J31" t="str">
        <f t="shared" si="1"/>
        <v>Stacey Brown</v>
      </c>
      <c r="K31" t="str">
        <f t="shared" si="2"/>
        <v>New Business</v>
      </c>
      <c r="L31" t="str">
        <f t="shared" si="3"/>
        <v>Van - NB</v>
      </c>
      <c r="M31" s="20">
        <v>44348</v>
      </c>
      <c r="N31">
        <v>12750</v>
      </c>
    </row>
    <row r="32" spans="1:14" ht="15.75" thickBot="1" x14ac:dyDescent="0.3">
      <c r="A32" s="2" t="s">
        <v>23</v>
      </c>
      <c r="B32" s="2" t="s">
        <v>14</v>
      </c>
      <c r="C32" s="38" t="s">
        <v>54</v>
      </c>
      <c r="D32" s="20">
        <v>44348</v>
      </c>
      <c r="E32" s="10">
        <v>22000</v>
      </c>
      <c r="F32" s="30"/>
      <c r="G32" s="14"/>
      <c r="J32" t="str">
        <f t="shared" si="1"/>
        <v>Tony Lewis</v>
      </c>
      <c r="K32" t="str">
        <f t="shared" si="2"/>
        <v>New Business</v>
      </c>
      <c r="L32" t="str">
        <f t="shared" si="3"/>
        <v>Van - NB</v>
      </c>
      <c r="M32" s="20">
        <v>44348</v>
      </c>
      <c r="N32">
        <v>22000</v>
      </c>
    </row>
    <row r="33" spans="1:14" ht="15.75" thickBot="1" x14ac:dyDescent="0.3">
      <c r="A33" s="2" t="s">
        <v>27</v>
      </c>
      <c r="B33" s="2" t="s">
        <v>14</v>
      </c>
      <c r="C33" s="38" t="s">
        <v>57</v>
      </c>
      <c r="D33" s="20">
        <v>44348</v>
      </c>
      <c r="E33" s="10">
        <v>1100</v>
      </c>
      <c r="F33" s="30"/>
      <c r="G33" s="14"/>
      <c r="H33" s="39" t="str">
        <f>VLOOKUP(A33,[1]Sheet1!$A$2:$C$36,3,0)</f>
        <v>Validation</v>
      </c>
      <c r="I33">
        <v>26</v>
      </c>
      <c r="J33" t="str">
        <f t="shared" si="1"/>
        <v>Helen Bailey</v>
      </c>
      <c r="K33" t="str">
        <f t="shared" si="2"/>
        <v>New Business</v>
      </c>
      <c r="L33" t="str">
        <f t="shared" si="3"/>
        <v>Validation</v>
      </c>
      <c r="M33" s="20">
        <v>44348</v>
      </c>
      <c r="N33">
        <v>1100</v>
      </c>
    </row>
    <row r="34" spans="1:14" ht="15.75" thickBot="1" x14ac:dyDescent="0.3">
      <c r="A34" s="2" t="s">
        <v>28</v>
      </c>
      <c r="B34" s="2" t="s">
        <v>14</v>
      </c>
      <c r="C34" s="38" t="s">
        <v>57</v>
      </c>
      <c r="D34" s="20">
        <v>44348</v>
      </c>
      <c r="E34" s="10">
        <v>1100</v>
      </c>
      <c r="F34" s="30"/>
      <c r="G34" s="14"/>
      <c r="H34" s="39" t="str">
        <f>VLOOKUP(A34,[1]Sheet1!$A$2:$C$36,3,0)</f>
        <v>Validation</v>
      </c>
      <c r="I34">
        <v>30</v>
      </c>
      <c r="J34" t="str">
        <f t="shared" si="1"/>
        <v>Jayne Clemo</v>
      </c>
      <c r="K34" t="str">
        <f t="shared" si="2"/>
        <v>New Business</v>
      </c>
      <c r="L34" t="str">
        <f t="shared" si="3"/>
        <v>Validation</v>
      </c>
      <c r="M34" s="20">
        <v>44348</v>
      </c>
      <c r="N34">
        <v>1100</v>
      </c>
    </row>
    <row r="35" spans="1:14" ht="15.75" thickBot="1" x14ac:dyDescent="0.3">
      <c r="A35" s="2" t="s">
        <v>10</v>
      </c>
      <c r="B35" s="2" t="s">
        <v>14</v>
      </c>
      <c r="C35" s="38" t="s">
        <v>57</v>
      </c>
      <c r="D35" s="20">
        <v>44348</v>
      </c>
      <c r="E35" s="10">
        <v>1100</v>
      </c>
      <c r="F35" s="30"/>
      <c r="G35" s="14" t="s">
        <v>34</v>
      </c>
      <c r="H35" s="39" t="str">
        <f>VLOOKUP(A35,[1]Sheet1!$A$2:$C$36,3,0)</f>
        <v>Validation</v>
      </c>
      <c r="I35">
        <v>31</v>
      </c>
      <c r="J35" t="str">
        <f t="shared" si="1"/>
        <v>Jaquie Dearson</v>
      </c>
      <c r="K35" t="str">
        <f t="shared" si="2"/>
        <v>New Business</v>
      </c>
      <c r="L35" t="str">
        <f t="shared" si="3"/>
        <v>Validation</v>
      </c>
      <c r="M35" s="20">
        <v>44348</v>
      </c>
      <c r="N35">
        <v>1100</v>
      </c>
    </row>
    <row r="36" spans="1:14" ht="15.75" thickBot="1" x14ac:dyDescent="0.3">
      <c r="A36" s="35" t="s">
        <v>36</v>
      </c>
      <c r="B36" s="36"/>
      <c r="C36" s="36"/>
      <c r="D36" s="36"/>
      <c r="E36" s="37"/>
      <c r="F36" s="31"/>
      <c r="G36" s="14"/>
    </row>
    <row r="37" spans="1:14" ht="15.75" thickBot="1" x14ac:dyDescent="0.3">
      <c r="F37" s="6">
        <f>SUM(F2:F36)</f>
        <v>598512</v>
      </c>
      <c r="G37" s="14"/>
    </row>
    <row r="38" spans="1:14" ht="15.75" thickBot="1" x14ac:dyDescent="0.3">
      <c r="F38" s="13"/>
    </row>
    <row r="39" spans="1:14" ht="15.75" thickBot="1" x14ac:dyDescent="0.3">
      <c r="A39" s="2" t="s">
        <v>30</v>
      </c>
      <c r="B39" s="2" t="s">
        <v>29</v>
      </c>
      <c r="C39" s="2" t="s">
        <v>31</v>
      </c>
      <c r="D39" s="4">
        <v>44348</v>
      </c>
      <c r="E39" s="9"/>
    </row>
    <row r="48" spans="1:14" x14ac:dyDescent="0.25">
      <c r="J48" s="19"/>
    </row>
  </sheetData>
  <autoFilter ref="A1:G39"/>
  <sortState ref="A2:E39">
    <sortCondition ref="B2:B39"/>
    <sortCondition ref="C2:C39"/>
    <sortCondition ref="A2:A39"/>
  </sortState>
  <mergeCells count="5">
    <mergeCell ref="F2:F11"/>
    <mergeCell ref="F16:F26"/>
    <mergeCell ref="A36:E36"/>
    <mergeCell ref="F12:F15"/>
    <mergeCell ref="F27:F36"/>
  </mergeCells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Gauci</dc:creator>
  <cp:lastModifiedBy>Martin Clements</cp:lastModifiedBy>
  <cp:lastPrinted>2020-02-03T10:41:13Z</cp:lastPrinted>
  <dcterms:created xsi:type="dcterms:W3CDTF">2018-11-01T11:36:49Z</dcterms:created>
  <dcterms:modified xsi:type="dcterms:W3CDTF">2021-05-28T09:46:52Z</dcterms:modified>
</cp:coreProperties>
</file>