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2300"/>
  </bookViews>
  <sheets>
    <sheet name="Target Martin Adjusted" sheetId="1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7" l="1"/>
  <c r="O36" i="17"/>
  <c r="N36" i="17"/>
  <c r="M36" i="17"/>
  <c r="L36" i="17"/>
  <c r="Q35" i="17"/>
  <c r="O35" i="17"/>
  <c r="N35" i="17"/>
  <c r="M35" i="17"/>
  <c r="L35" i="17"/>
  <c r="Q34" i="17"/>
  <c r="O34" i="17"/>
  <c r="N34" i="17"/>
  <c r="M34" i="17"/>
  <c r="L34" i="17"/>
  <c r="Q33" i="17"/>
  <c r="O33" i="17"/>
  <c r="M33" i="17"/>
  <c r="L33" i="17"/>
  <c r="Q32" i="17"/>
  <c r="O32" i="17"/>
  <c r="M32" i="17"/>
  <c r="L32" i="17"/>
  <c r="Q31" i="17"/>
  <c r="O31" i="17"/>
  <c r="M31" i="17"/>
  <c r="L31" i="17"/>
  <c r="Q30" i="17"/>
  <c r="O30" i="17"/>
  <c r="M30" i="17"/>
  <c r="L30" i="17"/>
  <c r="Q29" i="17"/>
  <c r="O29" i="17"/>
  <c r="M29" i="17"/>
  <c r="L29" i="17"/>
  <c r="Q28" i="17"/>
  <c r="O28" i="17"/>
  <c r="M28" i="17"/>
  <c r="L28" i="17"/>
  <c r="Q27" i="17"/>
  <c r="O27" i="17"/>
  <c r="M27" i="17"/>
  <c r="L27" i="17"/>
  <c r="Q26" i="17"/>
  <c r="O26" i="17"/>
  <c r="M26" i="17"/>
  <c r="L26" i="17"/>
  <c r="Q25" i="17"/>
  <c r="O25" i="17"/>
  <c r="N25" i="17"/>
  <c r="M25" i="17"/>
  <c r="Q24" i="17"/>
  <c r="O24" i="17"/>
  <c r="N24" i="17"/>
  <c r="M24" i="17"/>
  <c r="Q23" i="17"/>
  <c r="O23" i="17"/>
  <c r="N23" i="17"/>
  <c r="M23" i="17"/>
  <c r="L23" i="17"/>
  <c r="Q22" i="17"/>
  <c r="O22" i="17"/>
  <c r="N22" i="17"/>
  <c r="M22" i="17"/>
  <c r="Q21" i="17"/>
  <c r="O21" i="17"/>
  <c r="N21" i="17"/>
  <c r="M21" i="17"/>
  <c r="L21" i="17"/>
  <c r="Q20" i="17"/>
  <c r="O20" i="17"/>
  <c r="N20" i="17"/>
  <c r="M20" i="17"/>
  <c r="L20" i="17"/>
  <c r="Q19" i="17"/>
  <c r="O19" i="17"/>
  <c r="N19" i="17"/>
  <c r="M19" i="17"/>
  <c r="L19" i="17"/>
  <c r="Q18" i="17"/>
  <c r="O18" i="17"/>
  <c r="N18" i="17"/>
  <c r="M18" i="17"/>
  <c r="L18" i="17"/>
  <c r="Q17" i="17"/>
  <c r="O17" i="17"/>
  <c r="N17" i="17"/>
  <c r="M17" i="17"/>
  <c r="L17" i="17"/>
  <c r="Q16" i="17"/>
  <c r="O16" i="17"/>
  <c r="N16" i="17"/>
  <c r="M16" i="17"/>
  <c r="L16" i="17"/>
  <c r="Q15" i="17"/>
  <c r="O15" i="17"/>
  <c r="N15" i="17"/>
  <c r="M15" i="17"/>
  <c r="L15" i="17"/>
  <c r="Q14" i="17"/>
  <c r="O14" i="17"/>
  <c r="N14" i="17"/>
  <c r="M14" i="17"/>
  <c r="Q13" i="17"/>
  <c r="O13" i="17"/>
  <c r="N13" i="17"/>
  <c r="M13" i="17"/>
  <c r="L13" i="17"/>
  <c r="Q12" i="17"/>
  <c r="O12" i="17"/>
  <c r="N12" i="17"/>
  <c r="M12" i="17"/>
  <c r="L12" i="17"/>
  <c r="Q11" i="17"/>
  <c r="O11" i="17"/>
  <c r="N11" i="17"/>
  <c r="M11" i="17"/>
  <c r="L11" i="17"/>
  <c r="Q10" i="17"/>
  <c r="O10" i="17"/>
  <c r="N10" i="17"/>
  <c r="M10" i="17"/>
  <c r="Q9" i="17"/>
  <c r="O9" i="17"/>
  <c r="N9" i="17"/>
  <c r="M9" i="17"/>
  <c r="L9" i="17"/>
  <c r="Q8" i="17"/>
  <c r="O8" i="17"/>
  <c r="N8" i="17"/>
  <c r="M8" i="17"/>
  <c r="L8" i="17"/>
  <c r="Q7" i="17"/>
  <c r="O7" i="17"/>
  <c r="N7" i="17"/>
  <c r="M7" i="17"/>
  <c r="L7" i="17"/>
  <c r="Q6" i="17"/>
  <c r="O6" i="17"/>
  <c r="N6" i="17"/>
  <c r="M6" i="17"/>
  <c r="L6" i="17"/>
  <c r="Q5" i="17"/>
  <c r="O5" i="17"/>
  <c r="N5" i="17"/>
  <c r="M5" i="17"/>
  <c r="L5" i="17"/>
  <c r="Q4" i="17"/>
  <c r="O4" i="17"/>
  <c r="N4" i="17"/>
  <c r="M4" i="17"/>
  <c r="L4" i="17"/>
  <c r="Q3" i="17"/>
  <c r="O3" i="17"/>
  <c r="N3" i="17"/>
  <c r="M3" i="17"/>
  <c r="L3" i="17"/>
  <c r="I34" i="17" l="1"/>
  <c r="I33" i="17"/>
  <c r="I26" i="17"/>
  <c r="I18" i="17"/>
  <c r="I14" i="17"/>
  <c r="I3" i="17"/>
  <c r="I38" i="17" l="1"/>
</calcChain>
</file>

<file path=xl/sharedStrings.xml><?xml version="1.0" encoding="utf-8"?>
<sst xmlns="http://schemas.openxmlformats.org/spreadsheetml/2006/main" count="126" uniqueCount="59">
  <si>
    <t>Reece Bullock</t>
  </si>
  <si>
    <t>Nikki Thomas</t>
  </si>
  <si>
    <t>Aimee Wood</t>
  </si>
  <si>
    <t>Charlotte Snow</t>
  </si>
  <si>
    <t>Dan Veal</t>
  </si>
  <si>
    <t>Kelly Vaughan</t>
  </si>
  <si>
    <t>Michael Adam</t>
  </si>
  <si>
    <t>Tara Griffiths</t>
  </si>
  <si>
    <t>Aimee Davies</t>
  </si>
  <si>
    <t>Ethan Fox</t>
  </si>
  <si>
    <t>Elisha Perry</t>
  </si>
  <si>
    <t>Tony Lewis</t>
  </si>
  <si>
    <t>Hayley Donovan</t>
  </si>
  <si>
    <t>Liam Wade</t>
  </si>
  <si>
    <t>Thomas Hughes</t>
  </si>
  <si>
    <t>Lee Powel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</si>
  <si>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</si>
  <si>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</si>
  <si>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</si>
  <si>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</si>
  <si>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</si>
  <si>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</si>
  <si>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</si>
  <si>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</si>
  <si>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</si>
  <si>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</si>
  <si>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Iris Lewis</t>
  </si>
  <si>
    <t>Existing Business</t>
  </si>
  <si>
    <t>SME RNL</t>
  </si>
  <si>
    <t>Kirsty Greenslade</t>
  </si>
  <si>
    <t>Jenna Meredith</t>
  </si>
  <si>
    <t>David Kaminski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</si>
  <si>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</si>
  <si>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</si>
  <si>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</si>
  <si>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</si>
  <si>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</si>
  <si>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</si>
  <si>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</si>
  <si>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</si>
  <si>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</t>
  </si>
  <si>
    <t>Web Application</t>
  </si>
  <si>
    <t>Van-NB</t>
  </si>
  <si>
    <t>Van -NB</t>
  </si>
  <si>
    <t>Tyrone Phillips</t>
  </si>
  <si>
    <t>Stacey Brown</t>
  </si>
  <si>
    <t>Helen Bailey</t>
  </si>
  <si>
    <t>Jaquie Dearson</t>
  </si>
  <si>
    <t>Total</t>
  </si>
  <si>
    <t>Rachael Surrage</t>
  </si>
  <si>
    <t>EB + Growth target</t>
  </si>
  <si>
    <t>All Autos bar tier 1</t>
  </si>
  <si>
    <t>Gemma Hardy</t>
  </si>
  <si>
    <t>Jayne Groves</t>
  </si>
  <si>
    <t>Michael Adams</t>
  </si>
  <si>
    <t>Lee Powell</t>
  </si>
  <si>
    <t>Rachel Surridge</t>
  </si>
  <si>
    <t>Daniel Veall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</si>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</sst>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38"/>
  <sheetViews>
    <sheetView tabSelected="1" topLeftCell="C13" zoomScale="115" zoomScaleNormal="115" workbookViewId="0">
      <selection activeCell="N26" sqref="N26"/>
    </sheetView>
  </sheetViews>
  <sheetFormatPr defaultRowHeight="15" x14ac:dyDescent="0.25"/>
  <cols>
    <col min="3" max="3" width="17.85546875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  <col min="12" max="12" width="17.85546875" bestFit="1" customWidth="1"/>
    <col min="14" max="14" width="23.140625" bestFit="1" customWidth="1"/>
  </cols>
  <sheetData>
    <row r="1" spans="3:17" ht="15.75" thickBot="1" x14ac:dyDescent="0.3"/>
    <row r="2" spans="3:17" x14ac:dyDescent="0.25">
      <c r="C2" s="9" t="s">
        <v>18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1" t="s">
        <v>24</v>
      </c>
      <c r="J2" s="12" t="s">
        <v>25</v>
      </c>
    </row>
    <row r="3" spans="3:17" x14ac:dyDescent="0.25">
      <c r="C3" s="13" t="s">
        <v>26</v>
      </c>
      <c r="D3" s="3" t="s">
        <v>27</v>
      </c>
      <c r="E3" s="5" t="s">
        <v>28</v>
      </c>
      <c r="F3" s="5"/>
      <c r="G3" s="6">
        <v>44593</v>
      </c>
      <c r="H3" s="7">
        <v>72750</v>
      </c>
      <c r="I3" s="27">
        <f>SUM(H3:H13)</f>
        <v>360800.9105</v>
      </c>
      <c r="J3" s="14"/>
      <c r="L3" t="str">
        <f>C3</f>
        <v>Iris Lewis</v>
      </c>
      <c r="M3" t="str">
        <f t="shared" ref="M3:Q3" si="0">D3</f>
        <v>Existing Business</v>
      </c>
      <c r="N3" t="str">
        <f t="shared" si="0"/>
        <v>SME RNL</v>
      </c>
      <c r="O3">
        <f t="shared" si="0"/>
        <v>0</v>
      </c>
      <c r="P3" s="6">
        <v>44593</v>
      </c>
      <c r="Q3">
        <f t="shared" si="0"/>
        <v>72750</v>
      </c>
    </row>
    <row r="4" spans="3:17" x14ac:dyDescent="0.25">
      <c r="C4" s="13" t="s">
        <v>29</v>
      </c>
      <c r="D4" s="3" t="s">
        <v>27</v>
      </c>
      <c r="E4" s="5" t="s">
        <v>28</v>
      </c>
      <c r="F4" s="5"/>
      <c r="G4" s="6">
        <v>44593</v>
      </c>
      <c r="H4" s="7">
        <v>68510</v>
      </c>
      <c r="I4" s="27"/>
      <c r="J4" s="15"/>
      <c r="L4" t="str">
        <f t="shared" ref="L4:L36" si="1">C4</f>
        <v>Kirsty Greenslade</v>
      </c>
      <c r="M4" t="str">
        <f t="shared" ref="M4:M36" si="2">D4</f>
        <v>Existing Business</v>
      </c>
      <c r="N4" t="str">
        <f t="shared" ref="N4:N36" si="3">E4</f>
        <v>SME RNL</v>
      </c>
      <c r="O4">
        <f t="shared" ref="O4:O36" si="4">F4</f>
        <v>0</v>
      </c>
      <c r="P4" s="6">
        <v>44593</v>
      </c>
      <c r="Q4">
        <f t="shared" ref="Q4:Q36" si="5">H4</f>
        <v>68510</v>
      </c>
    </row>
    <row r="5" spans="3:17" x14ac:dyDescent="0.25">
      <c r="C5" s="13" t="s">
        <v>10</v>
      </c>
      <c r="D5" s="3" t="s">
        <v>27</v>
      </c>
      <c r="E5" s="5" t="s">
        <v>28</v>
      </c>
      <c r="F5" s="5"/>
      <c r="G5" s="6">
        <v>44593</v>
      </c>
      <c r="H5" s="7">
        <v>26970</v>
      </c>
      <c r="I5" s="27"/>
      <c r="J5" s="15"/>
      <c r="L5" t="str">
        <f t="shared" si="1"/>
        <v>Elisha Perry</v>
      </c>
      <c r="M5" t="str">
        <f t="shared" si="2"/>
        <v>Existing Business</v>
      </c>
      <c r="N5" t="str">
        <f t="shared" si="3"/>
        <v>SME RNL</v>
      </c>
      <c r="O5">
        <f t="shared" si="4"/>
        <v>0</v>
      </c>
      <c r="P5" s="6">
        <v>44593</v>
      </c>
      <c r="Q5">
        <f t="shared" si="5"/>
        <v>26970</v>
      </c>
    </row>
    <row r="6" spans="3:17" x14ac:dyDescent="0.25">
      <c r="C6" s="13" t="s">
        <v>8</v>
      </c>
      <c r="D6" s="3" t="s">
        <v>27</v>
      </c>
      <c r="E6" s="5" t="s">
        <v>28</v>
      </c>
      <c r="F6" s="5"/>
      <c r="G6" s="6">
        <v>44593</v>
      </c>
      <c r="H6" s="7">
        <v>14750</v>
      </c>
      <c r="I6" s="27"/>
      <c r="J6" s="15"/>
      <c r="L6" t="str">
        <f t="shared" si="1"/>
        <v>Aimee Davies</v>
      </c>
      <c r="M6" t="str">
        <f t="shared" si="2"/>
        <v>Existing Business</v>
      </c>
      <c r="N6" t="str">
        <f t="shared" si="3"/>
        <v>SME RNL</v>
      </c>
      <c r="O6">
        <f t="shared" si="4"/>
        <v>0</v>
      </c>
      <c r="P6" s="6">
        <v>44593</v>
      </c>
      <c r="Q6">
        <f t="shared" si="5"/>
        <v>14750</v>
      </c>
    </row>
    <row r="7" spans="3:17" x14ac:dyDescent="0.25">
      <c r="C7" s="13" t="s">
        <v>7</v>
      </c>
      <c r="D7" s="3" t="s">
        <v>27</v>
      </c>
      <c r="E7" s="5" t="s">
        <v>28</v>
      </c>
      <c r="F7" s="5"/>
      <c r="G7" s="6">
        <v>44593</v>
      </c>
      <c r="H7" s="7">
        <v>1180</v>
      </c>
      <c r="I7" s="27"/>
      <c r="J7" s="15"/>
      <c r="L7" t="str">
        <f t="shared" si="1"/>
        <v>Tara Griffiths</v>
      </c>
      <c r="M7" t="str">
        <f t="shared" si="2"/>
        <v>Existing Business</v>
      </c>
      <c r="N7" t="str">
        <f t="shared" si="3"/>
        <v>SME RNL</v>
      </c>
      <c r="O7">
        <f t="shared" si="4"/>
        <v>0</v>
      </c>
      <c r="P7" s="6">
        <v>44593</v>
      </c>
      <c r="Q7">
        <f t="shared" si="5"/>
        <v>1180</v>
      </c>
    </row>
    <row r="8" spans="3:17" x14ac:dyDescent="0.25">
      <c r="C8" s="13" t="s">
        <v>30</v>
      </c>
      <c r="D8" s="3" t="s">
        <v>27</v>
      </c>
      <c r="E8" s="5" t="s">
        <v>28</v>
      </c>
      <c r="F8" s="5"/>
      <c r="G8" s="6">
        <v>44593</v>
      </c>
      <c r="H8" s="7">
        <v>11780</v>
      </c>
      <c r="I8" s="27"/>
      <c r="J8" s="15"/>
      <c r="L8" t="str">
        <f t="shared" si="1"/>
        <v>Jenna Meredith</v>
      </c>
      <c r="M8" t="str">
        <f t="shared" si="2"/>
        <v>Existing Business</v>
      </c>
      <c r="N8" t="str">
        <f t="shared" si="3"/>
        <v>SME RNL</v>
      </c>
      <c r="O8">
        <f t="shared" si="4"/>
        <v>0</v>
      </c>
      <c r="P8" s="6">
        <v>44593</v>
      </c>
      <c r="Q8">
        <f t="shared" si="5"/>
        <v>11780</v>
      </c>
    </row>
    <row r="9" spans="3:17" x14ac:dyDescent="0.25">
      <c r="C9" s="13" t="s">
        <v>9</v>
      </c>
      <c r="D9" s="3" t="s">
        <v>27</v>
      </c>
      <c r="E9" s="5" t="s">
        <v>28</v>
      </c>
      <c r="F9" s="5"/>
      <c r="G9" s="6">
        <v>44593</v>
      </c>
      <c r="H9" s="7">
        <v>13250</v>
      </c>
      <c r="I9" s="27"/>
      <c r="J9" s="15"/>
      <c r="L9" t="str">
        <f t="shared" si="1"/>
        <v>Ethan Fox</v>
      </c>
      <c r="M9" t="str">
        <f t="shared" si="2"/>
        <v>Existing Business</v>
      </c>
      <c r="N9" t="str">
        <f t="shared" si="3"/>
        <v>SME RNL</v>
      </c>
      <c r="O9">
        <f t="shared" si="4"/>
        <v>0</v>
      </c>
      <c r="P9" s="6">
        <v>44593</v>
      </c>
      <c r="Q9">
        <f t="shared" si="5"/>
        <v>13250</v>
      </c>
    </row>
    <row r="10" spans="3:17" x14ac:dyDescent="0.25">
      <c r="C10" s="13" t="s">
        <v>49</v>
      </c>
      <c r="D10" s="3" t="s">
        <v>27</v>
      </c>
      <c r="E10" s="5" t="s">
        <v>28</v>
      </c>
      <c r="F10" s="5"/>
      <c r="G10" s="6">
        <v>44593</v>
      </c>
      <c r="H10" s="7">
        <v>12030</v>
      </c>
      <c r="I10" s="27"/>
      <c r="J10" s="15"/>
      <c r="K10" s="1"/>
      <c r="L10" s="32" t="s">
        <v>56</v>
      </c>
      <c r="M10" t="str">
        <f t="shared" si="2"/>
        <v>Existing Business</v>
      </c>
      <c r="N10" t="str">
        <f t="shared" si="3"/>
        <v>SME RNL</v>
      </c>
      <c r="O10">
        <f t="shared" si="4"/>
        <v>0</v>
      </c>
      <c r="P10" s="6">
        <v>44593</v>
      </c>
      <c r="Q10">
        <f t="shared" si="5"/>
        <v>12030</v>
      </c>
    </row>
    <row r="11" spans="3:17" x14ac:dyDescent="0.25">
      <c r="C11" s="13" t="s">
        <v>52</v>
      </c>
      <c r="D11" s="3" t="s">
        <v>27</v>
      </c>
      <c r="E11" s="5" t="s">
        <v>28</v>
      </c>
      <c r="F11" s="5"/>
      <c r="G11" s="6">
        <v>44593</v>
      </c>
      <c r="H11" s="7">
        <v>16590</v>
      </c>
      <c r="I11" s="27"/>
      <c r="J11" s="15"/>
      <c r="K11" s="1"/>
      <c r="L11" t="str">
        <f t="shared" si="1"/>
        <v>Gemma Hardy</v>
      </c>
      <c r="M11" t="str">
        <f t="shared" si="2"/>
        <v>Existing Business</v>
      </c>
      <c r="N11" t="str">
        <f t="shared" si="3"/>
        <v>SME RNL</v>
      </c>
      <c r="O11">
        <f t="shared" si="4"/>
        <v>0</v>
      </c>
      <c r="P11" s="6">
        <v>44593</v>
      </c>
      <c r="Q11">
        <f t="shared" si="5"/>
        <v>16590</v>
      </c>
    </row>
    <row r="12" spans="3:17" x14ac:dyDescent="0.25">
      <c r="C12" s="13" t="s">
        <v>31</v>
      </c>
      <c r="D12" s="3" t="s">
        <v>27</v>
      </c>
      <c r="E12" s="5" t="s">
        <v>32</v>
      </c>
      <c r="F12" s="5"/>
      <c r="G12" s="6">
        <v>44593</v>
      </c>
      <c r="H12" s="23">
        <v>60670.446500000005</v>
      </c>
      <c r="I12" s="27"/>
      <c r="J12" s="15" t="s">
        <v>50</v>
      </c>
      <c r="L12" t="str">
        <f t="shared" si="1"/>
        <v>David Kaminski</v>
      </c>
      <c r="M12" t="str">
        <f t="shared" si="2"/>
        <v>Existing Business</v>
      </c>
      <c r="N12" t="str">
        <f t="shared" si="3"/>
        <v>M RNL</v>
      </c>
      <c r="O12">
        <f t="shared" si="4"/>
        <v>0</v>
      </c>
      <c r="P12" s="6">
        <v>44593</v>
      </c>
      <c r="Q12">
        <f t="shared" si="5"/>
        <v>60670.446500000005</v>
      </c>
    </row>
    <row r="13" spans="3:17" x14ac:dyDescent="0.25">
      <c r="C13" s="13" t="s">
        <v>33</v>
      </c>
      <c r="D13" s="3" t="s">
        <v>27</v>
      </c>
      <c r="E13" s="3" t="s">
        <v>34</v>
      </c>
      <c r="F13" s="3"/>
      <c r="G13" s="6">
        <v>44593</v>
      </c>
      <c r="H13" s="23">
        <v>62320.464</v>
      </c>
      <c r="I13" s="27"/>
      <c r="J13" s="15" t="s">
        <v>51</v>
      </c>
      <c r="L13" t="str">
        <f t="shared" si="1"/>
        <v>Diane Verity</v>
      </c>
      <c r="M13" t="str">
        <f t="shared" si="2"/>
        <v>Existing Business</v>
      </c>
      <c r="N13" t="str">
        <f t="shared" si="3"/>
        <v>SME RNL - Tier 3 (Admin)</v>
      </c>
      <c r="O13">
        <f t="shared" si="4"/>
        <v>0</v>
      </c>
      <c r="P13" s="6">
        <v>44593</v>
      </c>
      <c r="Q13">
        <f t="shared" si="5"/>
        <v>62320.464</v>
      </c>
    </row>
    <row r="14" spans="3:17" x14ac:dyDescent="0.25">
      <c r="C14" s="13" t="s">
        <v>15</v>
      </c>
      <c r="D14" s="3" t="s">
        <v>27</v>
      </c>
      <c r="E14" s="3" t="s">
        <v>36</v>
      </c>
      <c r="F14" s="3">
        <v>0</v>
      </c>
      <c r="G14" s="6">
        <v>44593</v>
      </c>
      <c r="H14" s="23">
        <v>3920</v>
      </c>
      <c r="I14" s="27">
        <f>SUM(H14:H17)</f>
        <v>18003.5</v>
      </c>
      <c r="J14" s="15"/>
      <c r="L14" s="32" t="s">
        <v>55</v>
      </c>
      <c r="M14" t="str">
        <f t="shared" si="2"/>
        <v>Existing Business</v>
      </c>
      <c r="N14" t="str">
        <f t="shared" si="3"/>
        <v>Van - EB</v>
      </c>
      <c r="O14">
        <f t="shared" si="4"/>
        <v>0</v>
      </c>
      <c r="P14" s="6">
        <v>44593</v>
      </c>
      <c r="Q14">
        <f t="shared" si="5"/>
        <v>3920</v>
      </c>
    </row>
    <row r="15" spans="3:17" x14ac:dyDescent="0.25">
      <c r="C15" s="13" t="s">
        <v>16</v>
      </c>
      <c r="D15" s="3" t="s">
        <v>27</v>
      </c>
      <c r="E15" s="3" t="s">
        <v>36</v>
      </c>
      <c r="F15" s="3">
        <v>0</v>
      </c>
      <c r="G15" s="6">
        <v>44593</v>
      </c>
      <c r="H15" s="23">
        <v>3540</v>
      </c>
      <c r="I15" s="28"/>
      <c r="J15" s="15"/>
      <c r="L15" t="str">
        <f t="shared" si="1"/>
        <v>Nicola Christensen</v>
      </c>
      <c r="M15" t="str">
        <f t="shared" si="2"/>
        <v>Existing Business</v>
      </c>
      <c r="N15" t="str">
        <f t="shared" si="3"/>
        <v>Van - EB</v>
      </c>
      <c r="O15">
        <f t="shared" si="4"/>
        <v>0</v>
      </c>
      <c r="P15" s="6">
        <v>44593</v>
      </c>
      <c r="Q15">
        <f t="shared" si="5"/>
        <v>3540</v>
      </c>
    </row>
    <row r="16" spans="3:17" x14ac:dyDescent="0.25">
      <c r="C16" s="13" t="s">
        <v>17</v>
      </c>
      <c r="D16" s="3" t="s">
        <v>27</v>
      </c>
      <c r="E16" s="3" t="s">
        <v>36</v>
      </c>
      <c r="F16" s="3">
        <v>0</v>
      </c>
      <c r="G16" s="6">
        <v>44593</v>
      </c>
      <c r="H16" s="23">
        <v>3540</v>
      </c>
      <c r="I16" s="28"/>
      <c r="J16" s="15"/>
      <c r="L16" t="str">
        <f t="shared" si="1"/>
        <v>Paul Rogers</v>
      </c>
      <c r="M16" t="str">
        <f t="shared" si="2"/>
        <v>Existing Business</v>
      </c>
      <c r="N16" t="str">
        <f t="shared" si="3"/>
        <v>Van - EB</v>
      </c>
      <c r="O16">
        <f t="shared" si="4"/>
        <v>0</v>
      </c>
      <c r="P16" s="6">
        <v>44593</v>
      </c>
      <c r="Q16">
        <f t="shared" si="5"/>
        <v>3540</v>
      </c>
    </row>
    <row r="17" spans="3:17" x14ac:dyDescent="0.25">
      <c r="C17" s="13" t="s">
        <v>37</v>
      </c>
      <c r="D17" s="3" t="s">
        <v>27</v>
      </c>
      <c r="E17" s="3" t="s">
        <v>36</v>
      </c>
      <c r="F17" s="3">
        <v>0</v>
      </c>
      <c r="G17" s="6">
        <v>44593</v>
      </c>
      <c r="H17" s="23">
        <v>7003.5</v>
      </c>
      <c r="I17" s="28"/>
      <c r="J17" s="15"/>
      <c r="L17" t="str">
        <f t="shared" si="1"/>
        <v>Auto Renewal</v>
      </c>
      <c r="M17" t="str">
        <f t="shared" si="2"/>
        <v>Existing Business</v>
      </c>
      <c r="N17" t="str">
        <f t="shared" si="3"/>
        <v>Van - EB</v>
      </c>
      <c r="O17">
        <f t="shared" si="4"/>
        <v>0</v>
      </c>
      <c r="P17" s="6">
        <v>44593</v>
      </c>
      <c r="Q17">
        <f t="shared" si="5"/>
        <v>7003.5</v>
      </c>
    </row>
    <row r="18" spans="3:17" x14ac:dyDescent="0.25">
      <c r="C18" s="16" t="s">
        <v>0</v>
      </c>
      <c r="D18" s="3" t="s">
        <v>38</v>
      </c>
      <c r="E18" s="5" t="s">
        <v>39</v>
      </c>
      <c r="F18" s="5"/>
      <c r="G18" s="6">
        <v>44593</v>
      </c>
      <c r="H18" s="23">
        <v>24723</v>
      </c>
      <c r="I18" s="27">
        <f>SUM(H18:H25)</f>
        <v>119117.6925</v>
      </c>
      <c r="J18" s="15"/>
      <c r="L18" t="str">
        <f t="shared" si="1"/>
        <v>Reece Bullock</v>
      </c>
      <c r="M18" t="str">
        <f t="shared" si="2"/>
        <v>New Business</v>
      </c>
      <c r="N18" t="str">
        <f t="shared" si="3"/>
        <v>SME NB - Tier 3</v>
      </c>
      <c r="O18">
        <f t="shared" si="4"/>
        <v>0</v>
      </c>
      <c r="P18" s="6">
        <v>44593</v>
      </c>
      <c r="Q18">
        <f t="shared" si="5"/>
        <v>24723</v>
      </c>
    </row>
    <row r="19" spans="3:17" x14ac:dyDescent="0.25">
      <c r="C19" s="16" t="s">
        <v>1</v>
      </c>
      <c r="D19" s="3" t="s">
        <v>38</v>
      </c>
      <c r="E19" s="5" t="s">
        <v>39</v>
      </c>
      <c r="F19" s="5"/>
      <c r="G19" s="6">
        <v>44593</v>
      </c>
      <c r="H19" s="23">
        <v>13840</v>
      </c>
      <c r="I19" s="28"/>
      <c r="J19" s="15"/>
      <c r="L19" t="str">
        <f t="shared" si="1"/>
        <v>Nikki Thomas</v>
      </c>
      <c r="M19" t="str">
        <f t="shared" si="2"/>
        <v>New Business</v>
      </c>
      <c r="N19" t="str">
        <f t="shared" si="3"/>
        <v>SME NB - Tier 3</v>
      </c>
      <c r="O19">
        <f t="shared" si="4"/>
        <v>0</v>
      </c>
      <c r="P19" s="6">
        <v>44593</v>
      </c>
      <c r="Q19">
        <f t="shared" si="5"/>
        <v>13840</v>
      </c>
    </row>
    <row r="20" spans="3:17" x14ac:dyDescent="0.25">
      <c r="C20" s="16" t="s">
        <v>2</v>
      </c>
      <c r="D20" s="5" t="s">
        <v>38</v>
      </c>
      <c r="E20" s="5" t="s">
        <v>39</v>
      </c>
      <c r="F20" s="5"/>
      <c r="G20" s="6">
        <v>44593</v>
      </c>
      <c r="H20" s="23">
        <v>11810</v>
      </c>
      <c r="I20" s="28"/>
      <c r="J20" s="15"/>
      <c r="L20" t="str">
        <f t="shared" si="1"/>
        <v>Aimee Wood</v>
      </c>
      <c r="M20" t="str">
        <f t="shared" si="2"/>
        <v>New Business</v>
      </c>
      <c r="N20" t="str">
        <f t="shared" si="3"/>
        <v>SME NB - Tier 3</v>
      </c>
      <c r="O20">
        <f t="shared" si="4"/>
        <v>0</v>
      </c>
      <c r="P20" s="6">
        <v>44593</v>
      </c>
      <c r="Q20">
        <f t="shared" si="5"/>
        <v>11810</v>
      </c>
    </row>
    <row r="21" spans="3:17" x14ac:dyDescent="0.25">
      <c r="C21" s="16" t="s">
        <v>3</v>
      </c>
      <c r="D21" s="5" t="s">
        <v>38</v>
      </c>
      <c r="E21" s="5" t="s">
        <v>39</v>
      </c>
      <c r="F21" s="5"/>
      <c r="G21" s="6">
        <v>44593</v>
      </c>
      <c r="H21" s="23">
        <v>12090</v>
      </c>
      <c r="I21" s="28"/>
      <c r="J21" s="15"/>
      <c r="L21" t="str">
        <f t="shared" si="1"/>
        <v>Charlotte Snow</v>
      </c>
      <c r="M21" t="str">
        <f t="shared" si="2"/>
        <v>New Business</v>
      </c>
      <c r="N21" t="str">
        <f t="shared" si="3"/>
        <v>SME NB - Tier 3</v>
      </c>
      <c r="O21">
        <f t="shared" si="4"/>
        <v>0</v>
      </c>
      <c r="P21" s="6">
        <v>44593</v>
      </c>
      <c r="Q21">
        <f t="shared" si="5"/>
        <v>12090</v>
      </c>
    </row>
    <row r="22" spans="3:17" x14ac:dyDescent="0.25">
      <c r="C22" s="16" t="s">
        <v>4</v>
      </c>
      <c r="D22" s="5" t="s">
        <v>38</v>
      </c>
      <c r="E22" s="5" t="s">
        <v>39</v>
      </c>
      <c r="F22" s="5"/>
      <c r="G22" s="6">
        <v>44593</v>
      </c>
      <c r="H22" s="23">
        <v>26137</v>
      </c>
      <c r="I22" s="28"/>
      <c r="J22" s="15"/>
      <c r="L22" s="32" t="s">
        <v>57</v>
      </c>
      <c r="M22" t="str">
        <f t="shared" si="2"/>
        <v>New Business</v>
      </c>
      <c r="N22" t="str">
        <f t="shared" si="3"/>
        <v>SME NB - Tier 3</v>
      </c>
      <c r="O22">
        <f t="shared" si="4"/>
        <v>0</v>
      </c>
      <c r="P22" s="6">
        <v>44593</v>
      </c>
      <c r="Q22">
        <f t="shared" si="5"/>
        <v>26137</v>
      </c>
    </row>
    <row r="23" spans="3:17" x14ac:dyDescent="0.25">
      <c r="C23" s="16" t="s">
        <v>5</v>
      </c>
      <c r="D23" s="5" t="s">
        <v>38</v>
      </c>
      <c r="E23" s="5" t="s">
        <v>39</v>
      </c>
      <c r="F23" s="5"/>
      <c r="G23" s="6">
        <v>44593</v>
      </c>
      <c r="H23" s="23">
        <v>2000</v>
      </c>
      <c r="I23" s="28"/>
      <c r="J23" s="15"/>
      <c r="L23" t="str">
        <f t="shared" si="1"/>
        <v>Kelly Vaughan</v>
      </c>
      <c r="M23" t="str">
        <f t="shared" si="2"/>
        <v>New Business</v>
      </c>
      <c r="N23" t="str">
        <f t="shared" si="3"/>
        <v>SME NB - Tier 3</v>
      </c>
      <c r="O23">
        <f t="shared" si="4"/>
        <v>0</v>
      </c>
      <c r="P23" s="6">
        <v>44593</v>
      </c>
      <c r="Q23">
        <f t="shared" si="5"/>
        <v>2000</v>
      </c>
    </row>
    <row r="24" spans="3:17" x14ac:dyDescent="0.25">
      <c r="C24" s="16" t="s">
        <v>6</v>
      </c>
      <c r="D24" s="5" t="s">
        <v>38</v>
      </c>
      <c r="E24" s="5" t="s">
        <v>39</v>
      </c>
      <c r="F24" s="5"/>
      <c r="G24" s="6">
        <v>44593</v>
      </c>
      <c r="H24" s="23">
        <v>12380</v>
      </c>
      <c r="I24" s="28"/>
      <c r="J24" s="15"/>
      <c r="L24" s="32" t="s">
        <v>54</v>
      </c>
      <c r="M24" t="str">
        <f t="shared" si="2"/>
        <v>New Business</v>
      </c>
      <c r="N24" t="str">
        <f t="shared" si="3"/>
        <v>SME NB - Tier 3</v>
      </c>
      <c r="O24">
        <f t="shared" si="4"/>
        <v>0</v>
      </c>
      <c r="P24" s="6">
        <v>44593</v>
      </c>
      <c r="Q24">
        <f t="shared" si="5"/>
        <v>12380</v>
      </c>
    </row>
    <row r="25" spans="3:17" x14ac:dyDescent="0.25">
      <c r="C25" s="13" t="s">
        <v>40</v>
      </c>
      <c r="D25" s="3" t="s">
        <v>38</v>
      </c>
      <c r="E25" s="3" t="s">
        <v>41</v>
      </c>
      <c r="F25" s="3"/>
      <c r="G25" s="6">
        <v>44593</v>
      </c>
      <c r="H25" s="8">
        <v>16137.692499999999</v>
      </c>
      <c r="I25" s="28"/>
      <c r="J25" s="15"/>
      <c r="L25" s="32" t="s">
        <v>41</v>
      </c>
      <c r="M25" t="str">
        <f t="shared" si="2"/>
        <v>New Business</v>
      </c>
      <c r="N25" t="str">
        <f t="shared" si="3"/>
        <v>Web Application</v>
      </c>
      <c r="O25">
        <f t="shared" si="4"/>
        <v>0</v>
      </c>
      <c r="P25" s="6">
        <v>44593</v>
      </c>
      <c r="Q25">
        <f t="shared" si="5"/>
        <v>16137.692499999999</v>
      </c>
    </row>
    <row r="26" spans="3:17" x14ac:dyDescent="0.25">
      <c r="C26" s="13" t="s">
        <v>11</v>
      </c>
      <c r="D26" s="3" t="s">
        <v>38</v>
      </c>
      <c r="E26" s="3" t="s">
        <v>42</v>
      </c>
      <c r="F26" s="3">
        <v>0</v>
      </c>
      <c r="G26" s="6">
        <v>44593</v>
      </c>
      <c r="H26" s="8">
        <v>29470</v>
      </c>
      <c r="I26" s="29">
        <f>SUM(H26:H32)</f>
        <v>80540</v>
      </c>
      <c r="J26" s="17"/>
      <c r="L26" t="str">
        <f t="shared" si="1"/>
        <v>Tony Lewis</v>
      </c>
      <c r="M26" t="str">
        <f t="shared" si="2"/>
        <v>New Business</v>
      </c>
      <c r="N26" s="32" t="s">
        <v>58</v>
      </c>
      <c r="O26">
        <f t="shared" si="4"/>
        <v>0</v>
      </c>
      <c r="P26" s="6">
        <v>44593</v>
      </c>
      <c r="Q26">
        <f t="shared" si="5"/>
        <v>29470</v>
      </c>
    </row>
    <row r="27" spans="3:17" x14ac:dyDescent="0.25">
      <c r="C27" s="13" t="s">
        <v>12</v>
      </c>
      <c r="D27" s="3" t="s">
        <v>38</v>
      </c>
      <c r="E27" s="3" t="s">
        <v>42</v>
      </c>
      <c r="F27" s="3">
        <v>0</v>
      </c>
      <c r="G27" s="6">
        <v>44593</v>
      </c>
      <c r="H27" s="8">
        <v>24250</v>
      </c>
      <c r="I27" s="30"/>
      <c r="J27" s="17"/>
      <c r="L27" t="str">
        <f t="shared" si="1"/>
        <v>Hayley Donovan</v>
      </c>
      <c r="M27" t="str">
        <f t="shared" si="2"/>
        <v>New Business</v>
      </c>
      <c r="N27" s="32" t="s">
        <v>58</v>
      </c>
      <c r="O27">
        <f t="shared" si="4"/>
        <v>0</v>
      </c>
      <c r="P27" s="6">
        <v>44593</v>
      </c>
      <c r="Q27">
        <f t="shared" si="5"/>
        <v>24250</v>
      </c>
    </row>
    <row r="28" spans="3:17" x14ac:dyDescent="0.25">
      <c r="C28" s="13" t="s">
        <v>13</v>
      </c>
      <c r="D28" s="3" t="s">
        <v>38</v>
      </c>
      <c r="E28" s="3" t="s">
        <v>43</v>
      </c>
      <c r="F28" s="3">
        <v>0</v>
      </c>
      <c r="G28" s="6">
        <v>44593</v>
      </c>
      <c r="H28" s="8">
        <v>18590</v>
      </c>
      <c r="I28" s="30"/>
      <c r="J28" s="15"/>
      <c r="L28" t="str">
        <f t="shared" si="1"/>
        <v>Liam Wade</v>
      </c>
      <c r="M28" t="str">
        <f t="shared" si="2"/>
        <v>New Business</v>
      </c>
      <c r="N28" s="32" t="s">
        <v>58</v>
      </c>
      <c r="O28">
        <f t="shared" si="4"/>
        <v>0</v>
      </c>
      <c r="P28" s="6">
        <v>44593</v>
      </c>
      <c r="Q28">
        <f t="shared" si="5"/>
        <v>18590</v>
      </c>
    </row>
    <row r="29" spans="3:17" x14ac:dyDescent="0.25">
      <c r="C29" s="13" t="s">
        <v>14</v>
      </c>
      <c r="D29" s="3" t="s">
        <v>38</v>
      </c>
      <c r="E29" s="3" t="s">
        <v>43</v>
      </c>
      <c r="F29" s="3">
        <v>0</v>
      </c>
      <c r="G29" s="6">
        <v>44593</v>
      </c>
      <c r="H29" s="8">
        <v>5230</v>
      </c>
      <c r="I29" s="30"/>
      <c r="J29" s="17"/>
      <c r="L29" t="str">
        <f t="shared" si="1"/>
        <v>Thomas Hughes</v>
      </c>
      <c r="M29" t="str">
        <f t="shared" si="2"/>
        <v>New Business</v>
      </c>
      <c r="N29" s="32" t="s">
        <v>58</v>
      </c>
      <c r="O29">
        <f t="shared" si="4"/>
        <v>0</v>
      </c>
      <c r="P29" s="6">
        <v>44593</v>
      </c>
      <c r="Q29">
        <f t="shared" si="5"/>
        <v>5230</v>
      </c>
    </row>
    <row r="30" spans="3:17" x14ac:dyDescent="0.25">
      <c r="C30" s="13" t="s">
        <v>46</v>
      </c>
      <c r="D30" s="3" t="s">
        <v>38</v>
      </c>
      <c r="E30" s="3" t="s">
        <v>43</v>
      </c>
      <c r="F30" s="3">
        <v>0</v>
      </c>
      <c r="G30" s="6">
        <v>44593</v>
      </c>
      <c r="H30" s="8">
        <v>1000</v>
      </c>
      <c r="I30" s="30"/>
      <c r="J30" s="15"/>
      <c r="L30" t="str">
        <f t="shared" si="1"/>
        <v>Helen Bailey</v>
      </c>
      <c r="M30" t="str">
        <f t="shared" si="2"/>
        <v>New Business</v>
      </c>
      <c r="N30" s="32" t="s">
        <v>58</v>
      </c>
      <c r="O30">
        <f t="shared" si="4"/>
        <v>0</v>
      </c>
      <c r="P30" s="6">
        <v>44593</v>
      </c>
      <c r="Q30">
        <f t="shared" si="5"/>
        <v>1000</v>
      </c>
    </row>
    <row r="31" spans="3:17" x14ac:dyDescent="0.25">
      <c r="C31" s="13" t="s">
        <v>53</v>
      </c>
      <c r="D31" s="3" t="s">
        <v>38</v>
      </c>
      <c r="E31" s="3" t="s">
        <v>43</v>
      </c>
      <c r="F31" s="3">
        <v>0</v>
      </c>
      <c r="G31" s="6">
        <v>44593</v>
      </c>
      <c r="H31" s="8">
        <v>1000</v>
      </c>
      <c r="I31" s="30"/>
      <c r="J31" s="15"/>
      <c r="L31" t="str">
        <f t="shared" si="1"/>
        <v>Jayne Groves</v>
      </c>
      <c r="M31" t="str">
        <f t="shared" si="2"/>
        <v>New Business</v>
      </c>
      <c r="N31" s="32" t="s">
        <v>58</v>
      </c>
      <c r="O31">
        <f t="shared" si="4"/>
        <v>0</v>
      </c>
      <c r="P31" s="6">
        <v>44593</v>
      </c>
      <c r="Q31">
        <f t="shared" si="5"/>
        <v>1000</v>
      </c>
    </row>
    <row r="32" spans="3:17" x14ac:dyDescent="0.25">
      <c r="C32" s="13" t="s">
        <v>47</v>
      </c>
      <c r="D32" s="3" t="s">
        <v>38</v>
      </c>
      <c r="E32" s="3" t="s">
        <v>42</v>
      </c>
      <c r="F32" s="3">
        <v>0</v>
      </c>
      <c r="G32" s="6">
        <v>44593</v>
      </c>
      <c r="H32" s="8">
        <v>1000</v>
      </c>
      <c r="I32" s="31"/>
      <c r="J32" s="15"/>
      <c r="L32" t="str">
        <f t="shared" si="1"/>
        <v>Jaquie Dearson</v>
      </c>
      <c r="M32" t="str">
        <f t="shared" si="2"/>
        <v>New Business</v>
      </c>
      <c r="N32" s="32" t="s">
        <v>58</v>
      </c>
      <c r="O32">
        <f t="shared" si="4"/>
        <v>0</v>
      </c>
      <c r="P32" s="6">
        <v>44593</v>
      </c>
      <c r="Q32">
        <f t="shared" si="5"/>
        <v>1000</v>
      </c>
    </row>
    <row r="33" spans="3:17" x14ac:dyDescent="0.25">
      <c r="C33" s="13" t="s">
        <v>14</v>
      </c>
      <c r="D33" s="3" t="s">
        <v>38</v>
      </c>
      <c r="E33" s="3" t="s">
        <v>43</v>
      </c>
      <c r="F33" s="3">
        <v>3</v>
      </c>
      <c r="G33" s="6">
        <v>44593</v>
      </c>
      <c r="H33" s="8">
        <v>10000</v>
      </c>
      <c r="I33" s="24">
        <f>H33</f>
        <v>10000</v>
      </c>
      <c r="J33" s="22"/>
      <c r="L33" t="str">
        <f t="shared" si="1"/>
        <v>Thomas Hughes</v>
      </c>
      <c r="M33" t="str">
        <f t="shared" si="2"/>
        <v>New Business</v>
      </c>
      <c r="N33" s="32" t="s">
        <v>58</v>
      </c>
      <c r="O33">
        <f t="shared" si="4"/>
        <v>3</v>
      </c>
      <c r="P33" s="6">
        <v>44593</v>
      </c>
      <c r="Q33">
        <f t="shared" si="5"/>
        <v>10000</v>
      </c>
    </row>
    <row r="34" spans="3:17" x14ac:dyDescent="0.25">
      <c r="C34" s="20" t="s">
        <v>35</v>
      </c>
      <c r="D34" s="21" t="s">
        <v>27</v>
      </c>
      <c r="E34" s="21" t="s">
        <v>36</v>
      </c>
      <c r="F34" s="21">
        <v>3</v>
      </c>
      <c r="G34" s="6">
        <v>44593</v>
      </c>
      <c r="H34" s="8">
        <v>5890</v>
      </c>
      <c r="I34" s="29">
        <f>SUM(H34:H36)</f>
        <v>18140</v>
      </c>
      <c r="J34" s="22"/>
      <c r="L34" t="str">
        <f t="shared" si="1"/>
        <v>Diane Barnaby</v>
      </c>
      <c r="M34" t="str">
        <f t="shared" si="2"/>
        <v>Existing Business</v>
      </c>
      <c r="N34" t="str">
        <f t="shared" si="3"/>
        <v>Van - EB</v>
      </c>
      <c r="O34">
        <f t="shared" si="4"/>
        <v>3</v>
      </c>
      <c r="P34" s="6">
        <v>44593</v>
      </c>
      <c r="Q34">
        <f t="shared" si="5"/>
        <v>5890</v>
      </c>
    </row>
    <row r="35" spans="3:17" x14ac:dyDescent="0.25">
      <c r="C35" s="20" t="s">
        <v>45</v>
      </c>
      <c r="D35" s="21" t="s">
        <v>27</v>
      </c>
      <c r="E35" s="21" t="s">
        <v>36</v>
      </c>
      <c r="F35" s="21">
        <v>3</v>
      </c>
      <c r="G35" s="6">
        <v>44593</v>
      </c>
      <c r="H35" s="8">
        <v>6050</v>
      </c>
      <c r="I35" s="30"/>
      <c r="J35" s="22"/>
      <c r="L35" t="str">
        <f t="shared" si="1"/>
        <v>Stacey Brown</v>
      </c>
      <c r="M35" t="str">
        <f t="shared" si="2"/>
        <v>Existing Business</v>
      </c>
      <c r="N35" t="str">
        <f t="shared" si="3"/>
        <v>Van - EB</v>
      </c>
      <c r="O35">
        <f t="shared" si="4"/>
        <v>3</v>
      </c>
      <c r="P35" s="6">
        <v>44593</v>
      </c>
      <c r="Q35">
        <f t="shared" si="5"/>
        <v>6050</v>
      </c>
    </row>
    <row r="36" spans="3:17" x14ac:dyDescent="0.25">
      <c r="C36" s="20" t="s">
        <v>44</v>
      </c>
      <c r="D36" s="21" t="s">
        <v>27</v>
      </c>
      <c r="E36" s="21" t="s">
        <v>36</v>
      </c>
      <c r="F36" s="21">
        <v>3</v>
      </c>
      <c r="G36" s="6">
        <v>44593</v>
      </c>
      <c r="H36" s="8">
        <v>6200</v>
      </c>
      <c r="I36" s="31"/>
      <c r="J36" s="22"/>
      <c r="L36" t="str">
        <f t="shared" si="1"/>
        <v>Tyrone Phillips</v>
      </c>
      <c r="M36" t="str">
        <f t="shared" si="2"/>
        <v>Existing Business</v>
      </c>
      <c r="N36" t="str">
        <f t="shared" si="3"/>
        <v>Van - EB</v>
      </c>
      <c r="O36">
        <f t="shared" si="4"/>
        <v>3</v>
      </c>
      <c r="P36" s="6">
        <v>44593</v>
      </c>
      <c r="Q36">
        <f t="shared" si="5"/>
        <v>6200</v>
      </c>
    </row>
    <row r="37" spans="3:17" ht="15.75" thickBot="1" x14ac:dyDescent="0.3">
      <c r="C37" s="25" t="s">
        <v>48</v>
      </c>
      <c r="D37" s="26"/>
      <c r="E37" s="26"/>
      <c r="F37" s="26"/>
      <c r="G37" s="26"/>
      <c r="H37" s="26"/>
      <c r="I37" s="19"/>
      <c r="J37" s="18"/>
    </row>
    <row r="38" spans="3:17" ht="15.75" thickBot="1" x14ac:dyDescent="0.3">
      <c r="I38" s="4">
        <f>SUM(I26+I18+I14+I3+I34+I33)</f>
        <v>606602.103</v>
      </c>
      <c r="J38" s="2"/>
    </row>
  </sheetData>
  <mergeCells count="6">
    <mergeCell ref="C37:H37"/>
    <mergeCell ref="I3:I13"/>
    <mergeCell ref="I14:I17"/>
    <mergeCell ref="I18:I25"/>
    <mergeCell ref="I26:I32"/>
    <mergeCell ref="I34:I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Martin 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Martin Clements</cp:lastModifiedBy>
  <dcterms:created xsi:type="dcterms:W3CDTF">2021-12-21T15:40:55Z</dcterms:created>
  <dcterms:modified xsi:type="dcterms:W3CDTF">2022-01-31T14:10:31Z</dcterms:modified>
</cp:coreProperties>
</file>