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oosial/git/MyProjects/CommunicateDataFindings/"/>
    </mc:Choice>
  </mc:AlternateContent>
  <xr:revisionPtr revIDLastSave="0" documentId="13_ncr:1_{D1D19A44-7592-4346-8D94-67975330A455}" xr6:coauthVersionLast="43" xr6:coauthVersionMax="43" xr10:uidLastSave="{00000000-0000-0000-0000-000000000000}"/>
  <bookViews>
    <workbookView xWindow="40260" yWindow="4080" windowWidth="32660" windowHeight="20540" activeTab="1" xr2:uid="{00000000-000D-0000-FFFF-FFFF00000000}"/>
  </bookViews>
  <sheets>
    <sheet name="Attribute Repository" sheetId="1" r:id="rId1"/>
    <sheet name="Table for EDA" sheetId="4" r:id="rId2"/>
    <sheet name="NAs" sheetId="3" r:id="rId3"/>
    <sheet name="Rubic" sheetId="2" r:id="rId4"/>
  </sheets>
  <definedNames>
    <definedName name="_xlnm._FilterDatabase" localSheetId="0" hidden="1">'Attribute Repository'!$A$1:$K$82</definedName>
    <definedName name="_xlnm._FilterDatabase" localSheetId="2" hidden="1">NAs!$A$1:$B$1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4" l="1"/>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7" i="4"/>
  <c r="E85" i="1" l="1"/>
  <c r="D8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2" i="1"/>
</calcChain>
</file>

<file path=xl/sharedStrings.xml><?xml version="1.0" encoding="utf-8"?>
<sst xmlns="http://schemas.openxmlformats.org/spreadsheetml/2006/main" count="532" uniqueCount="210">
  <si>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</si>
  <si>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</si>
  <si>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</si>
  <si>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</si>
  <si>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</si>
  <si>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</si>
  <si>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</si>
  <si>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</si>
  <si>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</si>
  <si>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</si>
  <si>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</si>
  <si>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</si>
  <si>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</si>
  <si>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</si>
  <si>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</si>
  <si>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</si>
  <si>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</si>
  <si>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</si>
  <si>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</si>
  <si>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</si>
  <si>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</si>
  <si>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</si>
  <si>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</si>
  <si>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</si>
  <si>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</si>
  <si>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</si>
  <si>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</si>
  <si>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</si>
  <si>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</si>
  <si>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</si>
  <si>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</si>
  <si>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</si>
  <si>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</si>
  <si>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</si>
  <si>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</si>
  <si>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</si>
  <si>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</si>
  <si>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</si>
  <si>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</si>
  <si>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</si>
  <si>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</si>
  <si>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</si>
  <si>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</si>
  <si>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</si>
  <si>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</si>
  <si>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</si>
  <si>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</si>
  <si>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</si>
  <si>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</si>
  <si>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</si>
  <si>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</si>
  <si>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</si>
  <si>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</si>
  <si>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</si>
  <si>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</si>
  <si>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</si>
  <si>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</si>
  <si>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</si>
  <si>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</si>
  <si>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</si>
  <si>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</si>
  <si>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</si>
  <si>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</si>
  <si>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</si>
  <si>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</si>
  <si>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</si>
  <si>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</si>
  <si>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</si>
  <si>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</si>
  <si>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</si>
  <si>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</si>
  <si>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</si>
  <si>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</si>
  <si>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</si>
  <si>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</si>
  <si>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</si>
  <si>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</si>
  <si>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</si>
  <si>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</si>
  <si>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</si>
  <si>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</si>
  <si>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</si>
  <si>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</si>
  <si>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</si>
  <si>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</si>
  <si>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</si>
  <si>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</si>
  <si>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</si>
  <si>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</si>
  <si>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</si>
  <si>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</si>
  <si>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</si>
  <si>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</si>
  <si>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</si>
  <si>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</si>
  <si>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</si>
  <si>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</si>
  <si>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</si>
  <si>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</si>
  <si>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</si>
  <si>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</si>
  <si>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</si>
  <si>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</si>
  <si>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</si>
  <si>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</si>
  <si>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</si>
  <si>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</si>
  <si>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</si>
  <si>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</si>
  <si>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</si>
  <si>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</si>
  <si>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</si>
  <si>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</si>
  <si>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</si>
  <si>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</si>
  <si>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</si>
  <si>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</si>
  <si>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</si>
  <si>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</si>
  <si>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</si>
  <si>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</si>
  <si>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</si>
  <si>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</si>
  <si>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</si>
  <si>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</si>
  <si>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</si>
  <si>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</si>
  <si>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</si>
  <si>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</si>
  <si>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</si>
  <si>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</si>
  <si>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</si>
  <si>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</si>
  <si>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</si>
  <si>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</si>
  <si>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</si>
  <si>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</si>
  <si>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</si>
  <si>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</si>
  <si>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</si>
  <si>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</si>
  <si>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</si>
  <si>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</si>
  <si>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</si>
  <si>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</si>
  <si>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</si>
  <si>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</si>
  <si>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</si>
  <si>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</si>
  <si>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</si>
  <si>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</si>
  <si>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</si>
  <si>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</si>
  <si>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</si>
  <si>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</si>
  <si>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</si>
  <si>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</si>
  <si>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</si>
  <si>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</si>
  <si>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</si>
  <si>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</si>
  <si>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</si>
  <si>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</si>
  <si>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</si>
  <si>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Additional Explanation</t>
  </si>
  <si>
    <t>Interesting</t>
  </si>
  <si>
    <t>x</t>
  </si>
  <si>
    <t>questions</t>
  </si>
  <si>
    <t>What factors affect a loan’s outcome status?</t>
  </si>
  <si>
    <t>What affects the borrower’s APR or interest rate?</t>
  </si>
  <si>
    <t>Are there differences between loans depending on how large the original loan amount was?</t>
  </si>
  <si>
    <t>10-15</t>
  </si>
  <si>
    <t>Category</t>
  </si>
  <si>
    <t>Loan Status : The status of the loan list, such as Cancelled, Charged off, Completed, Current, Defaulted, Final Payment In Progress, Past Due.</t>
  </si>
  <si>
    <t>Borrower Data : Basic properties about borrowers such as income, occupation, employment status, etc.</t>
  </si>
  <si>
    <t>Loan Data : Basic properties about the loan such as length of the loan(term), Borrower APR, etc.</t>
  </si>
  <si>
    <t>Credit Risk Metrics : Metrics measured the risk of loans, such as Credit grade, Prosper Score, bank card utilization, etc.</t>
  </si>
  <si>
    <t>ListingCategory (numeric)</t>
  </si>
  <si>
    <t>TradesNeverDelinquent (percentage)</t>
  </si>
  <si>
    <t>Number of Missing Values</t>
  </si>
  <si>
    <t>attribute</t>
  </si>
  <si>
    <t>#</t>
  </si>
  <si>
    <t>D</t>
  </si>
  <si>
    <t xml:space="preserve">loan </t>
  </si>
  <si>
    <t>loan - borrower</t>
  </si>
  <si>
    <t>loan - lender</t>
  </si>
  <si>
    <t>loan</t>
  </si>
  <si>
    <t>dopna</t>
  </si>
  <si>
    <t>dropna</t>
  </si>
  <si>
    <t>key/date</t>
  </si>
  <si>
    <t>Sum</t>
  </si>
  <si>
    <r>
      <t>This data set contains </t>
    </r>
    <r>
      <rPr>
        <sz val="11"/>
        <color rgb="FF000000"/>
        <rFont val="Courier New"/>
        <family val="3"/>
      </rPr>
      <t>113,937</t>
    </r>
    <r>
      <rPr>
        <sz val="11"/>
        <color rgb="FF000000"/>
        <rFont val="Arial"/>
        <family val="2"/>
      </rPr>
      <t> loans with </t>
    </r>
    <r>
      <rPr>
        <sz val="11"/>
        <color rgb="FF000000"/>
        <rFont val="Courier New"/>
        <family val="3"/>
      </rPr>
      <t>81</t>
    </r>
    <r>
      <rPr>
        <sz val="11"/>
        <color rgb="FF000000"/>
        <rFont val="Arial"/>
        <family val="2"/>
      </rPr>
      <t> variables on each loan, including loan amount, borrower rate (or interest rate), current loan status, borrower income, and many others. The dataset contains so-called listings which either have been transformed to a loan or not. Partially funded loans are possible as well. My main overall interest might be why and who is becoming a so-called Prosper borrower and furthermore what is mainly influencing the interest rate. Interesting woould be how the average Prosper rate is compared to the normal finacial market.</t>
    </r>
  </si>
  <si>
    <t>Who is using Prosper</t>
  </si>
  <si>
    <t>Profession</t>
  </si>
  <si>
    <t>HomeOwner</t>
  </si>
  <si>
    <t>Income</t>
  </si>
  <si>
    <t>US state</t>
  </si>
  <si>
    <t>Emplyee Status</t>
  </si>
  <si>
    <t>Emplyee Status Dur</t>
  </si>
  <si>
    <t>Why are tehy using Proser</t>
  </si>
  <si>
    <t>Interest Rate and Fees</t>
  </si>
  <si>
    <t>Process Tme</t>
  </si>
  <si>
    <t>What is prmarily influenicng te hinterest rate</t>
  </si>
  <si>
    <t>Scoring</t>
  </si>
  <si>
    <t>Hostory</t>
  </si>
  <si>
    <t xml:space="preserve">Main </t>
  </si>
  <si>
    <t>Key and Date Attributes</t>
  </si>
  <si>
    <t>Loan Attributes</t>
  </si>
  <si>
    <t>Loan - Borrower</t>
  </si>
  <si>
    <t>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</si>
</sst>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name val="Arial"/>
      <family val="2"/>
    </font>
    <font>
      <sz val="11"/>
      <color rgb="FF000000"/>
      <name val="Open Sans"/>
    </font>
    <font>
      <sz val="10"/>
      <color rgb="FF000000"/>
      <name val="Arial"/>
      <family val="2"/>
    </font>
    <font>
      <sz val="10"/>
      <name val="Arial"/>
      <family val="2"/>
    </font>
    <font>
      <sz val="11"/>
      <color rgb="FF000000"/>
      <name val="Arial"/>
      <family val="2"/>
    </font>
    <font>
      <sz val="11"/>
      <color rgb="FF000000"/>
      <name val="Courier New"/>
      <family val="3"/>
    </font>
    <font>
      <b/>
      <sz val="10"/>
      <color rgb="FF00000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wrapText="1"/>
    </xf>
    <xf numFmtId="17" fontId="3" fillId="0" borderId="0" xfId="0" quotePrefix="1" applyNumberFormat="1" applyFont="1" applyAlignment="1">
      <alignment wrapText="1"/>
    </xf>
    <xf numFmtId="0" fontId="4" fillId="0" borderId="0" xfId="0" applyFont="1" applyAlignment="1">
      <alignment vertical="top" wrapText="1"/>
    </xf>
    <xf numFmtId="0" fontId="0" fillId="0" borderId="0" xfId="0" applyFont="1" applyAlignment="1">
      <alignment horizontal="left" vertical="top"/>
    </xf>
    <xf numFmtId="0" fontId="5"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1" fillId="0" borderId="0" xfId="0" applyFont="1" applyAlignment="1">
      <alignment horizontal="lef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304800</xdr:colOff>
      <xdr:row>78</xdr:row>
      <xdr:rowOff>88900</xdr:rowOff>
    </xdr:to>
    <xdr:pic>
      <xdr:nvPicPr>
        <xdr:cNvPr id="2" name="Picture 1">
          <a:extLst>
            <a:ext uri="{FF2B5EF4-FFF2-40B4-BE49-F238E27FC236}">
              <a16:creationId xmlns:a16="http://schemas.microsoft.com/office/drawing/2014/main" id="{95D8D8C7-B576-424C-B314-CA97DC78622F}"/>
            </a:ext>
          </a:extLst>
        </xdr:cNvPr>
        <xdr:cNvPicPr>
          <a:picLocks noChangeAspect="1"/>
        </xdr:cNvPicPr>
      </xdr:nvPicPr>
      <xdr:blipFill>
        <a:blip xmlns:r="http://schemas.openxmlformats.org/officeDocument/2006/relationships" r:embed="rId1"/>
        <a:stretch>
          <a:fillRect/>
        </a:stretch>
      </xdr:blipFill>
      <xdr:spPr>
        <a:xfrm>
          <a:off x="0" y="0"/>
          <a:ext cx="20116800" cy="12966700"/>
        </a:xfrm>
        <a:prstGeom prst="rect">
          <a:avLst/>
        </a:prstGeom>
      </xdr:spPr>
    </xdr:pic>
    <xdr:clientData/>
  </xdr:twoCellAnchor>
  <xdr:twoCellAnchor editAs="oneCell">
    <xdr:from>
      <xdr:col>24</xdr:col>
      <xdr:colOff>317500</xdr:colOff>
      <xdr:row>14</xdr:row>
      <xdr:rowOff>76200</xdr:rowOff>
    </xdr:from>
    <xdr:to>
      <xdr:col>48</xdr:col>
      <xdr:colOff>190500</xdr:colOff>
      <xdr:row>34</xdr:row>
      <xdr:rowOff>152400</xdr:rowOff>
    </xdr:to>
    <xdr:pic>
      <xdr:nvPicPr>
        <xdr:cNvPr id="3" name="Picture 2">
          <a:extLst>
            <a:ext uri="{FF2B5EF4-FFF2-40B4-BE49-F238E27FC236}">
              <a16:creationId xmlns:a16="http://schemas.microsoft.com/office/drawing/2014/main" id="{78CB69E1-316C-494E-9F4F-2524373A36F4}"/>
            </a:ext>
          </a:extLst>
        </xdr:cNvPr>
        <xdr:cNvPicPr>
          <a:picLocks noChangeAspect="1"/>
        </xdr:cNvPicPr>
      </xdr:nvPicPr>
      <xdr:blipFill>
        <a:blip xmlns:r="http://schemas.openxmlformats.org/officeDocument/2006/relationships" r:embed="rId2"/>
        <a:stretch>
          <a:fillRect/>
        </a:stretch>
      </xdr:blipFill>
      <xdr:spPr>
        <a:xfrm>
          <a:off x="20129500" y="2387600"/>
          <a:ext cx="19685000" cy="337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L100"/>
  <sheetViews>
    <sheetView zoomScale="110" zoomScaleNormal="110" workbookViewId="0">
      <pane ySplit="1" topLeftCell="A5" activePane="bottomLeft" state="frozen"/>
      <selection pane="bottomLeft" activeCell="A51" activeCellId="2" sqref="A1:A10 A15:A1048576 A15:A1048576"/>
    </sheetView>
  </sheetViews>
  <sheetFormatPr baseColWidth="10" defaultColWidth="14.5" defaultRowHeight="12.75" customHeight="1"/>
  <cols>
    <col min="1" max="1" width="31.5" customWidth="1"/>
    <col min="2" max="2" width="128.83203125" customWidth="1"/>
    <col min="3" max="3" width="42" customWidth="1"/>
    <col min="4" max="4" width="23.6640625" customWidth="1"/>
    <col min="5" max="5" width="8" customWidth="1"/>
    <col min="6" max="6" width="23.6640625" customWidth="1"/>
    <col min="7" max="9" width="17.33203125" customWidth="1"/>
    <col min="10" max="10" width="7.6640625" customWidth="1"/>
    <col min="11" max="11" width="97.6640625" customWidth="1"/>
    <col min="12" max="24" width="17.33203125" customWidth="1"/>
  </cols>
  <sheetData>
    <row r="1" spans="1:11" ht="14.25" customHeight="1">
      <c r="A1" s="1" t="s">
        <v>0</v>
      </c>
      <c r="B1" s="1" t="s">
        <v>1</v>
      </c>
      <c r="C1" s="3" t="s">
        <v>179</v>
      </c>
      <c r="D1" s="3" t="s">
        <v>165</v>
      </c>
      <c r="E1" s="3" t="s">
        <v>182</v>
      </c>
      <c r="F1" s="6" t="s">
        <v>172</v>
      </c>
      <c r="G1" t="s">
        <v>164</v>
      </c>
      <c r="I1" s="5" t="s">
        <v>171</v>
      </c>
      <c r="K1" t="s">
        <v>167</v>
      </c>
    </row>
    <row r="2" spans="1:11" ht="14.25" customHeight="1">
      <c r="A2" s="1" t="s">
        <v>2</v>
      </c>
      <c r="B2" s="1" t="s">
        <v>3</v>
      </c>
      <c r="C2" s="3">
        <f>VLOOKUP(A2,NAs!$A$2:$B$82,2)</f>
        <v>0</v>
      </c>
      <c r="D2" s="3"/>
      <c r="E2" s="3" t="s">
        <v>166</v>
      </c>
      <c r="F2" s="3"/>
    </row>
    <row r="3" spans="1:11" ht="14.25" customHeight="1">
      <c r="A3" s="1" t="s">
        <v>4</v>
      </c>
      <c r="B3" s="1" t="s">
        <v>5</v>
      </c>
      <c r="C3" s="3">
        <f>VLOOKUP(A3,NAs!$A$2:$B$82,2)</f>
        <v>0</v>
      </c>
      <c r="D3" s="3" t="s">
        <v>166</v>
      </c>
      <c r="E3" s="3"/>
      <c r="F3" s="3" t="s">
        <v>189</v>
      </c>
      <c r="K3" s="4" t="s">
        <v>168</v>
      </c>
    </row>
    <row r="4" spans="1:11" ht="14.25" customHeight="1">
      <c r="A4" s="1" t="s">
        <v>6</v>
      </c>
      <c r="B4" s="1" t="s">
        <v>7</v>
      </c>
      <c r="C4" s="3">
        <f>VLOOKUP(A4,NAs!$A$2:$B$82,2)</f>
        <v>0</v>
      </c>
      <c r="D4" s="3" t="s">
        <v>166</v>
      </c>
      <c r="E4" s="3"/>
      <c r="F4" s="3" t="s">
        <v>189</v>
      </c>
      <c r="K4" s="4" t="s">
        <v>169</v>
      </c>
    </row>
    <row r="5" spans="1:11" ht="14.25" customHeight="1">
      <c r="A5" s="1" t="s">
        <v>8</v>
      </c>
      <c r="B5" s="1" t="s">
        <v>9</v>
      </c>
      <c r="C5" s="3">
        <f>VLOOKUP(A5,NAs!$A$2:$B$82,2)</f>
        <v>84984</v>
      </c>
      <c r="D5" s="3"/>
      <c r="E5" s="3" t="s">
        <v>166</v>
      </c>
      <c r="F5" s="3"/>
      <c r="K5" s="4" t="s">
        <v>170</v>
      </c>
    </row>
    <row r="6" spans="1:11" ht="14.25" customHeight="1">
      <c r="A6" s="1" t="s">
        <v>10</v>
      </c>
      <c r="B6" s="1" t="s">
        <v>11</v>
      </c>
      <c r="C6" s="3">
        <f>VLOOKUP(A6,NAs!$A$2:$B$82,2)</f>
        <v>0</v>
      </c>
      <c r="D6" s="3" t="s">
        <v>166</v>
      </c>
      <c r="E6" s="3"/>
      <c r="F6" s="3" t="s">
        <v>186</v>
      </c>
    </row>
    <row r="7" spans="1:11" ht="14.25" customHeight="1">
      <c r="A7" s="1" t="s">
        <v>12</v>
      </c>
      <c r="B7" s="1" t="s">
        <v>13</v>
      </c>
      <c r="C7" s="3">
        <f>VLOOKUP(A7,NAs!$A$2:$B$82,2)</f>
        <v>0</v>
      </c>
      <c r="D7" s="3" t="s">
        <v>166</v>
      </c>
      <c r="E7" s="3"/>
      <c r="F7" s="3" t="s">
        <v>183</v>
      </c>
    </row>
    <row r="8" spans="1:11" ht="14.25" customHeight="1">
      <c r="A8" s="1" t="s">
        <v>14</v>
      </c>
      <c r="B8" s="1" t="s">
        <v>15</v>
      </c>
      <c r="C8" s="3">
        <f>VLOOKUP(A8,NAs!$A$2:$B$82,2)</f>
        <v>58848</v>
      </c>
      <c r="D8" s="3" t="s">
        <v>166</v>
      </c>
      <c r="E8" s="3"/>
      <c r="F8" s="3" t="s">
        <v>186</v>
      </c>
      <c r="K8" s="8" t="s">
        <v>191</v>
      </c>
    </row>
    <row r="9" spans="1:11" ht="14.25" customHeight="1">
      <c r="A9" s="1" t="s">
        <v>16</v>
      </c>
      <c r="B9" s="1" t="s">
        <v>17</v>
      </c>
      <c r="C9" s="3">
        <f>VLOOKUP(A9,NAs!$A$2:$B$82,2)</f>
        <v>25</v>
      </c>
      <c r="D9" s="3" t="s">
        <v>166</v>
      </c>
      <c r="E9" s="3"/>
      <c r="F9" s="3" t="s">
        <v>186</v>
      </c>
    </row>
    <row r="10" spans="1:11" ht="14.25" customHeight="1">
      <c r="A10" s="1" t="s">
        <v>18</v>
      </c>
      <c r="B10" s="1" t="s">
        <v>19</v>
      </c>
      <c r="C10" s="3">
        <f>VLOOKUP(A10,NAs!$A$2:$B$82,2)</f>
        <v>0</v>
      </c>
      <c r="D10" s="3" t="s">
        <v>166</v>
      </c>
      <c r="E10" s="3"/>
      <c r="F10" s="3" t="s">
        <v>186</v>
      </c>
    </row>
    <row r="11" spans="1:11" ht="14.25" hidden="1" customHeight="1">
      <c r="A11" s="1" t="s">
        <v>20</v>
      </c>
      <c r="B11" s="1" t="s">
        <v>21</v>
      </c>
      <c r="C11" s="3">
        <f>VLOOKUP(A11,NAs!$A$2:$B$82,2)</f>
        <v>0</v>
      </c>
      <c r="D11" s="3"/>
      <c r="E11" s="3" t="s">
        <v>166</v>
      </c>
      <c r="F11" s="3" t="s">
        <v>185</v>
      </c>
    </row>
    <row r="12" spans="1:11" ht="14.25" hidden="1" customHeight="1">
      <c r="A12" s="1" t="s">
        <v>22</v>
      </c>
      <c r="B12" s="1" t="s">
        <v>23</v>
      </c>
      <c r="C12" s="3">
        <f>VLOOKUP(A12,NAs!$A$2:$B$82,2)</f>
        <v>29084</v>
      </c>
      <c r="D12" s="3"/>
      <c r="E12" s="3" t="s">
        <v>166</v>
      </c>
      <c r="F12" s="3" t="s">
        <v>185</v>
      </c>
    </row>
    <row r="13" spans="1:11" ht="14.25" hidden="1" customHeight="1">
      <c r="A13" s="1" t="s">
        <v>24</v>
      </c>
      <c r="B13" s="1" t="s">
        <v>25</v>
      </c>
      <c r="C13" s="3">
        <f>VLOOKUP(A13,NAs!$A$2:$B$82,2)</f>
        <v>29084</v>
      </c>
      <c r="D13" s="3"/>
      <c r="E13" s="3" t="s">
        <v>166</v>
      </c>
      <c r="F13" s="3" t="s">
        <v>185</v>
      </c>
    </row>
    <row r="14" spans="1:11" ht="14.25" hidden="1" customHeight="1">
      <c r="A14" s="1" t="s">
        <v>26</v>
      </c>
      <c r="B14" s="1" t="s">
        <v>27</v>
      </c>
      <c r="C14" s="3">
        <f>VLOOKUP(A14,NAs!$A$2:$B$82,2)</f>
        <v>29084</v>
      </c>
      <c r="D14" s="3"/>
      <c r="E14" s="3" t="s">
        <v>166</v>
      </c>
      <c r="F14" s="3" t="s">
        <v>185</v>
      </c>
    </row>
    <row r="15" spans="1:11" ht="14.25" customHeight="1">
      <c r="A15" s="1" t="s">
        <v>28</v>
      </c>
      <c r="B15" s="1" t="s">
        <v>29</v>
      </c>
      <c r="C15" s="3">
        <f>VLOOKUP(A15,NAs!$A$2:$B$82,2)</f>
        <v>29084</v>
      </c>
      <c r="D15" s="3" t="s">
        <v>166</v>
      </c>
      <c r="E15" s="3"/>
      <c r="F15" s="3" t="s">
        <v>186</v>
      </c>
      <c r="G15" t="s">
        <v>187</v>
      </c>
    </row>
    <row r="16" spans="1:11" ht="14.25" customHeight="1">
      <c r="A16" s="1" t="s">
        <v>30</v>
      </c>
      <c r="B16" s="1" t="s">
        <v>31</v>
      </c>
      <c r="C16" s="3">
        <f>VLOOKUP(A16,NAs!$A$2:$B$82,2)</f>
        <v>29084</v>
      </c>
      <c r="D16" s="3" t="s">
        <v>166</v>
      </c>
      <c r="E16" s="3"/>
      <c r="F16" s="3" t="s">
        <v>186</v>
      </c>
      <c r="G16" t="s">
        <v>187</v>
      </c>
    </row>
    <row r="17" spans="1:11" ht="14.25" customHeight="1">
      <c r="A17" s="1" t="s">
        <v>32</v>
      </c>
      <c r="B17" s="1" t="s">
        <v>33</v>
      </c>
      <c r="C17" s="3">
        <f>VLOOKUP(A17,NAs!$A$2:$B$82,2)</f>
        <v>29084</v>
      </c>
      <c r="D17" s="3" t="s">
        <v>166</v>
      </c>
      <c r="E17" s="3"/>
      <c r="F17" s="3" t="s">
        <v>186</v>
      </c>
      <c r="G17" t="s">
        <v>187</v>
      </c>
    </row>
    <row r="18" spans="1:11" ht="14.25" customHeight="1">
      <c r="A18" s="2" t="s">
        <v>34</v>
      </c>
      <c r="B18" s="1" t="s">
        <v>35</v>
      </c>
      <c r="C18" s="3">
        <f>VLOOKUP(A18,NAs!$A$2:$B$82,2)</f>
        <v>0</v>
      </c>
      <c r="D18" s="3" t="s">
        <v>166</v>
      </c>
      <c r="E18" s="3"/>
      <c r="F18" s="3" t="s">
        <v>186</v>
      </c>
    </row>
    <row r="19" spans="1:11" ht="14.25" customHeight="1">
      <c r="A19" s="1" t="s">
        <v>36</v>
      </c>
      <c r="B19" s="1" t="s">
        <v>37</v>
      </c>
      <c r="C19" s="3">
        <f>VLOOKUP(A19,NAs!$A$2:$B$82,2)</f>
        <v>5515</v>
      </c>
      <c r="D19" s="3" t="s">
        <v>166</v>
      </c>
      <c r="E19" s="3"/>
      <c r="F19" s="3" t="s">
        <v>184</v>
      </c>
      <c r="G19" t="s">
        <v>188</v>
      </c>
      <c r="K19" s="7" t="s">
        <v>173</v>
      </c>
    </row>
    <row r="20" spans="1:11" ht="14.25" customHeight="1">
      <c r="A20" s="1" t="s">
        <v>38</v>
      </c>
      <c r="B20" s="1" t="s">
        <v>39</v>
      </c>
      <c r="C20" s="3">
        <f>VLOOKUP(A20,NAs!$A$2:$B$82,2)</f>
        <v>3588</v>
      </c>
      <c r="D20" s="3" t="s">
        <v>166</v>
      </c>
      <c r="E20" s="3"/>
      <c r="F20" s="3" t="s">
        <v>184</v>
      </c>
      <c r="G20" t="s">
        <v>188</v>
      </c>
      <c r="K20" s="7" t="s">
        <v>174</v>
      </c>
    </row>
    <row r="21" spans="1:11" ht="14.25" customHeight="1">
      <c r="A21" s="1" t="s">
        <v>40</v>
      </c>
      <c r="B21" s="1" t="s">
        <v>41</v>
      </c>
      <c r="C21" s="3">
        <f>VLOOKUP(A21,NAs!$A$2:$B$82,2)</f>
        <v>2255</v>
      </c>
      <c r="D21" s="3" t="s">
        <v>166</v>
      </c>
      <c r="E21" s="3"/>
      <c r="F21" s="3" t="s">
        <v>184</v>
      </c>
      <c r="G21" t="s">
        <v>188</v>
      </c>
      <c r="K21" s="7" t="s">
        <v>175</v>
      </c>
    </row>
    <row r="22" spans="1:11" ht="14.25" customHeight="1">
      <c r="A22" s="1" t="s">
        <v>42</v>
      </c>
      <c r="B22" s="1" t="s">
        <v>43</v>
      </c>
      <c r="C22" s="3">
        <f>VLOOKUP(A22,NAs!$A$2:$B$82,2)</f>
        <v>7625</v>
      </c>
      <c r="D22" s="3" t="s">
        <v>166</v>
      </c>
      <c r="E22" s="3"/>
      <c r="F22" s="3" t="s">
        <v>184</v>
      </c>
      <c r="G22" t="s">
        <v>188</v>
      </c>
      <c r="K22" s="7" t="s">
        <v>176</v>
      </c>
    </row>
    <row r="23" spans="1:11" ht="14.25" customHeight="1">
      <c r="A23" s="1" t="s">
        <v>44</v>
      </c>
      <c r="B23" s="1" t="s">
        <v>45</v>
      </c>
      <c r="C23" s="3">
        <f>VLOOKUP(A23,NAs!$A$2:$B$82,2)</f>
        <v>0</v>
      </c>
      <c r="D23" s="3" t="s">
        <v>166</v>
      </c>
      <c r="E23" s="3"/>
      <c r="F23" s="3" t="s">
        <v>184</v>
      </c>
    </row>
    <row r="24" spans="1:11" ht="14.25" customHeight="1">
      <c r="A24" s="1" t="s">
        <v>46</v>
      </c>
      <c r="B24" s="1" t="s">
        <v>47</v>
      </c>
      <c r="C24" s="3">
        <f>VLOOKUP(A24,NAs!$A$2:$B$82,2)</f>
        <v>0</v>
      </c>
      <c r="D24" s="3"/>
      <c r="E24" s="3" t="s">
        <v>166</v>
      </c>
      <c r="F24" s="3"/>
    </row>
    <row r="25" spans="1:11" ht="14.25" customHeight="1">
      <c r="A25" s="1" t="s">
        <v>48</v>
      </c>
      <c r="B25" s="1" t="s">
        <v>49</v>
      </c>
      <c r="C25" s="3">
        <f>VLOOKUP(A25,NAs!$A$2:$B$82,2)</f>
        <v>100596</v>
      </c>
      <c r="D25" s="3"/>
      <c r="E25" s="3" t="s">
        <v>166</v>
      </c>
      <c r="F25" s="3"/>
      <c r="K25" s="9" t="s">
        <v>205</v>
      </c>
    </row>
    <row r="26" spans="1:11" ht="14.25" customHeight="1">
      <c r="A26" s="1" t="s">
        <v>50</v>
      </c>
      <c r="B26" s="1" t="s">
        <v>51</v>
      </c>
      <c r="C26" s="3">
        <f>VLOOKUP(A26,NAs!$A$2:$B$82,2)</f>
        <v>0</v>
      </c>
      <c r="D26" s="6"/>
      <c r="E26" s="3" t="s">
        <v>166</v>
      </c>
      <c r="F26" s="3"/>
    </row>
    <row r="27" spans="1:11" ht="14.25" customHeight="1">
      <c r="A27" s="1" t="s">
        <v>52</v>
      </c>
      <c r="B27" s="1" t="s">
        <v>53</v>
      </c>
      <c r="C27" s="3">
        <f>VLOOKUP(A27,NAs!$A$2:$B$82,2)</f>
        <v>591</v>
      </c>
      <c r="D27" s="3" t="s">
        <v>166</v>
      </c>
      <c r="E27" s="3"/>
      <c r="F27" s="3" t="s">
        <v>184</v>
      </c>
      <c r="G27" t="s">
        <v>188</v>
      </c>
      <c r="K27" s="10" t="s">
        <v>192</v>
      </c>
    </row>
    <row r="28" spans="1:11" ht="14.25" customHeight="1">
      <c r="A28" s="1" t="s">
        <v>54</v>
      </c>
      <c r="B28" s="1" t="s">
        <v>55</v>
      </c>
      <c r="C28" s="3">
        <f>VLOOKUP(A28,NAs!$A$2:$B$82,2)</f>
        <v>591</v>
      </c>
      <c r="D28" s="3" t="s">
        <v>166</v>
      </c>
      <c r="E28" s="3"/>
      <c r="F28" s="3" t="s">
        <v>184</v>
      </c>
      <c r="G28" t="s">
        <v>188</v>
      </c>
      <c r="K28" s="9" t="s">
        <v>193</v>
      </c>
    </row>
    <row r="29" spans="1:11" ht="14.25" customHeight="1">
      <c r="A29" s="1" t="s">
        <v>56</v>
      </c>
      <c r="B29" s="1" t="s">
        <v>57</v>
      </c>
      <c r="C29" s="3">
        <f>VLOOKUP(A29,NAs!$A$2:$B$82,2)</f>
        <v>697</v>
      </c>
      <c r="E29" t="s">
        <v>166</v>
      </c>
      <c r="F29" s="3"/>
      <c r="K29" s="9" t="s">
        <v>194</v>
      </c>
    </row>
    <row r="30" spans="1:11" ht="14.25" customHeight="1">
      <c r="A30" s="1" t="s">
        <v>58</v>
      </c>
      <c r="B30" s="1" t="s">
        <v>59</v>
      </c>
      <c r="C30" s="3">
        <f>VLOOKUP(A30,NAs!$A$2:$B$82,2)</f>
        <v>7604</v>
      </c>
      <c r="D30" s="3" t="s">
        <v>166</v>
      </c>
      <c r="E30" s="3"/>
      <c r="F30" s="3" t="s">
        <v>184</v>
      </c>
      <c r="G30" t="s">
        <v>188</v>
      </c>
      <c r="K30" s="9" t="s">
        <v>195</v>
      </c>
    </row>
    <row r="31" spans="1:11" ht="14.25" customHeight="1">
      <c r="A31" s="1" t="s">
        <v>60</v>
      </c>
      <c r="B31" s="1" t="s">
        <v>61</v>
      </c>
      <c r="C31" s="3">
        <f>VLOOKUP(A31,NAs!$A$2:$B$82,2)</f>
        <v>7604</v>
      </c>
      <c r="D31" s="3" t="s">
        <v>166</v>
      </c>
      <c r="E31" s="3"/>
      <c r="F31" s="3" t="s">
        <v>184</v>
      </c>
      <c r="G31" t="s">
        <v>188</v>
      </c>
      <c r="K31" s="9" t="s">
        <v>196</v>
      </c>
    </row>
    <row r="32" spans="1:11" ht="14.25" customHeight="1">
      <c r="A32" s="1" t="s">
        <v>62</v>
      </c>
      <c r="B32" s="1" t="s">
        <v>63</v>
      </c>
      <c r="C32" s="3">
        <f>VLOOKUP(A32,NAs!$A$2:$B$82,2)</f>
        <v>697</v>
      </c>
      <c r="D32" s="3" t="s">
        <v>166</v>
      </c>
      <c r="E32" s="3"/>
      <c r="F32" s="3" t="s">
        <v>184</v>
      </c>
      <c r="G32" t="s">
        <v>188</v>
      </c>
      <c r="K32" s="9" t="s">
        <v>197</v>
      </c>
    </row>
    <row r="33" spans="1:12" ht="14.25" customHeight="1">
      <c r="A33" s="1" t="s">
        <v>64</v>
      </c>
      <c r="B33" s="1" t="s">
        <v>65</v>
      </c>
      <c r="C33" s="3">
        <f>VLOOKUP(A33,NAs!$A$2:$B$82,2)</f>
        <v>0</v>
      </c>
      <c r="D33" s="3"/>
      <c r="E33" s="3" t="s">
        <v>166</v>
      </c>
      <c r="F33" s="3"/>
      <c r="K33" s="9" t="s">
        <v>198</v>
      </c>
    </row>
    <row r="34" spans="1:12" ht="14.25" customHeight="1">
      <c r="A34" s="1" t="s">
        <v>66</v>
      </c>
      <c r="B34" s="1" t="s">
        <v>67</v>
      </c>
      <c r="C34" s="3">
        <f>VLOOKUP(A34,NAs!$A$2:$B$82,2)</f>
        <v>0</v>
      </c>
      <c r="D34" s="3"/>
      <c r="E34" s="3" t="s">
        <v>166</v>
      </c>
      <c r="F34" s="3"/>
    </row>
    <row r="35" spans="1:12" ht="14.25" customHeight="1">
      <c r="A35" s="1" t="s">
        <v>68</v>
      </c>
      <c r="B35" s="1" t="s">
        <v>69</v>
      </c>
      <c r="C35" s="3">
        <f>VLOOKUP(A35,NAs!$A$2:$B$82,2)</f>
        <v>697</v>
      </c>
      <c r="D35" s="3" t="s">
        <v>166</v>
      </c>
      <c r="E35" s="3"/>
      <c r="F35" s="3" t="s">
        <v>184</v>
      </c>
      <c r="G35" t="s">
        <v>188</v>
      </c>
    </row>
    <row r="36" spans="1:12" ht="14.25" customHeight="1">
      <c r="A36" s="1" t="s">
        <v>70</v>
      </c>
      <c r="B36" s="1" t="s">
        <v>71</v>
      </c>
      <c r="C36" s="3">
        <f>VLOOKUP(A36,NAs!$A$2:$B$82,2)</f>
        <v>1159</v>
      </c>
      <c r="D36" s="3"/>
      <c r="E36" s="3" t="s">
        <v>166</v>
      </c>
      <c r="F36" s="3"/>
      <c r="K36" s="10" t="s">
        <v>199</v>
      </c>
      <c r="L36" s="3" t="s">
        <v>16</v>
      </c>
    </row>
    <row r="37" spans="1:12" ht="14.25" customHeight="1">
      <c r="A37" s="1" t="s">
        <v>72</v>
      </c>
      <c r="B37" s="1" t="s">
        <v>73</v>
      </c>
      <c r="C37" s="3">
        <f>VLOOKUP(A37,NAs!$A$2:$B$82,2)</f>
        <v>697</v>
      </c>
      <c r="D37" s="3" t="s">
        <v>166</v>
      </c>
      <c r="E37" s="3"/>
      <c r="F37" s="3" t="s">
        <v>184</v>
      </c>
      <c r="K37" s="9" t="s">
        <v>200</v>
      </c>
      <c r="L37" s="3" t="s">
        <v>18</v>
      </c>
    </row>
    <row r="38" spans="1:12" ht="14.25" customHeight="1">
      <c r="A38" s="1" t="s">
        <v>74</v>
      </c>
      <c r="B38" s="1" t="s">
        <v>75</v>
      </c>
      <c r="C38" s="3">
        <f>VLOOKUP(A38,NAs!$A$2:$B$82,2)</f>
        <v>7622</v>
      </c>
      <c r="D38" s="3" t="s">
        <v>166</v>
      </c>
      <c r="E38" s="3"/>
      <c r="F38" s="3" t="s">
        <v>184</v>
      </c>
      <c r="K38" s="3" t="s">
        <v>34</v>
      </c>
    </row>
    <row r="39" spans="1:12" ht="14.25" customHeight="1">
      <c r="A39" s="1" t="s">
        <v>76</v>
      </c>
      <c r="B39" s="1" t="s">
        <v>77</v>
      </c>
      <c r="C39" s="3">
        <f>VLOOKUP(A39,NAs!$A$2:$B$82,2)</f>
        <v>990</v>
      </c>
      <c r="D39" s="3" t="s">
        <v>166</v>
      </c>
      <c r="E39" s="3"/>
      <c r="F39" s="3" t="s">
        <v>184</v>
      </c>
      <c r="K39" s="9" t="s">
        <v>201</v>
      </c>
    </row>
    <row r="40" spans="1:12" ht="14.25" customHeight="1">
      <c r="A40" s="1" t="s">
        <v>78</v>
      </c>
      <c r="B40" s="1" t="s">
        <v>79</v>
      </c>
      <c r="C40" s="3">
        <f>VLOOKUP(A40,NAs!$A$2:$B$82,2)</f>
        <v>697</v>
      </c>
      <c r="D40" s="3"/>
      <c r="E40" s="3" t="s">
        <v>166</v>
      </c>
      <c r="F40" s="3"/>
    </row>
    <row r="41" spans="1:12" ht="14.25" customHeight="1">
      <c r="A41" s="1" t="s">
        <v>80</v>
      </c>
      <c r="B41" s="1" t="s">
        <v>81</v>
      </c>
      <c r="C41" s="3">
        <f>VLOOKUP(A41,NAs!$A$2:$B$82,2)</f>
        <v>7604</v>
      </c>
      <c r="D41" s="3"/>
      <c r="E41" s="3" t="s">
        <v>166</v>
      </c>
      <c r="F41" s="3"/>
    </row>
    <row r="42" spans="1:12" ht="14.25" customHeight="1">
      <c r="A42" s="1" t="s">
        <v>82</v>
      </c>
      <c r="B42" s="1" t="s">
        <v>83</v>
      </c>
      <c r="C42" s="3">
        <f>VLOOKUP(A42,NAs!$A$2:$B$82,2)</f>
        <v>7604</v>
      </c>
      <c r="D42" s="3" t="s">
        <v>166</v>
      </c>
      <c r="E42" s="3"/>
      <c r="F42" s="3" t="s">
        <v>184</v>
      </c>
      <c r="K42" s="10" t="s">
        <v>202</v>
      </c>
    </row>
    <row r="43" spans="1:12" ht="14.25" customHeight="1">
      <c r="A43" s="1" t="s">
        <v>84</v>
      </c>
      <c r="B43" s="1" t="s">
        <v>85</v>
      </c>
      <c r="C43" s="3">
        <f>VLOOKUP(A43,NAs!$A$2:$B$82,2)</f>
        <v>7604</v>
      </c>
      <c r="D43" s="3" t="s">
        <v>166</v>
      </c>
      <c r="E43" s="3"/>
      <c r="F43" s="3" t="s">
        <v>184</v>
      </c>
      <c r="K43" s="9" t="s">
        <v>203</v>
      </c>
    </row>
    <row r="44" spans="1:12" ht="14.25" customHeight="1">
      <c r="A44" s="1" t="s">
        <v>86</v>
      </c>
      <c r="B44" s="1" t="s">
        <v>87</v>
      </c>
      <c r="C44" s="3">
        <f>VLOOKUP(A44,NAs!$A$2:$B$82,2)</f>
        <v>7544</v>
      </c>
      <c r="D44" s="3" t="s">
        <v>166</v>
      </c>
      <c r="E44" s="3"/>
      <c r="F44" s="3" t="s">
        <v>184</v>
      </c>
      <c r="K44" s="9" t="s">
        <v>195</v>
      </c>
    </row>
    <row r="45" spans="1:12" ht="14.25" customHeight="1">
      <c r="A45" s="1" t="s">
        <v>88</v>
      </c>
      <c r="B45" s="1" t="s">
        <v>89</v>
      </c>
      <c r="C45" s="3">
        <f>VLOOKUP(A45,NAs!$A$2:$B$82,2)</f>
        <v>7544</v>
      </c>
      <c r="D45" s="3"/>
      <c r="E45" s="3" t="s">
        <v>166</v>
      </c>
      <c r="F45" s="3"/>
      <c r="K45" s="9" t="s">
        <v>204</v>
      </c>
    </row>
    <row r="46" spans="1:12" ht="14.25" customHeight="1">
      <c r="A46" s="1" t="s">
        <v>90</v>
      </c>
      <c r="B46" s="1" t="s">
        <v>91</v>
      </c>
      <c r="C46" s="3">
        <f>VLOOKUP(A46,NAs!$A$2:$B$82,2)</f>
        <v>7544</v>
      </c>
      <c r="D46" s="3"/>
      <c r="E46" s="3" t="s">
        <v>166</v>
      </c>
      <c r="F46" s="3"/>
    </row>
    <row r="47" spans="1:12" ht="14.25" customHeight="1">
      <c r="A47" s="1" t="s">
        <v>92</v>
      </c>
      <c r="B47" s="1" t="s">
        <v>93</v>
      </c>
      <c r="C47" s="3">
        <f>VLOOKUP(A47,NAs!$A$2:$B$82,2)</f>
        <v>7544</v>
      </c>
      <c r="D47" s="3"/>
      <c r="E47" s="3" t="s">
        <v>166</v>
      </c>
      <c r="F47" s="3"/>
    </row>
    <row r="48" spans="1:12" ht="14.25" customHeight="1">
      <c r="A48" s="1" t="s">
        <v>94</v>
      </c>
      <c r="B48" s="1" t="s">
        <v>95</v>
      </c>
      <c r="C48" s="3">
        <f>VLOOKUP(A48,NAs!$A$2:$B$82,2)</f>
        <v>8554</v>
      </c>
      <c r="D48" s="3" t="s">
        <v>166</v>
      </c>
      <c r="E48" s="3"/>
      <c r="F48" s="3" t="s">
        <v>184</v>
      </c>
    </row>
    <row r="49" spans="1:6" ht="14.25" customHeight="1">
      <c r="A49" s="1" t="s">
        <v>96</v>
      </c>
      <c r="B49" s="1" t="s">
        <v>97</v>
      </c>
      <c r="C49" s="3">
        <f>VLOOKUP(A49,NAs!$A$2:$B$82,2)</f>
        <v>0</v>
      </c>
      <c r="D49" s="3" t="s">
        <v>166</v>
      </c>
      <c r="E49" s="3"/>
      <c r="F49" s="3" t="s">
        <v>184</v>
      </c>
    </row>
    <row r="50" spans="1:6" ht="14.25" customHeight="1">
      <c r="A50" s="1" t="s">
        <v>98</v>
      </c>
      <c r="B50" s="1" t="s">
        <v>99</v>
      </c>
      <c r="C50" s="3">
        <f>VLOOKUP(A50,NAs!$A$2:$B$82,2)</f>
        <v>0</v>
      </c>
      <c r="D50" s="3" t="s">
        <v>166</v>
      </c>
      <c r="E50" s="3"/>
      <c r="F50" s="3" t="s">
        <v>184</v>
      </c>
    </row>
    <row r="51" spans="1:6" ht="14.25" customHeight="1">
      <c r="A51" s="1" t="s">
        <v>100</v>
      </c>
      <c r="B51" s="1" t="s">
        <v>101</v>
      </c>
      <c r="C51" s="3">
        <f>VLOOKUP(A51,NAs!$A$2:$B$82,2)</f>
        <v>0</v>
      </c>
      <c r="D51" s="3" t="s">
        <v>166</v>
      </c>
      <c r="E51" s="3"/>
      <c r="F51" s="3" t="s">
        <v>184</v>
      </c>
    </row>
    <row r="52" spans="1:6" ht="14.25" customHeight="1">
      <c r="A52" s="1" t="s">
        <v>102</v>
      </c>
      <c r="B52" s="1" t="s">
        <v>103</v>
      </c>
      <c r="C52" s="3">
        <f>VLOOKUP(A52,NAs!$A$2:$B$82,2)</f>
        <v>0</v>
      </c>
      <c r="D52" s="6"/>
      <c r="E52" s="3" t="s">
        <v>166</v>
      </c>
      <c r="F52" s="3"/>
    </row>
    <row r="53" spans="1:6" ht="14.25" customHeight="1">
      <c r="A53" s="1" t="s">
        <v>104</v>
      </c>
      <c r="B53" s="1" t="s">
        <v>105</v>
      </c>
      <c r="C53" s="3">
        <f>VLOOKUP(A53,NAs!$A$2:$B$82,2)</f>
        <v>91852</v>
      </c>
      <c r="D53" s="3" t="s">
        <v>166</v>
      </c>
      <c r="E53" s="3"/>
      <c r="F53" s="3" t="s">
        <v>184</v>
      </c>
    </row>
    <row r="54" spans="1:6" ht="14.25" customHeight="1">
      <c r="A54" s="1" t="s">
        <v>106</v>
      </c>
      <c r="B54" s="1" t="s">
        <v>107</v>
      </c>
      <c r="C54" s="3">
        <f>VLOOKUP(A54,NAs!$A$2:$B$82,2)</f>
        <v>91852</v>
      </c>
      <c r="D54" s="3" t="s">
        <v>166</v>
      </c>
      <c r="E54" s="3"/>
      <c r="F54" s="3" t="s">
        <v>184</v>
      </c>
    </row>
    <row r="55" spans="1:6" ht="14.25" customHeight="1">
      <c r="A55" s="1" t="s">
        <v>108</v>
      </c>
      <c r="B55" s="1" t="s">
        <v>109</v>
      </c>
      <c r="C55" s="3">
        <f>VLOOKUP(A55,NAs!$A$2:$B$82,2)</f>
        <v>91852</v>
      </c>
      <c r="D55" s="3" t="s">
        <v>166</v>
      </c>
      <c r="E55" s="3"/>
      <c r="F55" s="3" t="s">
        <v>184</v>
      </c>
    </row>
    <row r="56" spans="1:6" ht="14.25" customHeight="1">
      <c r="A56" s="1" t="s">
        <v>110</v>
      </c>
      <c r="B56" s="1" t="s">
        <v>111</v>
      </c>
      <c r="C56" s="3">
        <f>VLOOKUP(A56,NAs!$A$2:$B$82,2)</f>
        <v>91852</v>
      </c>
      <c r="D56" s="3" t="s">
        <v>166</v>
      </c>
      <c r="E56" s="3"/>
      <c r="F56" s="3" t="s">
        <v>184</v>
      </c>
    </row>
    <row r="57" spans="1:6" ht="14.25" customHeight="1">
      <c r="A57" s="1" t="s">
        <v>112</v>
      </c>
      <c r="B57" s="1" t="s">
        <v>113</v>
      </c>
      <c r="C57" s="3">
        <f>VLOOKUP(A57,NAs!$A$2:$B$82,2)</f>
        <v>91852</v>
      </c>
      <c r="D57" s="3" t="s">
        <v>166</v>
      </c>
      <c r="E57" s="3"/>
      <c r="F57" s="3" t="s">
        <v>184</v>
      </c>
    </row>
    <row r="58" spans="1:6" ht="14.25" customHeight="1">
      <c r="A58" s="1" t="s">
        <v>114</v>
      </c>
      <c r="B58" s="1" t="s">
        <v>115</v>
      </c>
      <c r="C58" s="3">
        <f>VLOOKUP(A58,NAs!$A$2:$B$82,2)</f>
        <v>91852</v>
      </c>
      <c r="D58" s="3" t="s">
        <v>166</v>
      </c>
      <c r="E58" s="3"/>
      <c r="F58" s="3" t="s">
        <v>184</v>
      </c>
    </row>
    <row r="59" spans="1:6" ht="14.25" customHeight="1">
      <c r="A59" s="1" t="s">
        <v>116</v>
      </c>
      <c r="B59" s="1" t="s">
        <v>117</v>
      </c>
      <c r="C59" s="3">
        <f>VLOOKUP(A59,NAs!$A$2:$B$82,2)</f>
        <v>91852</v>
      </c>
      <c r="D59" s="3" t="s">
        <v>166</v>
      </c>
      <c r="E59" s="3"/>
      <c r="F59" s="3" t="s">
        <v>184</v>
      </c>
    </row>
    <row r="60" spans="1:6" ht="14.25" customHeight="1">
      <c r="A60" s="1" t="s">
        <v>118</v>
      </c>
      <c r="B60" s="1" t="s">
        <v>119</v>
      </c>
      <c r="C60" s="3">
        <f>VLOOKUP(A60,NAs!$A$2:$B$82,2)</f>
        <v>95009</v>
      </c>
      <c r="D60" s="3" t="s">
        <v>166</v>
      </c>
      <c r="E60" s="3"/>
      <c r="F60" s="3" t="s">
        <v>184</v>
      </c>
    </row>
    <row r="61" spans="1:6" ht="14.25" customHeight="1">
      <c r="A61" s="1" t="s">
        <v>120</v>
      </c>
      <c r="B61" s="1" t="s">
        <v>121</v>
      </c>
      <c r="C61" s="3">
        <f>VLOOKUP(A61,NAs!$A$2:$B$82,2)</f>
        <v>0</v>
      </c>
      <c r="D61" s="3"/>
      <c r="E61" s="3" t="s">
        <v>166</v>
      </c>
      <c r="F61" s="3"/>
    </row>
    <row r="62" spans="1:6" ht="14.25" customHeight="1">
      <c r="A62" s="1" t="s">
        <v>122</v>
      </c>
      <c r="B62" s="1" t="s">
        <v>123</v>
      </c>
      <c r="C62" s="3">
        <f>VLOOKUP(A62,NAs!$A$2:$B$82,2)</f>
        <v>96985</v>
      </c>
      <c r="D62" s="3"/>
      <c r="E62" s="3" t="s">
        <v>166</v>
      </c>
      <c r="F62" s="3"/>
    </row>
    <row r="63" spans="1:6" ht="14.25" customHeight="1">
      <c r="A63" s="1" t="s">
        <v>124</v>
      </c>
      <c r="B63" s="1" t="s">
        <v>125</v>
      </c>
      <c r="C63" s="3">
        <f>VLOOKUP(A63,NAs!$A$2:$B$82,2)</f>
        <v>0</v>
      </c>
      <c r="D63" s="3"/>
      <c r="E63" s="3" t="s">
        <v>166</v>
      </c>
      <c r="F63" s="3"/>
    </row>
    <row r="64" spans="1:6" ht="14.25" customHeight="1">
      <c r="A64" s="1" t="s">
        <v>126</v>
      </c>
      <c r="B64" s="1" t="s">
        <v>127</v>
      </c>
      <c r="C64" s="3">
        <f>VLOOKUP(A64,NAs!$A$2:$B$82,2)</f>
        <v>0</v>
      </c>
      <c r="D64" s="3"/>
      <c r="E64" s="3" t="s">
        <v>166</v>
      </c>
      <c r="F64" s="3"/>
    </row>
    <row r="65" spans="1:6" ht="14.25" customHeight="1">
      <c r="A65" s="1" t="s">
        <v>128</v>
      </c>
      <c r="B65" s="1" t="s">
        <v>129</v>
      </c>
      <c r="C65" s="3">
        <f>VLOOKUP(A65,NAs!$A$2:$B$82,2)</f>
        <v>0</v>
      </c>
      <c r="D65" s="3" t="s">
        <v>166</v>
      </c>
      <c r="E65" s="3"/>
      <c r="F65" s="3" t="s">
        <v>186</v>
      </c>
    </row>
    <row r="66" spans="1:6" ht="14.25" customHeight="1">
      <c r="A66" s="1" t="s">
        <v>130</v>
      </c>
      <c r="B66" s="1" t="s">
        <v>131</v>
      </c>
      <c r="C66" s="3">
        <f>VLOOKUP(A66,NAs!$A$2:$B$82,2)</f>
        <v>0</v>
      </c>
      <c r="D66" s="3" t="s">
        <v>166</v>
      </c>
      <c r="E66" s="3"/>
      <c r="F66" s="3" t="s">
        <v>189</v>
      </c>
    </row>
    <row r="67" spans="1:6" ht="14.25" customHeight="1">
      <c r="A67" s="1" t="s">
        <v>132</v>
      </c>
      <c r="B67" s="1" t="s">
        <v>133</v>
      </c>
      <c r="C67" s="3">
        <f>VLOOKUP(A67,NAs!$A$2:$B$82,2)</f>
        <v>0</v>
      </c>
      <c r="D67" s="3"/>
      <c r="E67" s="3" t="s">
        <v>166</v>
      </c>
      <c r="F67" s="3"/>
    </row>
    <row r="68" spans="1:6" ht="14.25" customHeight="1">
      <c r="A68" s="1" t="s">
        <v>134</v>
      </c>
      <c r="B68" s="1" t="s">
        <v>135</v>
      </c>
      <c r="C68" s="3">
        <f>VLOOKUP(A68,NAs!$A$2:$B$82,2)</f>
        <v>0</v>
      </c>
      <c r="D68" s="3" t="s">
        <v>166</v>
      </c>
      <c r="E68" s="3"/>
      <c r="F68" s="3" t="s">
        <v>189</v>
      </c>
    </row>
    <row r="69" spans="1:6" ht="14.25" customHeight="1">
      <c r="A69" s="1" t="s">
        <v>136</v>
      </c>
      <c r="B69" s="1" t="s">
        <v>137</v>
      </c>
      <c r="C69" s="3">
        <f>VLOOKUP(A69,NAs!$A$2:$B$82,2)</f>
        <v>0</v>
      </c>
      <c r="D69" s="3" t="s">
        <v>166</v>
      </c>
      <c r="E69" s="3"/>
      <c r="F69" s="3" t="s">
        <v>186</v>
      </c>
    </row>
    <row r="70" spans="1:6" ht="14.25" customHeight="1">
      <c r="A70" s="1" t="s">
        <v>138</v>
      </c>
      <c r="B70" s="1" t="s">
        <v>139</v>
      </c>
      <c r="C70" s="3">
        <f>VLOOKUP(A70,NAs!$A$2:$B$82,2)</f>
        <v>0</v>
      </c>
      <c r="D70" s="3"/>
      <c r="E70" s="3" t="s">
        <v>166</v>
      </c>
      <c r="F70" s="3"/>
    </row>
    <row r="71" spans="1:6" ht="14.25" customHeight="1">
      <c r="A71" s="1" t="s">
        <v>140</v>
      </c>
      <c r="B71" s="1" t="s">
        <v>141</v>
      </c>
      <c r="C71" s="3">
        <f>VLOOKUP(A71,NAs!$A$2:$B$82,2)</f>
        <v>0</v>
      </c>
      <c r="D71" s="3"/>
      <c r="E71" s="3" t="s">
        <v>166</v>
      </c>
      <c r="F71" s="3"/>
    </row>
    <row r="72" spans="1:6" ht="14.25" customHeight="1">
      <c r="A72" s="1" t="s">
        <v>142</v>
      </c>
      <c r="B72" s="1" t="s">
        <v>143</v>
      </c>
      <c r="C72" s="3">
        <f>VLOOKUP(A72,NAs!$A$2:$B$82,2)</f>
        <v>0</v>
      </c>
      <c r="D72" s="3"/>
      <c r="E72" s="3" t="s">
        <v>166</v>
      </c>
      <c r="F72" s="3"/>
    </row>
    <row r="73" spans="1:6" ht="14.25" customHeight="1">
      <c r="A73" s="1" t="s">
        <v>144</v>
      </c>
      <c r="B73" s="1" t="s">
        <v>145</v>
      </c>
      <c r="C73" s="3">
        <f>VLOOKUP(A73,NAs!$A$2:$B$82,2)</f>
        <v>0</v>
      </c>
      <c r="D73" s="3"/>
      <c r="E73" s="3" t="s">
        <v>166</v>
      </c>
      <c r="F73" s="3"/>
    </row>
    <row r="74" spans="1:6" ht="14.25" customHeight="1">
      <c r="A74" s="1" t="s">
        <v>146</v>
      </c>
      <c r="B74" s="1" t="s">
        <v>147</v>
      </c>
      <c r="C74" s="3">
        <f>VLOOKUP(A74,NAs!$A$2:$B$82,2)</f>
        <v>0</v>
      </c>
      <c r="D74" s="3"/>
      <c r="E74" s="3" t="s">
        <v>166</v>
      </c>
      <c r="F74" s="3"/>
    </row>
    <row r="75" spans="1:6" ht="14.25" customHeight="1">
      <c r="A75" s="1" t="s">
        <v>148</v>
      </c>
      <c r="B75" s="1" t="s">
        <v>149</v>
      </c>
      <c r="C75" s="3">
        <f>VLOOKUP(A75,NAs!$A$2:$B$82,2)</f>
        <v>0</v>
      </c>
      <c r="D75" s="3"/>
      <c r="E75" s="3" t="s">
        <v>166</v>
      </c>
      <c r="F75" s="3"/>
    </row>
    <row r="76" spans="1:6" ht="14.25" customHeight="1">
      <c r="A76" s="1" t="s">
        <v>150</v>
      </c>
      <c r="B76" s="1" t="s">
        <v>151</v>
      </c>
      <c r="C76" s="3">
        <f>VLOOKUP(A76,NAs!$A$2:$B$82,2)</f>
        <v>0</v>
      </c>
      <c r="D76" s="3"/>
      <c r="E76" s="3" t="s">
        <v>166</v>
      </c>
      <c r="F76" s="3"/>
    </row>
    <row r="77" spans="1:6" ht="14.25" customHeight="1">
      <c r="A77" s="1" t="s">
        <v>152</v>
      </c>
      <c r="B77" s="1" t="s">
        <v>153</v>
      </c>
      <c r="C77" s="3">
        <f>VLOOKUP(A77,NAs!$A$2:$B$82,2)</f>
        <v>0</v>
      </c>
      <c r="D77" s="3"/>
      <c r="E77" s="3" t="s">
        <v>166</v>
      </c>
      <c r="F77" s="3"/>
    </row>
    <row r="78" spans="1:6" ht="14.25" customHeight="1">
      <c r="A78" s="1" t="s">
        <v>154</v>
      </c>
      <c r="B78" s="1" t="s">
        <v>155</v>
      </c>
      <c r="C78" s="3">
        <f>VLOOKUP(A78,NAs!$A$2:$B$82,2)</f>
        <v>0</v>
      </c>
      <c r="D78" s="3" t="s">
        <v>166</v>
      </c>
      <c r="E78" s="3"/>
      <c r="F78" s="3" t="s">
        <v>186</v>
      </c>
    </row>
    <row r="79" spans="1:6" ht="14.25" customHeight="1">
      <c r="A79" s="1" t="s">
        <v>156</v>
      </c>
      <c r="B79" s="1" t="s">
        <v>157</v>
      </c>
      <c r="C79" s="3">
        <f>VLOOKUP(A79,NAs!$A$2:$B$82,2)</f>
        <v>0</v>
      </c>
      <c r="D79" s="3" t="s">
        <v>166</v>
      </c>
      <c r="E79" s="3"/>
      <c r="F79" s="3" t="s">
        <v>184</v>
      </c>
    </row>
    <row r="80" spans="1:6" ht="14.25" customHeight="1">
      <c r="A80" s="1" t="s">
        <v>158</v>
      </c>
      <c r="B80" s="1" t="s">
        <v>159</v>
      </c>
      <c r="C80" s="3">
        <f>VLOOKUP(A80,NAs!$A$2:$B$82,2)</f>
        <v>0</v>
      </c>
      <c r="D80" s="3" t="s">
        <v>166</v>
      </c>
      <c r="E80" s="3"/>
      <c r="F80" s="3" t="s">
        <v>186</v>
      </c>
    </row>
    <row r="81" spans="1:6" ht="14.25" customHeight="1">
      <c r="A81" s="1" t="s">
        <v>160</v>
      </c>
      <c r="B81" s="1" t="s">
        <v>161</v>
      </c>
      <c r="C81" s="3">
        <f>VLOOKUP(A81,NAs!$A$2:$B$82,2)</f>
        <v>0</v>
      </c>
      <c r="D81" s="3" t="s">
        <v>166</v>
      </c>
      <c r="E81" s="3"/>
      <c r="F81" s="3" t="s">
        <v>186</v>
      </c>
    </row>
    <row r="82" spans="1:6" ht="14.25" customHeight="1">
      <c r="A82" s="1" t="s">
        <v>162</v>
      </c>
      <c r="B82" s="1" t="s">
        <v>163</v>
      </c>
      <c r="C82" s="3">
        <f>VLOOKUP(A82,NAs!$A$2:$B$82,2)</f>
        <v>0</v>
      </c>
      <c r="D82" s="3" t="s">
        <v>166</v>
      </c>
      <c r="E82" s="3"/>
      <c r="F82" s="3" t="s">
        <v>186</v>
      </c>
    </row>
    <row r="83" spans="1:6" ht="14.25" customHeight="1">
      <c r="A83" s="3"/>
      <c r="B83" s="3"/>
      <c r="C83" s="3"/>
      <c r="D83" s="3"/>
      <c r="E83" s="3"/>
      <c r="F83" s="3"/>
    </row>
    <row r="84" spans="1:6" ht="14.25" customHeight="1">
      <c r="A84" s="3"/>
      <c r="B84" s="3"/>
      <c r="C84" s="3"/>
      <c r="D84" s="3"/>
      <c r="E84" s="3"/>
      <c r="F84" s="3"/>
    </row>
    <row r="85" spans="1:6" ht="14.25" customHeight="1">
      <c r="A85" s="3"/>
      <c r="B85" s="3"/>
      <c r="C85" s="3" t="s">
        <v>190</v>
      </c>
      <c r="D85" s="3">
        <f>COUNTIF(D2:D82,"x")</f>
        <v>49</v>
      </c>
      <c r="E85" s="3">
        <f>COUNTIF(E2:E82,"x")</f>
        <v>32</v>
      </c>
      <c r="F85" s="3"/>
    </row>
    <row r="86" spans="1:6" ht="14.25" customHeight="1">
      <c r="A86" s="3"/>
      <c r="B86" s="3"/>
      <c r="C86" s="3"/>
      <c r="D86" s="3"/>
      <c r="E86" s="3"/>
      <c r="F86" s="3"/>
    </row>
    <row r="87" spans="1:6" ht="14.25" customHeight="1">
      <c r="A87" s="3"/>
      <c r="B87" s="3"/>
      <c r="C87" s="3"/>
      <c r="D87" s="3"/>
      <c r="E87" s="3"/>
      <c r="F87" s="3"/>
    </row>
    <row r="88" spans="1:6" ht="14.25" customHeight="1">
      <c r="A88" s="3"/>
      <c r="B88" s="3"/>
      <c r="C88" s="3"/>
      <c r="D88" s="3"/>
      <c r="E88" s="3"/>
      <c r="F88" s="3"/>
    </row>
    <row r="89" spans="1:6" ht="14.25" customHeight="1">
      <c r="A89" s="3"/>
      <c r="B89" s="3"/>
      <c r="C89" s="3"/>
      <c r="D89" s="3"/>
      <c r="E89" s="3"/>
      <c r="F89" s="3"/>
    </row>
    <row r="90" spans="1:6" ht="14.25" customHeight="1">
      <c r="A90" s="3"/>
      <c r="B90" s="3"/>
      <c r="C90" s="3"/>
      <c r="D90" s="3"/>
      <c r="E90" s="3"/>
      <c r="F90" s="3"/>
    </row>
    <row r="91" spans="1:6" ht="14.25" customHeight="1">
      <c r="A91" s="3"/>
      <c r="B91" s="3"/>
      <c r="C91" s="3"/>
      <c r="D91" s="3"/>
      <c r="E91" s="3"/>
      <c r="F91" s="3"/>
    </row>
    <row r="92" spans="1:6" ht="14.25" customHeight="1">
      <c r="A92" s="3"/>
      <c r="B92" s="3"/>
      <c r="C92" s="3"/>
      <c r="D92" s="3"/>
      <c r="E92" s="3"/>
      <c r="F92" s="3"/>
    </row>
    <row r="93" spans="1:6" ht="14.25" customHeight="1">
      <c r="A93" s="3"/>
      <c r="B93" s="3"/>
      <c r="C93" s="3"/>
      <c r="D93" s="3"/>
      <c r="E93" s="3"/>
      <c r="F93" s="3"/>
    </row>
    <row r="94" spans="1:6" ht="14.25" customHeight="1">
      <c r="A94" s="3"/>
      <c r="B94" s="3"/>
      <c r="C94" s="3"/>
      <c r="D94" s="3"/>
      <c r="E94" s="3"/>
      <c r="F94" s="3"/>
    </row>
    <row r="95" spans="1:6" ht="14.25" customHeight="1">
      <c r="A95" s="3"/>
      <c r="B95" s="3"/>
      <c r="C95" s="3"/>
      <c r="D95" s="3"/>
      <c r="E95" s="3"/>
      <c r="F95" s="3"/>
    </row>
    <row r="96" spans="1:6" ht="14.25" customHeight="1">
      <c r="A96" s="3"/>
      <c r="B96" s="3"/>
      <c r="C96" s="3"/>
      <c r="D96" s="3"/>
      <c r="E96" s="3"/>
      <c r="F96" s="3"/>
    </row>
    <row r="97" spans="1:6" ht="14.25" customHeight="1">
      <c r="A97" s="3"/>
      <c r="B97" s="3"/>
      <c r="C97" s="3"/>
      <c r="D97" s="3"/>
      <c r="E97" s="3"/>
      <c r="F97" s="3"/>
    </row>
    <row r="98" spans="1:6" ht="14.25" customHeight="1">
      <c r="A98" s="3"/>
      <c r="B98" s="3"/>
      <c r="C98" s="3"/>
      <c r="D98" s="3"/>
      <c r="E98" s="3"/>
      <c r="F98" s="3"/>
    </row>
    <row r="99" spans="1:6" ht="14.25" customHeight="1">
      <c r="A99" s="3"/>
      <c r="B99" s="3"/>
      <c r="C99" s="3"/>
      <c r="D99" s="3"/>
      <c r="E99" s="3"/>
      <c r="F99" s="3"/>
    </row>
    <row r="100" spans="1:6" ht="14.25" customHeight="1">
      <c r="A100" s="3"/>
      <c r="B100" s="3"/>
      <c r="C100" s="3"/>
      <c r="D100" s="3"/>
      <c r="E100" s="3"/>
      <c r="F100" s="3"/>
    </row>
  </sheetData>
  <autoFilter ref="A1:K82" xr:uid="{EDF6529B-2A39-4461-8710-251AB723F9C4}">
    <filterColumn colId="5">
      <filters blank="1">
        <filter val="key/date"/>
        <filter val="loan"/>
        <filter val="loan - borrower"/>
      </filters>
    </filterColumn>
  </autoFilter>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44FF-C63B-4D9E-9926-356D348B633B}">
  <dimension ref="A4:C57"/>
  <sheetViews>
    <sheetView tabSelected="1" topLeftCell="A12" zoomScale="120" zoomScaleNormal="120" workbookViewId="0">
      <selection activeCell="A34" sqref="A34"/>
    </sheetView>
  </sheetViews>
  <sheetFormatPr baseColWidth="10" defaultColWidth="9.1640625" defaultRowHeight="13"/>
  <cols>
    <col min="1" max="1" width="27.33203125" style="12" bestFit="1" customWidth="1"/>
    <col min="2" max="2" width="101.83203125" style="12" customWidth="1"/>
    <col min="3" max="16384" width="9.1640625" style="12"/>
  </cols>
  <sheetData>
    <row r="4" spans="1:3" ht="14">
      <c r="A4" s="11" t="s">
        <v>0</v>
      </c>
      <c r="B4" s="11" t="s">
        <v>1</v>
      </c>
    </row>
    <row r="6" spans="1:3" ht="14">
      <c r="A6" s="13" t="s">
        <v>206</v>
      </c>
      <c r="C6" s="12" t="s">
        <v>209</v>
      </c>
    </row>
    <row r="7" spans="1:3" ht="14">
      <c r="A7" s="11" t="s">
        <v>4</v>
      </c>
      <c r="B7" s="11" t="s">
        <v>5</v>
      </c>
      <c r="C7" s="12">
        <f>VLOOKUP('Table for EDA'!A7,NAs!$A$2:$B$82,2)</f>
        <v>0</v>
      </c>
    </row>
    <row r="8" spans="1:3" ht="14">
      <c r="A8" s="11" t="s">
        <v>6</v>
      </c>
      <c r="B8" s="11" t="s">
        <v>7</v>
      </c>
      <c r="C8" s="12">
        <f>VLOOKUP('Table for EDA'!A8,NAs!$A$2:$B$82,2)</f>
        <v>0</v>
      </c>
    </row>
    <row r="9" spans="1:3" ht="14">
      <c r="A9" s="11" t="s">
        <v>130</v>
      </c>
      <c r="B9" s="11" t="s">
        <v>131</v>
      </c>
      <c r="C9" s="12">
        <f>VLOOKUP('Table for EDA'!A9,NAs!$A$2:$B$82,2)</f>
        <v>0</v>
      </c>
    </row>
    <row r="10" spans="1:3" ht="14">
      <c r="A10" s="11" t="s">
        <v>134</v>
      </c>
      <c r="B10" s="11" t="s">
        <v>135</v>
      </c>
      <c r="C10" s="12">
        <f>VLOOKUP('Table for EDA'!A10,NAs!$A$2:$B$82,2)</f>
        <v>0</v>
      </c>
    </row>
    <row r="11" spans="1:3" ht="14.25" customHeight="1">
      <c r="A11" s="13" t="s">
        <v>207</v>
      </c>
      <c r="C11" s="12">
        <f>VLOOKUP('Table for EDA'!A11,NAs!$A$2:$B$82,2)</f>
        <v>0</v>
      </c>
    </row>
    <row r="12" spans="1:3" ht="56">
      <c r="A12" s="14" t="s">
        <v>34</v>
      </c>
      <c r="B12" s="14" t="s">
        <v>35</v>
      </c>
      <c r="C12" s="12">
        <f>VLOOKUP('Table for EDA'!A12,NAs!$A$2:$B$82,2)</f>
        <v>0</v>
      </c>
    </row>
    <row r="13" spans="1:3" ht="14">
      <c r="A13" s="14" t="s">
        <v>16</v>
      </c>
      <c r="B13" s="14" t="s">
        <v>17</v>
      </c>
      <c r="C13" s="12">
        <f>VLOOKUP('Table for EDA'!A13,NAs!$A$2:$B$82,2)</f>
        <v>25</v>
      </c>
    </row>
    <row r="14" spans="1:3" ht="14">
      <c r="A14" s="14" t="s">
        <v>18</v>
      </c>
      <c r="B14" s="14" t="s">
        <v>19</v>
      </c>
      <c r="C14" s="12">
        <f>VLOOKUP('Table for EDA'!A14,NAs!$A$2:$B$82,2)</f>
        <v>0</v>
      </c>
    </row>
    <row r="15" spans="1:3" ht="28">
      <c r="A15" s="14" t="s">
        <v>28</v>
      </c>
      <c r="B15" s="14" t="s">
        <v>29</v>
      </c>
      <c r="C15" s="12">
        <f>VLOOKUP('Table for EDA'!A15,NAs!$A$2:$B$82,2)</f>
        <v>29084</v>
      </c>
    </row>
    <row r="16" spans="1:3" ht="28">
      <c r="A16" s="14" t="s">
        <v>30</v>
      </c>
      <c r="B16" s="14" t="s">
        <v>31</v>
      </c>
      <c r="C16" s="12">
        <f>VLOOKUP('Table for EDA'!A16,NAs!$A$2:$B$82,2)</f>
        <v>29084</v>
      </c>
    </row>
    <row r="17" spans="1:3" ht="28">
      <c r="A17" s="14" t="s">
        <v>32</v>
      </c>
      <c r="B17" s="14" t="s">
        <v>33</v>
      </c>
      <c r="C17" s="12">
        <f>VLOOKUP('Table for EDA'!A17,NAs!$A$2:$B$82,2)</f>
        <v>29084</v>
      </c>
    </row>
    <row r="18" spans="1:3" ht="14">
      <c r="A18" s="3" t="s">
        <v>10</v>
      </c>
      <c r="B18" s="3" t="s">
        <v>11</v>
      </c>
      <c r="C18" s="12">
        <f>VLOOKUP('Table for EDA'!A18,NAs!$A$2:$B$82,2)</f>
        <v>0</v>
      </c>
    </row>
    <row r="19" spans="1:3" ht="28">
      <c r="A19" s="3" t="s">
        <v>12</v>
      </c>
      <c r="B19" s="3" t="s">
        <v>13</v>
      </c>
      <c r="C19" s="12">
        <f>VLOOKUP('Table for EDA'!A19,NAs!$A$2:$B$82,2)</f>
        <v>0</v>
      </c>
    </row>
    <row r="20" spans="1:3" ht="14">
      <c r="A20" s="3" t="s">
        <v>14</v>
      </c>
      <c r="B20" s="3" t="s">
        <v>15</v>
      </c>
      <c r="C20" s="12">
        <f>VLOOKUP('Table for EDA'!A20,NAs!$A$2:$B$82,2)</f>
        <v>58848</v>
      </c>
    </row>
    <row r="21" spans="1:3" ht="14">
      <c r="A21" s="3" t="s">
        <v>128</v>
      </c>
      <c r="B21" s="3" t="s">
        <v>129</v>
      </c>
      <c r="C21" s="12">
        <f>VLOOKUP('Table for EDA'!A21,NAs!$A$2:$B$82,2)</f>
        <v>0</v>
      </c>
    </row>
    <row r="22" spans="1:3" ht="14">
      <c r="A22" s="3" t="s">
        <v>136</v>
      </c>
      <c r="B22" s="3" t="s">
        <v>137</v>
      </c>
      <c r="C22" s="12">
        <f>VLOOKUP('Table for EDA'!A22,NAs!$A$2:$B$82,2)</f>
        <v>0</v>
      </c>
    </row>
    <row r="23" spans="1:3" ht="14">
      <c r="A23" s="3" t="s">
        <v>154</v>
      </c>
      <c r="B23" s="3" t="s">
        <v>155</v>
      </c>
      <c r="C23" s="12">
        <f>VLOOKUP('Table for EDA'!A23,NAs!$A$2:$B$82,2)</f>
        <v>0</v>
      </c>
    </row>
    <row r="24" spans="1:3" ht="14">
      <c r="A24" s="3" t="s">
        <v>158</v>
      </c>
      <c r="B24" s="3" t="s">
        <v>159</v>
      </c>
      <c r="C24" s="12">
        <f>VLOOKUP('Table for EDA'!A24,NAs!$A$2:$B$82,2)</f>
        <v>0</v>
      </c>
    </row>
    <row r="25" spans="1:3" ht="14">
      <c r="A25" s="3" t="s">
        <v>160</v>
      </c>
      <c r="B25" s="3" t="s">
        <v>161</v>
      </c>
      <c r="C25" s="12">
        <f>VLOOKUP('Table for EDA'!A25,NAs!$A$2:$B$82,2)</f>
        <v>0</v>
      </c>
    </row>
    <row r="26" spans="1:3" ht="14">
      <c r="A26" s="3" t="s">
        <v>162</v>
      </c>
      <c r="B26" s="3" t="s">
        <v>163</v>
      </c>
      <c r="C26" s="12">
        <f>VLOOKUP('Table for EDA'!A26,NAs!$A$2:$B$82,2)</f>
        <v>0</v>
      </c>
    </row>
    <row r="27" spans="1:3" ht="14">
      <c r="A27" s="13" t="s">
        <v>208</v>
      </c>
      <c r="C27" s="12">
        <f>VLOOKUP('Table for EDA'!A27,NAs!$A$2:$B$82,2)</f>
        <v>0</v>
      </c>
    </row>
    <row r="28" spans="1:3" s="13" customFormat="1" ht="42">
      <c r="A28" s="14" t="s">
        <v>94</v>
      </c>
      <c r="B28" s="14" t="s">
        <v>95</v>
      </c>
      <c r="C28" s="12">
        <f>VLOOKUP('Table for EDA'!A28,NAs!$A$2:$B$82,2)</f>
        <v>8554</v>
      </c>
    </row>
    <row r="29" spans="1:3" s="13" customFormat="1" ht="14">
      <c r="A29" s="14" t="s">
        <v>96</v>
      </c>
      <c r="B29" s="14" t="s">
        <v>97</v>
      </c>
      <c r="C29" s="12">
        <f>VLOOKUP('Table for EDA'!A29,NAs!$A$2:$B$82,2)</f>
        <v>0</v>
      </c>
    </row>
    <row r="30" spans="1:3" ht="14">
      <c r="A30" s="14" t="s">
        <v>38</v>
      </c>
      <c r="B30" s="14" t="s">
        <v>39</v>
      </c>
      <c r="C30" s="12">
        <f>VLOOKUP('Table for EDA'!A30,NAs!$A$2:$B$82,2)</f>
        <v>3588</v>
      </c>
    </row>
    <row r="31" spans="1:3" ht="14">
      <c r="A31" s="14" t="s">
        <v>40</v>
      </c>
      <c r="B31" s="14" t="s">
        <v>41</v>
      </c>
      <c r="C31" s="12">
        <f>VLOOKUP('Table for EDA'!A31,NAs!$A$2:$B$82,2)</f>
        <v>2255</v>
      </c>
    </row>
    <row r="32" spans="1:3" ht="14">
      <c r="A32" s="14" t="s">
        <v>42</v>
      </c>
      <c r="B32" s="14" t="s">
        <v>43</v>
      </c>
      <c r="C32" s="12">
        <f>VLOOKUP('Table for EDA'!A32,NAs!$A$2:$B$82,2)</f>
        <v>7625</v>
      </c>
    </row>
    <row r="33" spans="1:3" ht="28">
      <c r="A33" s="14" t="s">
        <v>44</v>
      </c>
      <c r="B33" s="14" t="s">
        <v>45</v>
      </c>
      <c r="C33" s="12">
        <f>VLOOKUP('Table for EDA'!A33,NAs!$A$2:$B$82,2)</f>
        <v>0</v>
      </c>
    </row>
    <row r="34" spans="1:3" ht="14">
      <c r="A34" s="14" t="s">
        <v>36</v>
      </c>
      <c r="B34" s="14" t="s">
        <v>37</v>
      </c>
      <c r="C34" s="12">
        <f>VLOOKUP('Table for EDA'!A34,NAs!$A$2:$B$82,2)</f>
        <v>5515</v>
      </c>
    </row>
    <row r="35" spans="1:3" ht="14">
      <c r="A35" s="3" t="s">
        <v>52</v>
      </c>
      <c r="B35" s="3" t="s">
        <v>53</v>
      </c>
      <c r="C35" s="12">
        <f>VLOOKUP('Table for EDA'!A35,NAs!$A$2:$B$82,2)</f>
        <v>591</v>
      </c>
    </row>
    <row r="36" spans="1:3" ht="14">
      <c r="A36" s="3" t="s">
        <v>54</v>
      </c>
      <c r="B36" s="3" t="s">
        <v>55</v>
      </c>
      <c r="C36" s="12">
        <f>VLOOKUP('Table for EDA'!A36,NAs!$A$2:$B$82,2)</f>
        <v>591</v>
      </c>
    </row>
    <row r="37" spans="1:3" ht="14">
      <c r="A37" s="3" t="s">
        <v>58</v>
      </c>
      <c r="B37" s="3" t="s">
        <v>59</v>
      </c>
      <c r="C37" s="12">
        <f>VLOOKUP('Table for EDA'!A37,NAs!$A$2:$B$82,2)</f>
        <v>7604</v>
      </c>
    </row>
    <row r="38" spans="1:3" ht="14">
      <c r="A38" s="3" t="s">
        <v>60</v>
      </c>
      <c r="B38" s="3" t="s">
        <v>61</v>
      </c>
      <c r="C38" s="12">
        <f>VLOOKUP('Table for EDA'!A38,NAs!$A$2:$B$82,2)</f>
        <v>7604</v>
      </c>
    </row>
    <row r="39" spans="1:3" ht="14">
      <c r="A39" s="3" t="s">
        <v>62</v>
      </c>
      <c r="B39" s="3" t="s">
        <v>63</v>
      </c>
      <c r="C39" s="12">
        <f>VLOOKUP('Table for EDA'!A39,NAs!$A$2:$B$82,2)</f>
        <v>697</v>
      </c>
    </row>
    <row r="40" spans="1:3" ht="14">
      <c r="A40" s="3" t="s">
        <v>68</v>
      </c>
      <c r="B40" s="3" t="s">
        <v>69</v>
      </c>
      <c r="C40" s="12">
        <f>VLOOKUP('Table for EDA'!A40,NAs!$A$2:$B$82,2)</f>
        <v>697</v>
      </c>
    </row>
    <row r="41" spans="1:3" ht="14">
      <c r="A41" s="3" t="s">
        <v>72</v>
      </c>
      <c r="B41" s="3" t="s">
        <v>73</v>
      </c>
      <c r="C41" s="12">
        <f>VLOOKUP('Table for EDA'!A41,NAs!$A$2:$B$82,2)</f>
        <v>697</v>
      </c>
    </row>
    <row r="42" spans="1:3" ht="14">
      <c r="A42" s="3" t="s">
        <v>74</v>
      </c>
      <c r="B42" s="3" t="s">
        <v>75</v>
      </c>
      <c r="C42" s="12">
        <f>VLOOKUP('Table for EDA'!A42,NAs!$A$2:$B$82,2)</f>
        <v>7622</v>
      </c>
    </row>
    <row r="43" spans="1:3" ht="14">
      <c r="A43" s="3" t="s">
        <v>76</v>
      </c>
      <c r="B43" s="3" t="s">
        <v>77</v>
      </c>
      <c r="C43" s="12">
        <f>VLOOKUP('Table for EDA'!A43,NAs!$A$2:$B$82,2)</f>
        <v>990</v>
      </c>
    </row>
    <row r="44" spans="1:3" ht="14">
      <c r="A44" s="3" t="s">
        <v>82</v>
      </c>
      <c r="B44" s="3" t="s">
        <v>83</v>
      </c>
      <c r="C44" s="12">
        <f>VLOOKUP('Table for EDA'!A44,NAs!$A$2:$B$82,2)</f>
        <v>7604</v>
      </c>
    </row>
    <row r="45" spans="1:3" ht="14">
      <c r="A45" s="3" t="s">
        <v>84</v>
      </c>
      <c r="B45" s="3" t="s">
        <v>85</v>
      </c>
      <c r="C45" s="12">
        <f>VLOOKUP('Table for EDA'!A45,NAs!$A$2:$B$82,2)</f>
        <v>7604</v>
      </c>
    </row>
    <row r="46" spans="1:3" ht="13.5" customHeight="1">
      <c r="A46" s="3" t="s">
        <v>86</v>
      </c>
      <c r="B46" s="3" t="s">
        <v>87</v>
      </c>
      <c r="C46" s="12">
        <f>VLOOKUP('Table for EDA'!A46,NAs!$A$2:$B$82,2)</f>
        <v>7544</v>
      </c>
    </row>
    <row r="47" spans="1:3" ht="14">
      <c r="A47" s="3" t="s">
        <v>98</v>
      </c>
      <c r="B47" s="3" t="s">
        <v>99</v>
      </c>
      <c r="C47" s="12">
        <f>VLOOKUP('Table for EDA'!A47,NAs!$A$2:$B$82,2)</f>
        <v>0</v>
      </c>
    </row>
    <row r="48" spans="1:3" ht="14">
      <c r="A48" s="3" t="s">
        <v>100</v>
      </c>
      <c r="B48" s="3" t="s">
        <v>101</v>
      </c>
      <c r="C48" s="12">
        <f>VLOOKUP('Table for EDA'!A48,NAs!$A$2:$B$82,2)</f>
        <v>0</v>
      </c>
    </row>
    <row r="49" spans="1:3" ht="28">
      <c r="A49" s="3" t="s">
        <v>104</v>
      </c>
      <c r="B49" s="3" t="s">
        <v>105</v>
      </c>
      <c r="C49" s="12">
        <f>VLOOKUP('Table for EDA'!A49,NAs!$A$2:$B$82,2)</f>
        <v>91852</v>
      </c>
    </row>
    <row r="50" spans="1:3" ht="28">
      <c r="A50" s="3" t="s">
        <v>106</v>
      </c>
      <c r="B50" s="3" t="s">
        <v>107</v>
      </c>
      <c r="C50" s="12">
        <f>VLOOKUP('Table for EDA'!A50,NAs!$A$2:$B$82,2)</f>
        <v>91852</v>
      </c>
    </row>
    <row r="51" spans="1:3" ht="28">
      <c r="A51" s="3" t="s">
        <v>108</v>
      </c>
      <c r="B51" s="3" t="s">
        <v>109</v>
      </c>
      <c r="C51" s="12">
        <f>VLOOKUP('Table for EDA'!A51,NAs!$A$2:$B$82,2)</f>
        <v>91852</v>
      </c>
    </row>
    <row r="52" spans="1:3" ht="28">
      <c r="A52" s="3" t="s">
        <v>110</v>
      </c>
      <c r="B52" s="3" t="s">
        <v>111</v>
      </c>
      <c r="C52" s="12">
        <f>VLOOKUP('Table for EDA'!A52,NAs!$A$2:$B$82,2)</f>
        <v>91852</v>
      </c>
    </row>
    <row r="53" spans="1:3" ht="28">
      <c r="A53" s="3" t="s">
        <v>112</v>
      </c>
      <c r="B53" s="3" t="s">
        <v>113</v>
      </c>
      <c r="C53" s="12">
        <f>VLOOKUP('Table for EDA'!A53,NAs!$A$2:$B$82,2)</f>
        <v>91852</v>
      </c>
    </row>
    <row r="54" spans="1:3" ht="28">
      <c r="A54" s="3" t="s">
        <v>114</v>
      </c>
      <c r="B54" s="3" t="s">
        <v>115</v>
      </c>
      <c r="C54" s="12">
        <f>VLOOKUP('Table for EDA'!A54,NAs!$A$2:$B$82,2)</f>
        <v>91852</v>
      </c>
    </row>
    <row r="55" spans="1:3" ht="28">
      <c r="A55" s="3" t="s">
        <v>116</v>
      </c>
      <c r="B55" s="3" t="s">
        <v>117</v>
      </c>
      <c r="C55" s="12">
        <f>VLOOKUP('Table for EDA'!A55,NAs!$A$2:$B$82,2)</f>
        <v>91852</v>
      </c>
    </row>
    <row r="56" spans="1:3" ht="28">
      <c r="A56" s="3" t="s">
        <v>118</v>
      </c>
      <c r="B56" s="3" t="s">
        <v>119</v>
      </c>
      <c r="C56" s="12">
        <f>VLOOKUP('Table for EDA'!A56,NAs!$A$2:$B$82,2)</f>
        <v>95009</v>
      </c>
    </row>
    <row r="57" spans="1:3" ht="14">
      <c r="A57" s="3" t="s">
        <v>156</v>
      </c>
      <c r="B57" s="3" t="s">
        <v>157</v>
      </c>
      <c r="C57" s="12">
        <f>VLOOKUP('Table for EDA'!A57,NAs!$A$2:$B$82,2)</f>
        <v>0</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3469-CC06-4B58-BE62-841FA7141733}">
  <dimension ref="A1:B82"/>
  <sheetViews>
    <sheetView topLeftCell="A30" workbookViewId="0">
      <selection activeCell="F46" sqref="F46"/>
    </sheetView>
  </sheetViews>
  <sheetFormatPr baseColWidth="10" defaultColWidth="8.83203125" defaultRowHeight="13"/>
  <cols>
    <col min="1" max="1" width="36.83203125" bestFit="1" customWidth="1"/>
    <col min="2" max="2" width="7" bestFit="1" customWidth="1"/>
  </cols>
  <sheetData>
    <row r="1" spans="1:2" ht="14">
      <c r="A1" t="s">
        <v>180</v>
      </c>
      <c r="B1" t="s">
        <v>181</v>
      </c>
    </row>
    <row r="2" spans="1:2" ht="14">
      <c r="A2" t="s">
        <v>74</v>
      </c>
      <c r="B2">
        <v>7622</v>
      </c>
    </row>
    <row r="3" spans="1:2" ht="14">
      <c r="A3" t="s">
        <v>86</v>
      </c>
      <c r="B3">
        <v>7544</v>
      </c>
    </row>
    <row r="4" spans="1:2" ht="14">
      <c r="A4" t="s">
        <v>84</v>
      </c>
      <c r="B4">
        <v>7604</v>
      </c>
    </row>
    <row r="5" spans="1:2" ht="14">
      <c r="A5" t="s">
        <v>16</v>
      </c>
      <c r="B5">
        <v>25</v>
      </c>
    </row>
    <row r="6" spans="1:2" ht="14">
      <c r="A6" t="s">
        <v>18</v>
      </c>
      <c r="B6">
        <v>0</v>
      </c>
    </row>
    <row r="7" spans="1:2" ht="14">
      <c r="A7" t="s">
        <v>36</v>
      </c>
      <c r="B7">
        <v>5515</v>
      </c>
    </row>
    <row r="8" spans="1:2" ht="14">
      <c r="A8" t="s">
        <v>14</v>
      </c>
      <c r="B8">
        <v>58848</v>
      </c>
    </row>
    <row r="9" spans="1:2" ht="14">
      <c r="A9" t="s">
        <v>8</v>
      </c>
      <c r="B9">
        <v>84984</v>
      </c>
    </row>
    <row r="10" spans="1:2" ht="14">
      <c r="A10" t="s">
        <v>52</v>
      </c>
      <c r="B10">
        <v>591</v>
      </c>
    </row>
    <row r="11" spans="1:2" ht="14">
      <c r="A11" t="s">
        <v>54</v>
      </c>
      <c r="B11">
        <v>591</v>
      </c>
    </row>
    <row r="12" spans="1:2" ht="14">
      <c r="A12" t="s">
        <v>58</v>
      </c>
      <c r="B12">
        <v>7604</v>
      </c>
    </row>
    <row r="13" spans="1:2" ht="14">
      <c r="A13" t="s">
        <v>72</v>
      </c>
      <c r="B13">
        <v>697</v>
      </c>
    </row>
    <row r="14" spans="1:2" ht="14">
      <c r="A14" t="s">
        <v>46</v>
      </c>
      <c r="B14">
        <v>0</v>
      </c>
    </row>
    <row r="15" spans="1:2" ht="14">
      <c r="A15" t="s">
        <v>50</v>
      </c>
      <c r="B15">
        <v>0</v>
      </c>
    </row>
    <row r="16" spans="1:2" ht="14">
      <c r="A16" t="s">
        <v>94</v>
      </c>
      <c r="B16">
        <v>8554</v>
      </c>
    </row>
    <row r="17" spans="1:2" ht="14">
      <c r="A17" t="s">
        <v>76</v>
      </c>
      <c r="B17">
        <v>990</v>
      </c>
    </row>
    <row r="18" spans="1:2" ht="14">
      <c r="A18" t="s">
        <v>40</v>
      </c>
      <c r="B18">
        <v>2255</v>
      </c>
    </row>
    <row r="19" spans="1:2" ht="14">
      <c r="A19" t="s">
        <v>42</v>
      </c>
      <c r="B19">
        <v>7625</v>
      </c>
    </row>
    <row r="20" spans="1:2" ht="14">
      <c r="A20" t="s">
        <v>22</v>
      </c>
      <c r="B20">
        <v>29084</v>
      </c>
    </row>
    <row r="21" spans="1:2" ht="14">
      <c r="A21" t="s">
        <v>24</v>
      </c>
      <c r="B21">
        <v>29084</v>
      </c>
    </row>
    <row r="22" spans="1:2" ht="14">
      <c r="A22" t="s">
        <v>26</v>
      </c>
      <c r="B22">
        <v>29084</v>
      </c>
    </row>
    <row r="23" spans="1:2" ht="14">
      <c r="A23" t="s">
        <v>56</v>
      </c>
      <c r="B23">
        <v>697</v>
      </c>
    </row>
    <row r="24" spans="1:2" ht="14">
      <c r="A24" t="s">
        <v>48</v>
      </c>
      <c r="B24">
        <v>100596</v>
      </c>
    </row>
    <row r="25" spans="1:2" ht="14">
      <c r="A25" t="s">
        <v>96</v>
      </c>
      <c r="B25">
        <v>0</v>
      </c>
    </row>
    <row r="26" spans="1:2" ht="14">
      <c r="A26" t="s">
        <v>98</v>
      </c>
      <c r="B26">
        <v>0</v>
      </c>
    </row>
    <row r="27" spans="1:2" ht="14">
      <c r="A27" t="s">
        <v>68</v>
      </c>
      <c r="B27">
        <v>697</v>
      </c>
    </row>
    <row r="28" spans="1:2" ht="14">
      <c r="A28" t="s">
        <v>160</v>
      </c>
      <c r="B28">
        <v>0</v>
      </c>
    </row>
    <row r="29" spans="1:2" ht="14">
      <c r="A29" t="s">
        <v>158</v>
      </c>
      <c r="B29">
        <v>0</v>
      </c>
    </row>
    <row r="30" spans="1:2" ht="14">
      <c r="A30" t="s">
        <v>162</v>
      </c>
      <c r="B30">
        <v>0</v>
      </c>
    </row>
    <row r="31" spans="1:2" ht="14">
      <c r="A31" t="s">
        <v>44</v>
      </c>
      <c r="B31">
        <v>0</v>
      </c>
    </row>
    <row r="32" spans="1:2" ht="14">
      <c r="A32" t="s">
        <v>20</v>
      </c>
      <c r="B32">
        <v>0</v>
      </c>
    </row>
    <row r="33" spans="1:2" ht="14">
      <c r="A33" t="s">
        <v>177</v>
      </c>
      <c r="B33">
        <v>0</v>
      </c>
    </row>
    <row r="34" spans="1:2" ht="14">
      <c r="A34" t="s">
        <v>6</v>
      </c>
      <c r="B34">
        <v>0</v>
      </c>
    </row>
    <row r="35" spans="1:2" ht="14">
      <c r="A35" t="s">
        <v>2</v>
      </c>
      <c r="B35">
        <v>0</v>
      </c>
    </row>
    <row r="36" spans="1:2" ht="14">
      <c r="A36" t="s">
        <v>4</v>
      </c>
      <c r="B36">
        <v>0</v>
      </c>
    </row>
    <row r="37" spans="1:2" ht="14">
      <c r="A37" t="s">
        <v>120</v>
      </c>
      <c r="B37">
        <v>0</v>
      </c>
    </row>
    <row r="38" spans="1:2" ht="14">
      <c r="A38" t="s">
        <v>122</v>
      </c>
      <c r="B38">
        <v>96985</v>
      </c>
    </row>
    <row r="39" spans="1:2" ht="14">
      <c r="A39" t="s">
        <v>102</v>
      </c>
      <c r="B39">
        <v>0</v>
      </c>
    </row>
    <row r="40" spans="1:2" ht="14">
      <c r="A40" t="s">
        <v>124</v>
      </c>
      <c r="B40">
        <v>0</v>
      </c>
    </row>
    <row r="41" spans="1:2" ht="14">
      <c r="A41" t="s">
        <v>126</v>
      </c>
      <c r="B41">
        <v>0</v>
      </c>
    </row>
    <row r="42" spans="1:2" ht="14">
      <c r="A42" t="s">
        <v>128</v>
      </c>
      <c r="B42">
        <v>0</v>
      </c>
    </row>
    <row r="43" spans="1:2" ht="14">
      <c r="A43" t="s">
        <v>130</v>
      </c>
      <c r="B43">
        <v>0</v>
      </c>
    </row>
    <row r="44" spans="1:2" ht="14">
      <c r="A44" t="s">
        <v>132</v>
      </c>
      <c r="B44">
        <v>0</v>
      </c>
    </row>
    <row r="45" spans="1:2" ht="14">
      <c r="A45" t="s">
        <v>12</v>
      </c>
      <c r="B45">
        <v>0</v>
      </c>
    </row>
    <row r="46" spans="1:2" ht="14">
      <c r="A46" t="s">
        <v>146</v>
      </c>
      <c r="B46">
        <v>0</v>
      </c>
    </row>
    <row r="47" spans="1:2" ht="14">
      <c r="A47" t="s">
        <v>138</v>
      </c>
      <c r="B47">
        <v>0</v>
      </c>
    </row>
    <row r="48" spans="1:2" ht="14">
      <c r="A48" t="s">
        <v>140</v>
      </c>
      <c r="B48">
        <v>0</v>
      </c>
    </row>
    <row r="49" spans="1:2" ht="14">
      <c r="A49" t="s">
        <v>148</v>
      </c>
      <c r="B49">
        <v>0</v>
      </c>
    </row>
    <row r="50" spans="1:2" ht="14">
      <c r="A50" t="s">
        <v>142</v>
      </c>
      <c r="B50">
        <v>0</v>
      </c>
    </row>
    <row r="51" spans="1:2" ht="14">
      <c r="A51" t="s">
        <v>150</v>
      </c>
      <c r="B51">
        <v>0</v>
      </c>
    </row>
    <row r="52" spans="1:2" ht="14">
      <c r="A52" t="s">
        <v>152</v>
      </c>
      <c r="B52">
        <v>0</v>
      </c>
    </row>
    <row r="53" spans="1:2" ht="14">
      <c r="A53" t="s">
        <v>144</v>
      </c>
      <c r="B53">
        <v>0</v>
      </c>
    </row>
    <row r="54" spans="1:2" ht="14">
      <c r="A54" t="s">
        <v>134</v>
      </c>
      <c r="B54">
        <v>0</v>
      </c>
    </row>
    <row r="55" spans="1:2" ht="14">
      <c r="A55" t="s">
        <v>136</v>
      </c>
      <c r="B55">
        <v>0</v>
      </c>
    </row>
    <row r="56" spans="1:2" ht="14">
      <c r="A56" t="s">
        <v>38</v>
      </c>
      <c r="B56">
        <v>3588</v>
      </c>
    </row>
    <row r="57" spans="1:2" ht="14">
      <c r="A57" t="s">
        <v>108</v>
      </c>
      <c r="B57">
        <v>91852</v>
      </c>
    </row>
    <row r="58" spans="1:2" ht="14">
      <c r="A58" t="s">
        <v>60</v>
      </c>
      <c r="B58">
        <v>7604</v>
      </c>
    </row>
    <row r="59" spans="1:2" ht="14">
      <c r="A59" t="s">
        <v>64</v>
      </c>
      <c r="B59">
        <v>0</v>
      </c>
    </row>
    <row r="60" spans="1:2" ht="14">
      <c r="A60" t="s">
        <v>66</v>
      </c>
      <c r="B60">
        <v>0</v>
      </c>
    </row>
    <row r="61" spans="1:2" ht="14">
      <c r="A61" t="s">
        <v>154</v>
      </c>
      <c r="B61">
        <v>0</v>
      </c>
    </row>
    <row r="62" spans="1:2" ht="14">
      <c r="A62" t="s">
        <v>110</v>
      </c>
      <c r="B62">
        <v>91852</v>
      </c>
    </row>
    <row r="63" spans="1:2" ht="14">
      <c r="A63" t="s">
        <v>112</v>
      </c>
      <c r="B63">
        <v>91852</v>
      </c>
    </row>
    <row r="64" spans="1:2" ht="14">
      <c r="A64" t="s">
        <v>114</v>
      </c>
      <c r="B64">
        <v>91852</v>
      </c>
    </row>
    <row r="65" spans="1:2" ht="14">
      <c r="A65" t="s">
        <v>116</v>
      </c>
      <c r="B65">
        <v>91852</v>
      </c>
    </row>
    <row r="66" spans="1:2" ht="14">
      <c r="A66" t="s">
        <v>30</v>
      </c>
      <c r="B66">
        <v>29084</v>
      </c>
    </row>
    <row r="67" spans="1:2" ht="14">
      <c r="A67" t="s">
        <v>28</v>
      </c>
      <c r="B67">
        <v>29084</v>
      </c>
    </row>
    <row r="68" spans="1:2" ht="14">
      <c r="A68" t="s">
        <v>32</v>
      </c>
      <c r="B68">
        <v>29084</v>
      </c>
    </row>
    <row r="69" spans="1:2" ht="14">
      <c r="A69" t="s">
        <v>78</v>
      </c>
      <c r="B69">
        <v>697</v>
      </c>
    </row>
    <row r="70" spans="1:2" ht="14">
      <c r="A70" t="s">
        <v>80</v>
      </c>
      <c r="B70">
        <v>7604</v>
      </c>
    </row>
    <row r="71" spans="1:2" ht="14">
      <c r="A71" t="s">
        <v>156</v>
      </c>
      <c r="B71">
        <v>0</v>
      </c>
    </row>
    <row r="72" spans="1:2" ht="14">
      <c r="A72" t="s">
        <v>82</v>
      </c>
      <c r="B72">
        <v>7604</v>
      </c>
    </row>
    <row r="73" spans="1:2" ht="14">
      <c r="A73" t="s">
        <v>118</v>
      </c>
      <c r="B73">
        <v>95009</v>
      </c>
    </row>
    <row r="74" spans="1:2" ht="14">
      <c r="A74" t="s">
        <v>100</v>
      </c>
      <c r="B74">
        <v>0</v>
      </c>
    </row>
    <row r="75" spans="1:2" ht="14">
      <c r="A75" t="s">
        <v>10</v>
      </c>
      <c r="B75">
        <v>0</v>
      </c>
    </row>
    <row r="76" spans="1:2" ht="14">
      <c r="A76" t="s">
        <v>62</v>
      </c>
      <c r="B76">
        <v>697</v>
      </c>
    </row>
    <row r="77" spans="1:2" ht="14">
      <c r="A77" t="s">
        <v>70</v>
      </c>
      <c r="B77">
        <v>1159</v>
      </c>
    </row>
    <row r="78" spans="1:2" ht="14">
      <c r="A78" t="s">
        <v>104</v>
      </c>
      <c r="B78">
        <v>91852</v>
      </c>
    </row>
    <row r="79" spans="1:2" ht="14">
      <c r="A79" t="s">
        <v>106</v>
      </c>
      <c r="B79">
        <v>91852</v>
      </c>
    </row>
    <row r="80" spans="1:2" ht="14">
      <c r="A80" t="s">
        <v>88</v>
      </c>
      <c r="B80">
        <v>7544</v>
      </c>
    </row>
    <row r="81" spans="1:2" ht="14">
      <c r="A81" t="s">
        <v>178</v>
      </c>
      <c r="B81">
        <v>7544</v>
      </c>
    </row>
    <row r="82" spans="1:2" ht="14">
      <c r="A82" t="s">
        <v>92</v>
      </c>
      <c r="B82">
        <v>7544</v>
      </c>
    </row>
  </sheetData>
  <autoFilter ref="A1:B1" xr:uid="{90B7E0DC-327C-4394-8DAC-3CD3DC654B67}">
    <sortState xmlns:xlrd2="http://schemas.microsoft.com/office/spreadsheetml/2017/richdata2" ref="A2:B82">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4F6-7388-B34A-9712-B36F48CD519B}">
  <dimension ref="A1"/>
  <sheetViews>
    <sheetView topLeftCell="A7" workbookViewId="0">
      <selection activeCell="Y54" sqref="Y54"/>
    </sheetView>
  </sheetViews>
  <sheetFormatPr baseColWidth="10" defaultColWidth="11.5" defaultRowHeight="1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Attribute Repository</vt:lpstr>
      <vt:lpstr>Table for EDA</vt:lpstr>
      <vt:lpstr>NAs</vt:lpstr>
      <vt:lpstr>Rubic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Altmoos</cp:lastModifiedBy>
  <dcterms:modified xsi:type="dcterms:W3CDTF">2019-06-08T15:49:15Z</dcterms:modified>
</cp:coreProperties>
</file>