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heme/themeOverride1.xml" ContentType="application/vnd.openxmlformats-officedocument.themeOverrid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:\code\ccrev\test\"/>
    </mc:Choice>
  </mc:AlternateContent>
  <bookViews>
    <workbookView xWindow="240" yWindow="405" windowWidth="14805" windowHeight="7275" tabRatio="806"/>
  </bookViews>
  <sheets>
    <sheet name="pH meter #1__083118AM" sheetId="30" r:id="rId1"/>
    <sheet name="Chart" sheetId="31" r:id="rId2"/>
  </sheets>
  <externalReferences>
    <externalReference r:id="rId3"/>
  </externalReferences>
  <calcPr calcId="152511"/>
</workbook>
</file>

<file path=xl/calcChain.xml><?xml version="1.0" encoding="utf-8"?>
<calcChain xmlns="http://schemas.openxmlformats.org/spreadsheetml/2006/main">
  <c r="E1117" i="30" l="1"/>
  <c r="F1117" i="30"/>
  <c r="E1121" i="30" l="1"/>
  <c r="F1121" i="30"/>
  <c r="E1120" i="30" l="1"/>
  <c r="F1120" i="30"/>
  <c r="E1119" i="30" l="1"/>
  <c r="F1119" i="30"/>
  <c r="E1118" i="30" l="1"/>
  <c r="F1118" i="30"/>
  <c r="E1116" i="30" l="1"/>
  <c r="F1116" i="30"/>
  <c r="E1115" i="30" l="1"/>
  <c r="F1115" i="30"/>
  <c r="E1114" i="30" l="1"/>
  <c r="F1114" i="30"/>
  <c r="E1113" i="30" l="1"/>
  <c r="F1113" i="30"/>
  <c r="E1112" i="30" l="1"/>
  <c r="F1112" i="30"/>
  <c r="E1111" i="30" l="1"/>
  <c r="F1111" i="30"/>
  <c r="E1110" i="30" l="1"/>
  <c r="F1110" i="30"/>
  <c r="E1109" i="30" l="1"/>
  <c r="F1109" i="30"/>
  <c r="E1108" i="30" l="1"/>
  <c r="F1108" i="30"/>
  <c r="E1107" i="30" l="1"/>
  <c r="F1107" i="30"/>
  <c r="E1106" i="30" l="1"/>
  <c r="F1106" i="30"/>
  <c r="E1105" i="30" l="1"/>
  <c r="F1105" i="30"/>
  <c r="E1104" i="30" l="1"/>
  <c r="F1104" i="30"/>
  <c r="E1103" i="30" l="1"/>
  <c r="F1103" i="30"/>
  <c r="E1102" i="30" l="1"/>
  <c r="F1102" i="30"/>
  <c r="E1101" i="30" l="1"/>
  <c r="F1101" i="30"/>
  <c r="E1100" i="30" l="1"/>
  <c r="F1100" i="30"/>
  <c r="E1099" i="30"/>
  <c r="F1099" i="30"/>
  <c r="E1098" i="30" l="1"/>
  <c r="F1098" i="30"/>
  <c r="E1097" i="30" l="1"/>
  <c r="F1097" i="30"/>
  <c r="E1096" i="30" l="1"/>
  <c r="F1096" i="30"/>
  <c r="E1095" i="30" l="1"/>
  <c r="F1095" i="30"/>
  <c r="E1094" i="30" l="1"/>
  <c r="F1094" i="30"/>
  <c r="E1093" i="30" l="1"/>
  <c r="F1093" i="30"/>
  <c r="E1092" i="30" l="1"/>
  <c r="F1092" i="30"/>
  <c r="E1091" i="30" l="1"/>
  <c r="F1091" i="30"/>
  <c r="E1090" i="30" l="1"/>
  <c r="F1090" i="30"/>
  <c r="E1089" i="30" l="1"/>
  <c r="F1089" i="30"/>
  <c r="E1088" i="30" l="1"/>
  <c r="F1088" i="30"/>
  <c r="E1087" i="30" l="1"/>
  <c r="F1087" i="30"/>
  <c r="E1086" i="30" l="1"/>
  <c r="F1086" i="30"/>
  <c r="E1085" i="30" l="1"/>
  <c r="F1085" i="30"/>
  <c r="E1084" i="30" l="1"/>
  <c r="F1084" i="30"/>
  <c r="E1083" i="30" l="1"/>
  <c r="F1083" i="30"/>
  <c r="E1082" i="30" l="1"/>
  <c r="F1082" i="30"/>
  <c r="E1081" i="30" l="1"/>
  <c r="F1081" i="30"/>
  <c r="E1080" i="30" l="1"/>
  <c r="F1080" i="30"/>
  <c r="E1079" i="30"/>
  <c r="F1079" i="30"/>
  <c r="E1078" i="30" l="1"/>
  <c r="F1078" i="30"/>
  <c r="E1077" i="30" l="1"/>
  <c r="F1077" i="30"/>
  <c r="E1076" i="30" l="1"/>
  <c r="F1076" i="30"/>
  <c r="F1075" i="30" l="1"/>
  <c r="E2" i="30"/>
  <c r="E3" i="30"/>
  <c r="E4" i="30"/>
  <c r="E5" i="30"/>
  <c r="E6" i="30"/>
  <c r="E7" i="30"/>
  <c r="E8" i="30"/>
  <c r="E9" i="30"/>
  <c r="E10" i="30"/>
  <c r="E11" i="30"/>
  <c r="E12" i="30"/>
  <c r="E13" i="30"/>
  <c r="E14" i="30"/>
  <c r="E15" i="30"/>
  <c r="E16" i="30"/>
  <c r="E17" i="30"/>
  <c r="E18" i="30"/>
  <c r="E19" i="30"/>
  <c r="E20" i="30"/>
  <c r="E21" i="30"/>
  <c r="E22" i="30"/>
  <c r="E23" i="30"/>
  <c r="E24" i="30"/>
  <c r="E25" i="30"/>
  <c r="E26" i="30"/>
  <c r="E27" i="30"/>
  <c r="E28" i="30"/>
  <c r="E29" i="30"/>
  <c r="E30" i="30"/>
  <c r="E31" i="30"/>
  <c r="E32" i="30"/>
  <c r="E33" i="30"/>
  <c r="E34" i="30"/>
  <c r="E35" i="30"/>
  <c r="E36" i="30"/>
  <c r="E37" i="30"/>
  <c r="E38" i="30"/>
  <c r="E39" i="30"/>
  <c r="E40" i="30"/>
  <c r="E41" i="30"/>
  <c r="E42" i="30"/>
  <c r="E43" i="30"/>
  <c r="E44" i="30"/>
  <c r="E45" i="30"/>
  <c r="E46" i="30"/>
  <c r="E47" i="30"/>
  <c r="E48" i="30"/>
  <c r="E49" i="30"/>
  <c r="E50" i="30"/>
  <c r="E51" i="30"/>
  <c r="E52" i="30"/>
  <c r="E53" i="30"/>
  <c r="E54" i="30"/>
  <c r="E55" i="30"/>
  <c r="E56" i="30"/>
  <c r="E57" i="30"/>
  <c r="E58" i="30"/>
  <c r="E59" i="30"/>
  <c r="E60" i="30"/>
  <c r="E61" i="30"/>
  <c r="E62" i="30"/>
  <c r="E63" i="30"/>
  <c r="E64" i="30"/>
  <c r="E65" i="30"/>
  <c r="E66" i="30"/>
  <c r="E67" i="30"/>
  <c r="E68" i="30"/>
  <c r="E69" i="30"/>
  <c r="E70" i="30"/>
  <c r="E71" i="30"/>
  <c r="E72" i="30"/>
  <c r="E73" i="30"/>
  <c r="E74" i="30"/>
  <c r="E75" i="30"/>
  <c r="E76" i="30"/>
  <c r="E77" i="30"/>
  <c r="E78" i="30"/>
  <c r="E79" i="30"/>
  <c r="E80" i="30"/>
  <c r="E81" i="30"/>
  <c r="E82" i="30"/>
  <c r="E83" i="30"/>
  <c r="E84" i="30"/>
  <c r="E85" i="30"/>
  <c r="E86" i="30"/>
  <c r="E87" i="30"/>
  <c r="E88" i="30"/>
  <c r="E89" i="30"/>
  <c r="E90" i="30"/>
  <c r="E91" i="30"/>
  <c r="E92" i="30"/>
  <c r="E93" i="30"/>
  <c r="E94" i="30"/>
  <c r="E95" i="30"/>
  <c r="E96" i="30"/>
  <c r="E97" i="30"/>
  <c r="E98" i="30"/>
  <c r="E99" i="30"/>
  <c r="E100" i="30"/>
  <c r="E101" i="30"/>
  <c r="E102" i="30"/>
  <c r="E103" i="30"/>
  <c r="E104" i="30"/>
  <c r="E105" i="30"/>
  <c r="E106" i="30"/>
  <c r="E107" i="30"/>
  <c r="E108" i="30"/>
  <c r="E109" i="30"/>
  <c r="E110" i="30"/>
  <c r="E111" i="30"/>
  <c r="E112" i="30"/>
  <c r="E113" i="30"/>
  <c r="E114" i="30"/>
  <c r="E115" i="30"/>
  <c r="E116" i="30"/>
  <c r="E117" i="30"/>
  <c r="E118" i="30"/>
  <c r="E119" i="30"/>
  <c r="E120" i="30"/>
  <c r="E121" i="30"/>
  <c r="E122" i="30"/>
  <c r="E123" i="30"/>
  <c r="E124" i="30"/>
  <c r="E125" i="30"/>
  <c r="E126" i="30"/>
  <c r="E127" i="30"/>
  <c r="E128" i="30"/>
  <c r="E129" i="30"/>
  <c r="E130" i="30"/>
  <c r="E131" i="30"/>
  <c r="E132" i="30"/>
  <c r="E133" i="30"/>
  <c r="E134" i="30"/>
  <c r="E135" i="30"/>
  <c r="E136" i="30"/>
  <c r="E137" i="30"/>
  <c r="E138" i="30"/>
  <c r="E139" i="30"/>
  <c r="E140" i="30"/>
  <c r="E141" i="30"/>
  <c r="E142" i="30"/>
  <c r="E143" i="30"/>
  <c r="E144" i="30"/>
  <c r="E145" i="30"/>
  <c r="E146" i="30"/>
  <c r="E147" i="30"/>
  <c r="E148" i="30"/>
  <c r="E149" i="30"/>
  <c r="E150" i="30"/>
  <c r="E151" i="30"/>
  <c r="E152" i="30"/>
  <c r="E153" i="30"/>
  <c r="E154" i="30"/>
  <c r="E155" i="30"/>
  <c r="E156" i="30"/>
  <c r="E157" i="30"/>
  <c r="E158" i="30"/>
  <c r="E159" i="30"/>
  <c r="E160" i="30"/>
  <c r="E161" i="30"/>
  <c r="E162" i="30"/>
  <c r="E163" i="30"/>
  <c r="E164" i="30"/>
  <c r="E165" i="30"/>
  <c r="E166" i="30"/>
  <c r="E167" i="30"/>
  <c r="E168" i="30"/>
  <c r="E169" i="30"/>
  <c r="E170" i="30"/>
  <c r="E171" i="30"/>
  <c r="E172" i="30"/>
  <c r="E173" i="30"/>
  <c r="E174" i="30"/>
  <c r="E175" i="30"/>
  <c r="E176" i="30"/>
  <c r="E177" i="30"/>
  <c r="E178" i="30"/>
  <c r="E179" i="30"/>
  <c r="E180" i="30"/>
  <c r="E181" i="30"/>
  <c r="E182" i="30"/>
  <c r="E183" i="30"/>
  <c r="E184" i="30"/>
  <c r="E185" i="30"/>
  <c r="E186" i="30"/>
  <c r="E187" i="30"/>
  <c r="E188" i="30"/>
  <c r="E189" i="30"/>
  <c r="E190" i="30"/>
  <c r="E191" i="30"/>
  <c r="E192" i="30"/>
  <c r="E193" i="30"/>
  <c r="E194" i="30"/>
  <c r="E195" i="30"/>
  <c r="E196" i="30"/>
  <c r="E197" i="30"/>
  <c r="E198" i="30"/>
  <c r="E199" i="30"/>
  <c r="E200" i="30"/>
  <c r="E201" i="30"/>
  <c r="E202" i="30"/>
  <c r="E203" i="30"/>
  <c r="E204" i="30"/>
  <c r="E205" i="30"/>
  <c r="E206" i="30"/>
  <c r="E207" i="30"/>
  <c r="E208" i="30"/>
  <c r="E209" i="30"/>
  <c r="E210" i="30"/>
  <c r="E211" i="30"/>
  <c r="E212" i="30"/>
  <c r="E213" i="30"/>
  <c r="E214" i="30"/>
  <c r="E215" i="30"/>
  <c r="E216" i="30"/>
  <c r="E217" i="30"/>
  <c r="E218" i="30"/>
  <c r="E219" i="30"/>
  <c r="E220" i="30"/>
  <c r="E221" i="30"/>
  <c r="E222" i="30"/>
  <c r="E223" i="30"/>
  <c r="E224" i="30"/>
  <c r="E225" i="30"/>
  <c r="E226" i="30"/>
  <c r="E227" i="30"/>
  <c r="E228" i="30"/>
  <c r="E229" i="30"/>
  <c r="E230" i="30"/>
  <c r="E231" i="30"/>
  <c r="E232" i="30"/>
  <c r="E233" i="30"/>
  <c r="E234" i="30"/>
  <c r="E235" i="30"/>
  <c r="E236" i="30"/>
  <c r="E237" i="30"/>
  <c r="E238" i="30"/>
  <c r="E239" i="30"/>
  <c r="E240" i="30"/>
  <c r="E241" i="30"/>
  <c r="E242" i="30"/>
  <c r="E243" i="30"/>
  <c r="E244" i="30"/>
  <c r="E245" i="30"/>
  <c r="E246" i="30"/>
  <c r="E247" i="30"/>
  <c r="E248" i="30"/>
  <c r="E249" i="30"/>
  <c r="E250" i="30"/>
  <c r="E251" i="30"/>
  <c r="E252" i="30"/>
  <c r="E253" i="30"/>
  <c r="E254" i="30"/>
  <c r="E255" i="30"/>
  <c r="E256" i="30"/>
  <c r="E257" i="30"/>
  <c r="E258" i="30"/>
  <c r="E259" i="30"/>
  <c r="E260" i="30"/>
  <c r="E261" i="30"/>
  <c r="E262" i="30"/>
  <c r="E263" i="30"/>
  <c r="E264" i="30"/>
  <c r="E265" i="30"/>
  <c r="E266" i="30"/>
  <c r="E267" i="30"/>
  <c r="E268" i="30"/>
  <c r="E269" i="30"/>
  <c r="E270" i="30"/>
  <c r="E271" i="30"/>
  <c r="E272" i="30"/>
  <c r="E273" i="30"/>
  <c r="E274" i="30"/>
  <c r="E275" i="30"/>
  <c r="E276" i="30"/>
  <c r="E277" i="30"/>
  <c r="E278" i="30"/>
  <c r="E279" i="30"/>
  <c r="E280" i="30"/>
  <c r="E281" i="30"/>
  <c r="E282" i="30"/>
  <c r="E283" i="30"/>
  <c r="E284" i="30"/>
  <c r="E285" i="30"/>
  <c r="E286" i="30"/>
  <c r="E287" i="30"/>
  <c r="E288" i="30"/>
  <c r="E289" i="30"/>
  <c r="E290" i="30"/>
  <c r="E291" i="30"/>
  <c r="E292" i="30"/>
  <c r="E293" i="30"/>
  <c r="E294" i="30"/>
  <c r="E295" i="30"/>
  <c r="E296" i="30"/>
  <c r="E297" i="30"/>
  <c r="E298" i="30"/>
  <c r="E299" i="30"/>
  <c r="E300" i="30"/>
  <c r="E301" i="30"/>
  <c r="E302" i="30"/>
  <c r="E303" i="30"/>
  <c r="E304" i="30"/>
  <c r="E305" i="30"/>
  <c r="E306" i="30"/>
  <c r="E307" i="30"/>
  <c r="E308" i="30"/>
  <c r="E309" i="30"/>
  <c r="E310" i="30"/>
  <c r="E311" i="30"/>
  <c r="E312" i="30"/>
  <c r="E313" i="30"/>
  <c r="E314" i="30"/>
  <c r="E315" i="30"/>
  <c r="E316" i="30"/>
  <c r="E317" i="30"/>
  <c r="E318" i="30"/>
  <c r="E319" i="30"/>
  <c r="E320" i="30"/>
  <c r="E321" i="30"/>
  <c r="E322" i="30"/>
  <c r="E323" i="30"/>
  <c r="E324" i="30"/>
  <c r="E325" i="30"/>
  <c r="E326" i="30"/>
  <c r="E327" i="30"/>
  <c r="E328" i="30"/>
  <c r="E329" i="30"/>
  <c r="E330" i="30"/>
  <c r="E331" i="30"/>
  <c r="E332" i="30"/>
  <c r="E333" i="30"/>
  <c r="E334" i="30"/>
  <c r="E335" i="30"/>
  <c r="E336" i="30"/>
  <c r="E337" i="30"/>
  <c r="E338" i="30"/>
  <c r="E339" i="30"/>
  <c r="E340" i="30"/>
  <c r="E341" i="30"/>
  <c r="E342" i="30"/>
  <c r="E343" i="30"/>
  <c r="E344" i="30"/>
  <c r="E345" i="30"/>
  <c r="E346" i="30"/>
  <c r="E347" i="30"/>
  <c r="E348" i="30"/>
  <c r="E349" i="30"/>
  <c r="E350" i="30"/>
  <c r="E351" i="30"/>
  <c r="E352" i="30"/>
  <c r="E353" i="30"/>
  <c r="E354" i="30"/>
  <c r="E355" i="30"/>
  <c r="E356" i="30"/>
  <c r="E357" i="30"/>
  <c r="E358" i="30"/>
  <c r="E359" i="30"/>
  <c r="E360" i="30"/>
  <c r="E361" i="30"/>
  <c r="E362" i="30"/>
  <c r="E363" i="30"/>
  <c r="E364" i="30"/>
  <c r="E365" i="30"/>
  <c r="E366" i="30"/>
  <c r="E367" i="30"/>
  <c r="E368" i="30"/>
  <c r="E369" i="30"/>
  <c r="E370" i="30"/>
  <c r="E371" i="30"/>
  <c r="E372" i="30"/>
  <c r="E373" i="30"/>
  <c r="E374" i="30"/>
  <c r="E375" i="30"/>
  <c r="E376" i="30"/>
  <c r="E377" i="30"/>
  <c r="E378" i="30"/>
  <c r="E379" i="30"/>
  <c r="E380" i="30"/>
  <c r="E381" i="30"/>
  <c r="E382" i="30"/>
  <c r="E383" i="30"/>
  <c r="E384" i="30"/>
  <c r="E385" i="30"/>
  <c r="E386" i="30"/>
  <c r="E387" i="30"/>
  <c r="E388" i="30"/>
  <c r="E389" i="30"/>
  <c r="E390" i="30"/>
  <c r="E391" i="30"/>
  <c r="E392" i="30"/>
  <c r="E393" i="30"/>
  <c r="E394" i="30"/>
  <c r="E395" i="30"/>
  <c r="E396" i="30"/>
  <c r="E397" i="30"/>
  <c r="E398" i="30"/>
  <c r="E399" i="30"/>
  <c r="E400" i="30"/>
  <c r="E401" i="30"/>
  <c r="E402" i="30"/>
  <c r="E403" i="30"/>
  <c r="E404" i="30"/>
  <c r="E405" i="30"/>
  <c r="E406" i="30"/>
  <c r="E407" i="30"/>
  <c r="E408" i="30"/>
  <c r="E409" i="30"/>
  <c r="E410" i="30"/>
  <c r="E411" i="30"/>
  <c r="E412" i="30"/>
  <c r="E413" i="30"/>
  <c r="E414" i="30"/>
  <c r="E415" i="30"/>
  <c r="E416" i="30"/>
  <c r="E417" i="30"/>
  <c r="E418" i="30"/>
  <c r="E419" i="30"/>
  <c r="E420" i="30"/>
  <c r="E421" i="30"/>
  <c r="E422" i="30"/>
  <c r="E423" i="30"/>
  <c r="E424" i="30"/>
  <c r="E425" i="30"/>
  <c r="E426" i="30"/>
  <c r="E427" i="30"/>
  <c r="E428" i="30"/>
  <c r="E429" i="30"/>
  <c r="E430" i="30"/>
  <c r="E431" i="30"/>
  <c r="E432" i="30"/>
  <c r="E433" i="30"/>
  <c r="E434" i="30"/>
  <c r="E435" i="30"/>
  <c r="E436" i="30"/>
  <c r="E437" i="30"/>
  <c r="E438" i="30"/>
  <c r="E439" i="30"/>
  <c r="E440" i="30"/>
  <c r="E441" i="30"/>
  <c r="E442" i="30"/>
  <c r="E443" i="30"/>
  <c r="E444" i="30"/>
  <c r="E445" i="30"/>
  <c r="E446" i="30"/>
  <c r="E447" i="30"/>
  <c r="E448" i="30"/>
  <c r="E449" i="30"/>
  <c r="E450" i="30"/>
  <c r="E451" i="30"/>
  <c r="E452" i="30"/>
  <c r="E453" i="30"/>
  <c r="E454" i="30"/>
  <c r="E455" i="30"/>
  <c r="E456" i="30"/>
  <c r="E457" i="30"/>
  <c r="E458" i="30"/>
  <c r="E459" i="30"/>
  <c r="E460" i="30"/>
  <c r="E461" i="30"/>
  <c r="E462" i="30"/>
  <c r="E463" i="30"/>
  <c r="E464" i="30"/>
  <c r="E465" i="30"/>
  <c r="E466" i="30"/>
  <c r="E467" i="30"/>
  <c r="E468" i="30"/>
  <c r="E469" i="30"/>
  <c r="E470" i="30"/>
  <c r="E471" i="30"/>
  <c r="E472" i="30"/>
  <c r="E473" i="30"/>
  <c r="E474" i="30"/>
  <c r="E475" i="30"/>
  <c r="E476" i="30"/>
  <c r="E477" i="30"/>
  <c r="E478" i="30"/>
  <c r="E479" i="30"/>
  <c r="E480" i="30"/>
  <c r="E481" i="30"/>
  <c r="E482" i="30"/>
  <c r="E483" i="30"/>
  <c r="E484" i="30"/>
  <c r="E485" i="30"/>
  <c r="E486" i="30"/>
  <c r="E487" i="30"/>
  <c r="E488" i="30"/>
  <c r="E489" i="30"/>
  <c r="E490" i="30"/>
  <c r="E491" i="30"/>
  <c r="E492" i="30"/>
  <c r="E493" i="30"/>
  <c r="E494" i="30"/>
  <c r="E495" i="30"/>
  <c r="E496" i="30"/>
  <c r="E497" i="30"/>
  <c r="E498" i="30"/>
  <c r="E499" i="30"/>
  <c r="E500" i="30"/>
  <c r="E501" i="30"/>
  <c r="E502" i="30"/>
  <c r="E503" i="30"/>
  <c r="E504" i="30"/>
  <c r="E505" i="30"/>
  <c r="E506" i="30"/>
  <c r="E507" i="30"/>
  <c r="E508" i="30"/>
  <c r="E509" i="30"/>
  <c r="E510" i="30"/>
  <c r="E511" i="30"/>
  <c r="E512" i="30"/>
  <c r="E513" i="30"/>
  <c r="E514" i="30"/>
  <c r="E515" i="30"/>
  <c r="E516" i="30"/>
  <c r="E517" i="30"/>
  <c r="E518" i="30"/>
  <c r="E519" i="30"/>
  <c r="E520" i="30"/>
  <c r="E521" i="30"/>
  <c r="E522" i="30"/>
  <c r="E523" i="30"/>
  <c r="E524" i="30"/>
  <c r="E525" i="30"/>
  <c r="E526" i="30"/>
  <c r="E527" i="30"/>
  <c r="E528" i="30"/>
  <c r="E529" i="30"/>
  <c r="E530" i="30"/>
  <c r="E531" i="30"/>
  <c r="E532" i="30"/>
  <c r="E533" i="30"/>
  <c r="E534" i="30"/>
  <c r="E535" i="30"/>
  <c r="E536" i="30"/>
  <c r="E537" i="30"/>
  <c r="E538" i="30"/>
  <c r="E539" i="30"/>
  <c r="E540" i="30"/>
  <c r="E541" i="30"/>
  <c r="E542" i="30"/>
  <c r="E543" i="30"/>
  <c r="E544" i="30"/>
  <c r="E545" i="30"/>
  <c r="E546" i="30"/>
  <c r="E547" i="30"/>
  <c r="E548" i="30"/>
  <c r="E549" i="30"/>
  <c r="E550" i="30"/>
  <c r="E551" i="30"/>
  <c r="E552" i="30"/>
  <c r="E553" i="30"/>
  <c r="E554" i="30"/>
  <c r="E555" i="30"/>
  <c r="E556" i="30"/>
  <c r="E557" i="30"/>
  <c r="E558" i="30"/>
  <c r="E559" i="30"/>
  <c r="E560" i="30"/>
  <c r="E561" i="30"/>
  <c r="E562" i="30"/>
  <c r="E563" i="30"/>
  <c r="E564" i="30"/>
  <c r="E565" i="30"/>
  <c r="E566" i="30"/>
  <c r="E567" i="30"/>
  <c r="E568" i="30"/>
  <c r="E569" i="30"/>
  <c r="E570" i="30"/>
  <c r="E571" i="30"/>
  <c r="E572" i="30"/>
  <c r="E573" i="30"/>
  <c r="E574" i="30"/>
  <c r="E575" i="30"/>
  <c r="E576" i="30"/>
  <c r="E577" i="30"/>
  <c r="E578" i="30"/>
  <c r="E579" i="30"/>
  <c r="E580" i="30"/>
  <c r="E581" i="30"/>
  <c r="E582" i="30"/>
  <c r="E583" i="30"/>
  <c r="E584" i="30"/>
  <c r="E585" i="30"/>
  <c r="E586" i="30"/>
  <c r="E587" i="30"/>
  <c r="E588" i="30"/>
  <c r="E589" i="30"/>
  <c r="E590" i="30"/>
  <c r="E591" i="30"/>
  <c r="E592" i="30"/>
  <c r="E593" i="30"/>
  <c r="E594" i="30"/>
  <c r="E595" i="30"/>
  <c r="E596" i="30"/>
  <c r="E597" i="30"/>
  <c r="E598" i="30"/>
  <c r="E599" i="30"/>
  <c r="E600" i="30"/>
  <c r="E601" i="30"/>
  <c r="E602" i="30"/>
  <c r="E603" i="30"/>
  <c r="E604" i="30"/>
  <c r="E605" i="30"/>
  <c r="E606" i="30"/>
  <c r="E607" i="30"/>
  <c r="E608" i="30"/>
  <c r="E609" i="30"/>
  <c r="E610" i="30"/>
  <c r="E611" i="30"/>
  <c r="E612" i="30"/>
  <c r="E613" i="30"/>
  <c r="E614" i="30"/>
  <c r="E615" i="30"/>
  <c r="E616" i="30"/>
  <c r="E617" i="30"/>
  <c r="E618" i="30"/>
  <c r="E619" i="30"/>
  <c r="E620" i="30"/>
  <c r="E621" i="30"/>
  <c r="E622" i="30"/>
  <c r="E623" i="30"/>
  <c r="E624" i="30"/>
  <c r="E625" i="30"/>
  <c r="E626" i="30"/>
  <c r="E627" i="30"/>
  <c r="E628" i="30"/>
  <c r="E629" i="30"/>
  <c r="E630" i="30"/>
  <c r="E631" i="30"/>
  <c r="E632" i="30"/>
  <c r="E633" i="30"/>
  <c r="E634" i="30"/>
  <c r="E635" i="30"/>
  <c r="E636" i="30"/>
  <c r="E637" i="30"/>
  <c r="E638" i="30"/>
  <c r="E639" i="30"/>
  <c r="E640" i="30"/>
  <c r="E641" i="30"/>
  <c r="E642" i="30"/>
  <c r="E643" i="30"/>
  <c r="E644" i="30"/>
  <c r="E645" i="30"/>
  <c r="E646" i="30"/>
  <c r="E647" i="30"/>
  <c r="E648" i="30"/>
  <c r="E649" i="30"/>
  <c r="E650" i="30"/>
  <c r="E651" i="30"/>
  <c r="E652" i="30"/>
  <c r="E653" i="30"/>
  <c r="E654" i="30"/>
  <c r="E655" i="30"/>
  <c r="E656" i="30"/>
  <c r="E657" i="30"/>
  <c r="E658" i="30"/>
  <c r="E659" i="30"/>
  <c r="E660" i="30"/>
  <c r="E661" i="30"/>
  <c r="E662" i="30"/>
  <c r="E663" i="30"/>
  <c r="E664" i="30"/>
  <c r="E665" i="30"/>
  <c r="E666" i="30"/>
  <c r="E667" i="30"/>
  <c r="E668" i="30"/>
  <c r="E669" i="30"/>
  <c r="E670" i="30"/>
  <c r="E671" i="30"/>
  <c r="E672" i="30"/>
  <c r="E673" i="30"/>
  <c r="E674" i="30"/>
  <c r="E675" i="30"/>
  <c r="E676" i="30"/>
  <c r="E677" i="30"/>
  <c r="E678" i="30"/>
  <c r="E679" i="30"/>
  <c r="E680" i="30"/>
  <c r="E681" i="30"/>
  <c r="E682" i="30"/>
  <c r="E683" i="30"/>
  <c r="E684" i="30"/>
  <c r="E685" i="30"/>
  <c r="E686" i="30"/>
  <c r="E687" i="30"/>
  <c r="E688" i="30"/>
  <c r="E689" i="30"/>
  <c r="E690" i="30"/>
  <c r="E691" i="30"/>
  <c r="E692" i="30"/>
  <c r="E693" i="30"/>
  <c r="E694" i="30"/>
  <c r="E695" i="30"/>
  <c r="E696" i="30"/>
  <c r="E697" i="30"/>
  <c r="E698" i="30"/>
  <c r="E699" i="30"/>
  <c r="E700" i="30"/>
  <c r="E701" i="30"/>
  <c r="E702" i="30"/>
  <c r="E703" i="30"/>
  <c r="E704" i="30"/>
  <c r="E705" i="30"/>
  <c r="E706" i="30"/>
  <c r="E707" i="30"/>
  <c r="E708" i="30"/>
  <c r="E709" i="30"/>
  <c r="E710" i="30"/>
  <c r="E711" i="30"/>
  <c r="E712" i="30"/>
  <c r="E713" i="30"/>
  <c r="E714" i="30"/>
  <c r="E715" i="30"/>
  <c r="E716" i="30"/>
  <c r="E717" i="30"/>
  <c r="E718" i="30"/>
  <c r="E719" i="30"/>
  <c r="E720" i="30"/>
  <c r="E721" i="30"/>
  <c r="E722" i="30"/>
  <c r="E723" i="30"/>
  <c r="E724" i="30"/>
  <c r="E725" i="30"/>
  <c r="E726" i="30"/>
  <c r="E727" i="30"/>
  <c r="E728" i="30"/>
  <c r="E729" i="30"/>
  <c r="E730" i="30"/>
  <c r="E731" i="30"/>
  <c r="E732" i="30"/>
  <c r="E733" i="30"/>
  <c r="E734" i="30"/>
  <c r="E735" i="30"/>
  <c r="E736" i="30"/>
  <c r="E737" i="30"/>
  <c r="E738" i="30"/>
  <c r="E739" i="30"/>
  <c r="E740" i="30"/>
  <c r="E741" i="30"/>
  <c r="E742" i="30"/>
  <c r="E743" i="30"/>
  <c r="E744" i="30"/>
  <c r="E745" i="30"/>
  <c r="E746" i="30"/>
  <c r="E747" i="30"/>
  <c r="E748" i="30"/>
  <c r="E749" i="30"/>
  <c r="E750" i="30"/>
  <c r="E751" i="30"/>
  <c r="E752" i="30"/>
  <c r="E753" i="30"/>
  <c r="E754" i="30"/>
  <c r="E755" i="30"/>
  <c r="E756" i="30"/>
  <c r="E757" i="30"/>
  <c r="E758" i="30"/>
  <c r="E759" i="30"/>
  <c r="E760" i="30"/>
  <c r="E761" i="30"/>
  <c r="E762" i="30"/>
  <c r="E763" i="30"/>
  <c r="E764" i="30"/>
  <c r="E765" i="30"/>
  <c r="E766" i="30"/>
  <c r="E767" i="30"/>
  <c r="E768" i="30"/>
  <c r="E769" i="30"/>
  <c r="E770" i="30"/>
  <c r="E771" i="30"/>
  <c r="E772" i="30"/>
  <c r="E773" i="30"/>
  <c r="E774" i="30"/>
  <c r="E775" i="30"/>
  <c r="E776" i="30"/>
  <c r="E777" i="30"/>
  <c r="E778" i="30"/>
  <c r="E779" i="30"/>
  <c r="E780" i="30"/>
  <c r="E781" i="30"/>
  <c r="E782" i="30"/>
  <c r="E783" i="30"/>
  <c r="E784" i="30"/>
  <c r="E785" i="30"/>
  <c r="E786" i="30"/>
  <c r="E787" i="30"/>
  <c r="E788" i="30"/>
  <c r="E789" i="30"/>
  <c r="E790" i="30"/>
  <c r="E791" i="30"/>
  <c r="E792" i="30"/>
  <c r="E793" i="30"/>
  <c r="E794" i="30"/>
  <c r="E795" i="30"/>
  <c r="E796" i="30"/>
  <c r="E797" i="30"/>
  <c r="E798" i="30"/>
  <c r="E799" i="30"/>
  <c r="E800" i="30"/>
  <c r="E801" i="30"/>
  <c r="E802" i="30"/>
  <c r="E803" i="30"/>
  <c r="E804" i="30"/>
  <c r="E805" i="30"/>
  <c r="E806" i="30"/>
  <c r="E807" i="30"/>
  <c r="E808" i="30"/>
  <c r="E809" i="30"/>
  <c r="E810" i="30"/>
  <c r="E811" i="30"/>
  <c r="E812" i="30"/>
  <c r="E813" i="30"/>
  <c r="E814" i="30"/>
  <c r="E815" i="30"/>
  <c r="E816" i="30"/>
  <c r="E817" i="30"/>
  <c r="E818" i="30"/>
  <c r="E819" i="30"/>
  <c r="E820" i="30"/>
  <c r="E821" i="30"/>
  <c r="E822" i="30"/>
  <c r="E823" i="30"/>
  <c r="E824" i="30"/>
  <c r="E825" i="30"/>
  <c r="E826" i="30"/>
  <c r="E827" i="30"/>
  <c r="E828" i="30"/>
  <c r="E829" i="30"/>
  <c r="E830" i="30"/>
  <c r="E831" i="30"/>
  <c r="E832" i="30"/>
  <c r="E833" i="30"/>
  <c r="E834" i="30"/>
  <c r="E835" i="30"/>
  <c r="E836" i="30"/>
  <c r="E837" i="30"/>
  <c r="E838" i="30"/>
  <c r="E839" i="30"/>
  <c r="E840" i="30"/>
  <c r="E841" i="30"/>
  <c r="E842" i="30"/>
  <c r="E843" i="30"/>
  <c r="E844" i="30"/>
  <c r="E845" i="30"/>
  <c r="E846" i="30"/>
  <c r="E847" i="30"/>
  <c r="E848" i="30"/>
  <c r="E849" i="30"/>
  <c r="E850" i="30"/>
  <c r="E851" i="30"/>
  <c r="E852" i="30"/>
  <c r="E853" i="30"/>
  <c r="E854" i="30"/>
  <c r="E855" i="30"/>
  <c r="E856" i="30"/>
  <c r="E857" i="30"/>
  <c r="E858" i="30"/>
  <c r="E859" i="30"/>
  <c r="E860" i="30"/>
  <c r="E861" i="30"/>
  <c r="E862" i="30"/>
  <c r="E863" i="30"/>
  <c r="E864" i="30"/>
  <c r="E865" i="30"/>
  <c r="E866" i="30"/>
  <c r="E867" i="30"/>
  <c r="E868" i="30"/>
  <c r="E869" i="30"/>
  <c r="E870" i="30"/>
  <c r="E871" i="30"/>
  <c r="E872" i="30"/>
  <c r="E873" i="30"/>
  <c r="E874" i="30"/>
  <c r="E875" i="30"/>
  <c r="E876" i="30"/>
  <c r="E877" i="30"/>
  <c r="E878" i="30"/>
  <c r="E879" i="30"/>
  <c r="E880" i="30"/>
  <c r="E881" i="30"/>
  <c r="E882" i="30"/>
  <c r="E883" i="30"/>
  <c r="E884" i="30"/>
  <c r="E885" i="30"/>
  <c r="E886" i="30"/>
  <c r="E887" i="30"/>
  <c r="E888" i="30"/>
  <c r="E889" i="30"/>
  <c r="E890" i="30"/>
  <c r="E891" i="30"/>
  <c r="E892" i="30"/>
  <c r="E893" i="30"/>
  <c r="E894" i="30"/>
  <c r="E895" i="30"/>
  <c r="E896" i="30"/>
  <c r="E897" i="30"/>
  <c r="E898" i="30"/>
  <c r="E899" i="30"/>
  <c r="E900" i="30"/>
  <c r="E901" i="30"/>
  <c r="E902" i="30"/>
  <c r="E903" i="30"/>
  <c r="E904" i="30"/>
  <c r="E905" i="30"/>
  <c r="E906" i="30"/>
  <c r="E907" i="30"/>
  <c r="E908" i="30"/>
  <c r="E909" i="30"/>
  <c r="E910" i="30"/>
  <c r="E911" i="30"/>
  <c r="E912" i="30"/>
  <c r="E913" i="30"/>
  <c r="E914" i="30"/>
  <c r="E915" i="30"/>
  <c r="E916" i="30"/>
  <c r="E917" i="30"/>
  <c r="E918" i="30"/>
  <c r="E919" i="30"/>
  <c r="E920" i="30"/>
  <c r="E921" i="30"/>
  <c r="E922" i="30"/>
  <c r="E923" i="30"/>
  <c r="E924" i="30"/>
  <c r="E925" i="30"/>
  <c r="E926" i="30"/>
  <c r="E927" i="30"/>
  <c r="E928" i="30"/>
  <c r="E929" i="30"/>
  <c r="E930" i="30"/>
  <c r="E931" i="30"/>
  <c r="E932" i="30"/>
  <c r="E933" i="30"/>
  <c r="E934" i="30"/>
  <c r="E935" i="30"/>
  <c r="E936" i="30"/>
  <c r="E937" i="30"/>
  <c r="E938" i="30"/>
  <c r="E939" i="30"/>
  <c r="E940" i="30"/>
  <c r="E941" i="30"/>
  <c r="E942" i="30"/>
  <c r="E943" i="30"/>
  <c r="E944" i="30"/>
  <c r="E945" i="30"/>
  <c r="E946" i="30"/>
  <c r="E947" i="30"/>
  <c r="E948" i="30"/>
  <c r="E949" i="30"/>
  <c r="E950" i="30"/>
  <c r="E951" i="30"/>
  <c r="E952" i="30"/>
  <c r="E953" i="30"/>
  <c r="E954" i="30"/>
  <c r="E955" i="30"/>
  <c r="E956" i="30"/>
  <c r="E957" i="30"/>
  <c r="E958" i="30"/>
  <c r="E959" i="30"/>
  <c r="E960" i="30"/>
  <c r="E961" i="30"/>
  <c r="E962" i="30"/>
  <c r="E963" i="30"/>
  <c r="E964" i="30"/>
  <c r="E965" i="30"/>
  <c r="E966" i="30"/>
  <c r="E967" i="30"/>
  <c r="E968" i="30"/>
  <c r="E969" i="30"/>
  <c r="E970" i="30"/>
  <c r="E971" i="30"/>
  <c r="E972" i="30"/>
  <c r="E973" i="30"/>
  <c r="E974" i="30"/>
  <c r="E975" i="30"/>
  <c r="E976" i="30"/>
  <c r="E977" i="30"/>
  <c r="E978" i="30"/>
  <c r="E979" i="30"/>
  <c r="E980" i="30"/>
  <c r="E981" i="30"/>
  <c r="E982" i="30"/>
  <c r="E983" i="30"/>
  <c r="E984" i="30"/>
  <c r="E985" i="30"/>
  <c r="E986" i="30"/>
  <c r="E987" i="30"/>
  <c r="E988" i="30"/>
  <c r="E989" i="30"/>
  <c r="E990" i="30"/>
  <c r="E991" i="30"/>
  <c r="E992" i="30"/>
  <c r="E993" i="30"/>
  <c r="E994" i="30"/>
  <c r="E995" i="30"/>
  <c r="E996" i="30"/>
  <c r="E997" i="30"/>
  <c r="E998" i="30"/>
  <c r="E999" i="30"/>
  <c r="E1000" i="30"/>
  <c r="E1001" i="30"/>
  <c r="E1002" i="30"/>
  <c r="E1003" i="30"/>
  <c r="E1004" i="30"/>
  <c r="E1005" i="30"/>
  <c r="E1006" i="30"/>
  <c r="E1007" i="30"/>
  <c r="E1008" i="30"/>
  <c r="E1009" i="30"/>
  <c r="E1010" i="30"/>
  <c r="E1011" i="30"/>
  <c r="E1012" i="30"/>
  <c r="E1013" i="30"/>
  <c r="E1014" i="30"/>
  <c r="E1015" i="30"/>
  <c r="E1016" i="30"/>
  <c r="E1017" i="30"/>
  <c r="E1018" i="30"/>
  <c r="E1019" i="30"/>
  <c r="E1020" i="30"/>
  <c r="E1021" i="30"/>
  <c r="E1022" i="30"/>
  <c r="E1023" i="30"/>
  <c r="E1024" i="30"/>
  <c r="E1025" i="30"/>
  <c r="E1026" i="30"/>
  <c r="E1027" i="30"/>
  <c r="E1028" i="30"/>
  <c r="E1029" i="30"/>
  <c r="E1030" i="30"/>
  <c r="E1031" i="30"/>
  <c r="E1032" i="30"/>
  <c r="E1033" i="30"/>
  <c r="E1034" i="30"/>
  <c r="E1035" i="30"/>
  <c r="E1036" i="30"/>
  <c r="E1037" i="30"/>
  <c r="E1038" i="30"/>
  <c r="E1039" i="30"/>
  <c r="E1040" i="30"/>
  <c r="E1041" i="30"/>
  <c r="E1042" i="30"/>
  <c r="E1043" i="30"/>
  <c r="E1044" i="30"/>
  <c r="E1045" i="30"/>
  <c r="E1046" i="30"/>
  <c r="E1047" i="30"/>
  <c r="E1048" i="30"/>
  <c r="E1049" i="30"/>
  <c r="E1050" i="30"/>
  <c r="E1051" i="30"/>
  <c r="E1052" i="30"/>
  <c r="E1053" i="30"/>
  <c r="E1054" i="30"/>
  <c r="E1055" i="30"/>
  <c r="E1056" i="30"/>
  <c r="E1057" i="30"/>
  <c r="E1058" i="30"/>
  <c r="E1059" i="30"/>
  <c r="E1060" i="30"/>
  <c r="E1061" i="30"/>
  <c r="E1062" i="30"/>
  <c r="E1063" i="30"/>
  <c r="E1064" i="30"/>
  <c r="E1065" i="30"/>
  <c r="E1066" i="30"/>
  <c r="E1067" i="30"/>
  <c r="E1068" i="30"/>
  <c r="E1069" i="30"/>
  <c r="E1070" i="30"/>
  <c r="E1071" i="30"/>
  <c r="E1072" i="30"/>
  <c r="E1073" i="30"/>
  <c r="E1074" i="30"/>
  <c r="E1075" i="30"/>
  <c r="F1074" i="30" l="1"/>
  <c r="F1073" i="30" l="1"/>
  <c r="F1072" i="30" l="1"/>
  <c r="F1071" i="30" l="1"/>
  <c r="F1070" i="30" l="1"/>
  <c r="F1069" i="30" l="1"/>
  <c r="F1068" i="30" l="1"/>
  <c r="F1067" i="30" l="1"/>
  <c r="F1066" i="30" l="1"/>
  <c r="F1065" i="30" l="1"/>
  <c r="F1064" i="30" l="1"/>
  <c r="F1063" i="30" l="1"/>
  <c r="F1062" i="30" l="1"/>
  <c r="F1061" i="30" l="1"/>
  <c r="F1060" i="30" l="1"/>
  <c r="F1059" i="30"/>
  <c r="F1058" i="30" l="1"/>
  <c r="F1057" i="30" l="1"/>
  <c r="F1056" i="30"/>
  <c r="F1055" i="30" l="1"/>
  <c r="F1054" i="30" l="1"/>
  <c r="F1053" i="30"/>
  <c r="F1052" i="30"/>
  <c r="F1051" i="30" l="1"/>
  <c r="F1050" i="30" l="1"/>
  <c r="F1049" i="30" l="1"/>
  <c r="F1048" i="30"/>
  <c r="F1047" i="30" l="1"/>
  <c r="F1046" i="30" l="1"/>
  <c r="F1045" i="30" l="1"/>
  <c r="F1044" i="30" l="1"/>
  <c r="F1043" i="30" l="1"/>
  <c r="F1042" i="30" l="1"/>
  <c r="F1041" i="30" l="1"/>
  <c r="F1040" i="30" l="1"/>
  <c r="F1039" i="30" l="1"/>
  <c r="F1038" i="30" l="1"/>
  <c r="F1037" i="30" l="1"/>
  <c r="F1036" i="30" l="1"/>
  <c r="F1035" i="30" l="1"/>
  <c r="F1034" i="30" l="1"/>
  <c r="F1033" i="30" l="1"/>
  <c r="F1032" i="30" l="1"/>
  <c r="F1031" i="30" l="1"/>
  <c r="F1030" i="30" l="1"/>
  <c r="F1029" i="30" l="1"/>
  <c r="F1028" i="30"/>
  <c r="F1027" i="30" l="1"/>
  <c r="F1026" i="30" l="1"/>
  <c r="F1025" i="30" l="1"/>
  <c r="F1024" i="30" l="1"/>
  <c r="F1023" i="30" l="1"/>
  <c r="F1022" i="30" l="1"/>
  <c r="F1021" i="30" l="1"/>
  <c r="F1020" i="30" l="1"/>
  <c r="F1019" i="30" l="1"/>
  <c r="F1018" i="30" l="1"/>
  <c r="F1017" i="30" l="1"/>
  <c r="F1016" i="30" l="1"/>
  <c r="F1015" i="30" l="1"/>
  <c r="F1014" i="30" l="1"/>
  <c r="F1013" i="30" l="1"/>
  <c r="F1012" i="30" l="1"/>
  <c r="F1011" i="30" l="1"/>
  <c r="F1010" i="30" l="1"/>
  <c r="F1009" i="30" l="1"/>
  <c r="F1008" i="30" l="1"/>
  <c r="F1007" i="30"/>
  <c r="F1006" i="30" l="1"/>
  <c r="F1005" i="30"/>
  <c r="F1004" i="30" l="1"/>
  <c r="F1003" i="30" l="1"/>
  <c r="F1002" i="30"/>
  <c r="F1001" i="30" l="1"/>
  <c r="F1000" i="30" l="1"/>
  <c r="F999" i="30" l="1"/>
  <c r="F998" i="30" l="1"/>
  <c r="F997" i="30" l="1"/>
  <c r="F996" i="30" l="1"/>
  <c r="F992" i="30" l="1"/>
  <c r="F995" i="30" l="1"/>
  <c r="F994" i="30" l="1"/>
  <c r="F993" i="30" l="1"/>
  <c r="F991" i="30" l="1"/>
  <c r="F990" i="30" l="1"/>
  <c r="F989" i="30" l="1"/>
  <c r="F988" i="30" l="1"/>
  <c r="F987" i="30" l="1"/>
  <c r="F986" i="30" l="1"/>
  <c r="F985" i="30" l="1"/>
  <c r="F984" i="30" l="1"/>
  <c r="F983" i="30" l="1"/>
  <c r="F982" i="30"/>
  <c r="F981" i="30" l="1"/>
  <c r="F980" i="30" l="1"/>
  <c r="F979" i="30" l="1"/>
  <c r="F978" i="30" l="1"/>
  <c r="F977" i="30" l="1"/>
  <c r="F976" i="30" l="1"/>
  <c r="F975" i="30" l="1"/>
  <c r="F974" i="30" l="1"/>
  <c r="F973" i="30" l="1"/>
  <c r="F972" i="30" l="1"/>
  <c r="F971" i="30" l="1"/>
  <c r="F970" i="30" l="1"/>
  <c r="F969" i="30" l="1"/>
  <c r="F968" i="30" l="1"/>
  <c r="F967" i="30"/>
  <c r="F966" i="30" l="1"/>
  <c r="F965" i="30" l="1"/>
  <c r="F964" i="30" l="1"/>
  <c r="F963" i="30" l="1"/>
  <c r="F962" i="30" l="1"/>
  <c r="F961" i="30" l="1"/>
  <c r="F960" i="30" l="1"/>
  <c r="F959" i="30" l="1"/>
  <c r="F958" i="30" l="1"/>
  <c r="F957" i="30" l="1"/>
  <c r="F956" i="30" l="1"/>
  <c r="F955" i="30" l="1"/>
  <c r="F954" i="30"/>
  <c r="F953" i="30" l="1"/>
  <c r="F952" i="30" l="1"/>
  <c r="F951" i="30" l="1"/>
  <c r="F950" i="30" l="1"/>
  <c r="F949" i="30"/>
  <c r="F948" i="30"/>
  <c r="F947" i="30" l="1"/>
  <c r="F946" i="30" l="1"/>
  <c r="F945" i="30" l="1"/>
  <c r="F944" i="30" l="1"/>
  <c r="F943" i="30" l="1"/>
  <c r="F942" i="30" l="1"/>
  <c r="F941" i="30" l="1"/>
  <c r="F940" i="30" l="1"/>
  <c r="F939" i="30" l="1"/>
  <c r="F938" i="30" l="1"/>
  <c r="F937" i="30" l="1"/>
  <c r="F936" i="30"/>
  <c r="F935" i="30" l="1"/>
  <c r="F934" i="30" l="1"/>
  <c r="F933" i="30" l="1"/>
  <c r="F932" i="30" l="1"/>
  <c r="F931" i="30" l="1"/>
  <c r="F930" i="30" l="1"/>
  <c r="F929" i="30"/>
  <c r="F928" i="30" l="1"/>
  <c r="F927" i="30" l="1"/>
  <c r="F926" i="30" l="1"/>
  <c r="F925" i="30" l="1"/>
  <c r="F924" i="30" l="1"/>
  <c r="F923" i="30" l="1"/>
  <c r="F922" i="30" l="1"/>
  <c r="F921" i="30" l="1"/>
  <c r="F920" i="30" l="1"/>
  <c r="F919" i="30" l="1"/>
  <c r="F918" i="30" l="1"/>
  <c r="F917" i="30" l="1"/>
  <c r="F916" i="30" l="1"/>
  <c r="F915" i="30" l="1"/>
  <c r="F914" i="30" l="1"/>
  <c r="F913" i="30" l="1"/>
  <c r="F912" i="30" l="1"/>
  <c r="F911" i="30" l="1"/>
  <c r="F910" i="30" l="1"/>
  <c r="F909" i="30" l="1"/>
  <c r="F908" i="30" l="1"/>
  <c r="F907" i="30" l="1"/>
  <c r="F906" i="30" l="1"/>
  <c r="F905" i="30" l="1"/>
  <c r="F904" i="30" l="1"/>
  <c r="F903" i="30" l="1"/>
  <c r="F902" i="30" l="1"/>
  <c r="F901" i="30" l="1"/>
  <c r="F900" i="30" l="1"/>
  <c r="F899" i="30" l="1"/>
  <c r="F898" i="30" l="1"/>
  <c r="F897" i="30" l="1"/>
  <c r="F896" i="30"/>
  <c r="F895" i="30" l="1"/>
  <c r="F894" i="30" l="1"/>
  <c r="F893" i="30" l="1"/>
  <c r="F892" i="30" l="1"/>
  <c r="F891" i="30" l="1"/>
  <c r="F890" i="30" l="1"/>
  <c r="F889" i="30" l="1"/>
  <c r="F888" i="30" l="1"/>
  <c r="F887" i="30" l="1"/>
  <c r="F886" i="30" l="1"/>
  <c r="F885" i="30" l="1"/>
  <c r="F884" i="30" l="1"/>
  <c r="F883" i="30"/>
  <c r="F882" i="30" l="1"/>
  <c r="F881" i="30" l="1"/>
  <c r="F880" i="30" l="1"/>
  <c r="F879" i="30" l="1"/>
  <c r="F878" i="30" l="1"/>
  <c r="F877" i="30" l="1"/>
  <c r="F876" i="30" l="1"/>
  <c r="F875" i="30" l="1"/>
  <c r="F874" i="30" l="1"/>
  <c r="F873" i="30" l="1"/>
  <c r="F872" i="30" l="1"/>
  <c r="F871" i="30" l="1"/>
  <c r="F870" i="30" l="1"/>
  <c r="F869" i="30" l="1"/>
  <c r="F868" i="30" l="1"/>
  <c r="F867" i="30"/>
  <c r="F866" i="30"/>
  <c r="F865" i="30" l="1"/>
  <c r="F864" i="30" l="1"/>
  <c r="F863" i="30" l="1"/>
  <c r="F862" i="30" l="1"/>
  <c r="F861" i="30" l="1"/>
  <c r="F860" i="30" l="1"/>
  <c r="F859" i="30" l="1"/>
  <c r="F858" i="30"/>
  <c r="F857" i="30" l="1"/>
  <c r="F856" i="30"/>
  <c r="F855" i="30"/>
  <c r="F854" i="30" l="1"/>
  <c r="F853" i="30" l="1"/>
  <c r="F852" i="30" l="1"/>
  <c r="F851" i="30"/>
  <c r="F850" i="30" l="1"/>
  <c r="F849" i="30" l="1"/>
  <c r="F848" i="30" l="1"/>
  <c r="F847" i="30" l="1"/>
  <c r="F846" i="30" l="1"/>
  <c r="F845" i="30" l="1"/>
  <c r="F844" i="30" l="1"/>
  <c r="F843" i="30" l="1"/>
  <c r="F842" i="30" l="1"/>
  <c r="F841" i="30" l="1"/>
  <c r="F840" i="30" l="1"/>
  <c r="F839" i="30" l="1"/>
  <c r="F838" i="30" l="1"/>
  <c r="F837" i="30" l="1"/>
  <c r="F830" i="30" l="1"/>
  <c r="F836" i="30" l="1"/>
  <c r="F835" i="30" l="1"/>
  <c r="F834" i="30" l="1"/>
  <c r="F833" i="30" l="1"/>
  <c r="F832" i="30"/>
  <c r="F831" i="30" l="1"/>
  <c r="F829" i="30" l="1"/>
  <c r="F828" i="30" l="1"/>
  <c r="F827" i="30"/>
  <c r="F826" i="30" l="1"/>
  <c r="F825" i="30"/>
  <c r="F824" i="30" l="1"/>
  <c r="F823" i="30" l="1"/>
  <c r="F822" i="30" l="1"/>
  <c r="F821" i="30" l="1"/>
  <c r="F820" i="30" l="1"/>
  <c r="F819" i="30" l="1"/>
  <c r="F818" i="30" l="1"/>
  <c r="F817" i="30" l="1"/>
  <c r="F816" i="30" l="1"/>
  <c r="F815" i="30" l="1"/>
  <c r="F814" i="30" l="1"/>
  <c r="F813" i="30" l="1"/>
  <c r="F812" i="30" l="1"/>
  <c r="F811" i="30" l="1"/>
  <c r="F810" i="30" l="1"/>
  <c r="F809" i="30" l="1"/>
  <c r="F808" i="30" l="1"/>
  <c r="F807" i="30" l="1"/>
  <c r="F806" i="30" l="1"/>
  <c r="F805" i="30" l="1"/>
  <c r="F804" i="30" l="1"/>
  <c r="F803" i="30" l="1"/>
  <c r="F802" i="30" l="1"/>
  <c r="F801" i="30" l="1"/>
  <c r="F800" i="30"/>
  <c r="F799" i="30" l="1"/>
  <c r="F798" i="30" l="1"/>
  <c r="F797" i="30" l="1"/>
  <c r="F796" i="30" l="1"/>
  <c r="F795" i="30" l="1"/>
  <c r="F794" i="30" l="1"/>
  <c r="F793" i="30" l="1"/>
  <c r="F792" i="30"/>
  <c r="F791" i="30" l="1"/>
  <c r="F790" i="30" l="1"/>
  <c r="F789" i="30" l="1"/>
  <c r="F788" i="30" l="1"/>
  <c r="F787" i="30" l="1"/>
  <c r="F786" i="30" l="1"/>
  <c r="F785" i="30"/>
  <c r="F784" i="30" l="1"/>
  <c r="F783" i="30" l="1"/>
  <c r="F782" i="30" l="1"/>
  <c r="F781" i="30" l="1"/>
  <c r="F780" i="30" l="1"/>
  <c r="F779" i="30" l="1"/>
  <c r="F778" i="30" l="1"/>
  <c r="F777" i="30" l="1"/>
  <c r="F776" i="30" l="1"/>
  <c r="F775" i="30" l="1"/>
  <c r="F774" i="30" l="1"/>
  <c r="F773" i="30" l="1"/>
  <c r="F772" i="30"/>
  <c r="F771" i="30" l="1"/>
  <c r="F770" i="30" l="1"/>
  <c r="F769" i="30" l="1"/>
  <c r="F768" i="30" l="1"/>
  <c r="F767" i="30" l="1"/>
  <c r="F766" i="30" l="1"/>
  <c r="F765" i="30" l="1"/>
  <c r="F764" i="30" l="1"/>
  <c r="F763" i="30" l="1"/>
  <c r="F762" i="30" l="1"/>
  <c r="F761" i="30" l="1"/>
  <c r="F760" i="30" l="1"/>
  <c r="F759" i="30" l="1"/>
  <c r="F758" i="30" l="1"/>
  <c r="F757" i="30"/>
  <c r="F756" i="30" l="1"/>
  <c r="F755" i="30" l="1"/>
  <c r="F754" i="30" l="1"/>
  <c r="F753" i="30" l="1"/>
  <c r="F752" i="30" l="1"/>
  <c r="F751" i="30" l="1"/>
  <c r="F750" i="30" l="1"/>
  <c r="F749" i="30" l="1"/>
  <c r="F748" i="30" l="1"/>
  <c r="F747" i="30" l="1"/>
  <c r="F746" i="30" l="1"/>
  <c r="F745" i="30" l="1"/>
  <c r="F744" i="30" l="1"/>
  <c r="F743" i="30"/>
  <c r="F742" i="30" l="1"/>
  <c r="F741" i="30" l="1"/>
  <c r="F740" i="30" l="1"/>
  <c r="F739" i="30" l="1"/>
  <c r="F738" i="30" l="1"/>
  <c r="F737" i="30" l="1"/>
  <c r="F736" i="30" l="1"/>
  <c r="F735" i="30" l="1"/>
  <c r="F734" i="30" l="1"/>
  <c r="F733" i="30" l="1"/>
  <c r="F732" i="30"/>
  <c r="F731" i="30" l="1"/>
  <c r="F730" i="30" l="1"/>
  <c r="F729" i="30" l="1"/>
  <c r="F728" i="30" l="1"/>
  <c r="F727" i="30" l="1"/>
  <c r="F726" i="30" l="1"/>
  <c r="F725" i="30" l="1"/>
  <c r="F724" i="30" l="1"/>
  <c r="F723" i="30" l="1"/>
  <c r="F722" i="30" l="1"/>
  <c r="F721" i="30" l="1"/>
  <c r="F720" i="30" l="1"/>
  <c r="F719" i="30" l="1"/>
  <c r="F718" i="30" l="1"/>
  <c r="F717" i="30" l="1"/>
  <c r="F716" i="30" l="1"/>
  <c r="F715" i="30" l="1"/>
  <c r="F714" i="30"/>
  <c r="F713" i="30" l="1"/>
  <c r="F712" i="30" l="1"/>
  <c r="F711" i="30" l="1"/>
  <c r="F710" i="30" l="1"/>
  <c r="F709" i="30" l="1"/>
  <c r="F708" i="30" l="1"/>
  <c r="F707" i="30" l="1"/>
  <c r="F706" i="30" l="1"/>
  <c r="F705" i="30"/>
  <c r="F704" i="30" l="1"/>
  <c r="F703" i="30" l="1"/>
  <c r="F702" i="30" l="1"/>
  <c r="F701" i="30" l="1"/>
  <c r="F700" i="30" l="1"/>
  <c r="F699" i="30" l="1"/>
  <c r="F698" i="30" l="1"/>
  <c r="F697" i="30" l="1"/>
  <c r="F696" i="30" l="1"/>
  <c r="F695" i="30" l="1"/>
  <c r="F694" i="30" l="1"/>
  <c r="F693" i="30" l="1"/>
  <c r="F692" i="30" l="1"/>
  <c r="F691" i="30" l="1"/>
  <c r="F690" i="30" l="1"/>
  <c r="F689" i="30" l="1"/>
  <c r="F688" i="30" l="1"/>
  <c r="F687" i="30" l="1"/>
  <c r="F686" i="30" l="1"/>
  <c r="F685" i="30" l="1"/>
  <c r="F684" i="30" l="1"/>
  <c r="F683" i="30" l="1"/>
  <c r="F682" i="30" l="1"/>
  <c r="F681" i="30" l="1"/>
  <c r="F680" i="30" l="1"/>
  <c r="F679" i="30" l="1"/>
  <c r="F678" i="30" l="1"/>
  <c r="F677" i="30" l="1"/>
  <c r="F676" i="30" l="1"/>
  <c r="F675" i="30" l="1"/>
  <c r="F674" i="30"/>
  <c r="F673" i="30" l="1"/>
  <c r="F672" i="30" l="1"/>
  <c r="F671" i="30" l="1"/>
  <c r="F670" i="30" l="1"/>
  <c r="F669" i="30" l="1"/>
  <c r="F668" i="30" l="1"/>
  <c r="F667" i="30" l="1"/>
  <c r="F666" i="30" l="1"/>
  <c r="F665" i="30" l="1"/>
  <c r="F664" i="30" l="1"/>
  <c r="F663" i="30" l="1"/>
  <c r="F662" i="30" l="1"/>
  <c r="F661" i="30" l="1"/>
  <c r="F660" i="30" l="1"/>
  <c r="F659" i="30" l="1"/>
  <c r="F658" i="30" l="1"/>
  <c r="F657" i="30" l="1"/>
  <c r="F656" i="30" l="1"/>
  <c r="F655" i="30" l="1"/>
  <c r="F654" i="30" l="1"/>
  <c r="F653" i="30" l="1"/>
  <c r="F652" i="30" l="1"/>
  <c r="F651" i="30" l="1"/>
  <c r="F650" i="30" l="1"/>
  <c r="F649" i="30" l="1"/>
  <c r="F648" i="30" l="1"/>
  <c r="F647" i="30" l="1"/>
  <c r="F646" i="30" l="1"/>
  <c r="F645" i="30" l="1"/>
  <c r="F644" i="30" l="1"/>
  <c r="F643" i="30" l="1"/>
  <c r="F642" i="30" l="1"/>
  <c r="F641" i="30" l="1"/>
  <c r="F640" i="30" l="1"/>
  <c r="F639" i="30"/>
  <c r="F638" i="30" l="1"/>
  <c r="F637" i="30" l="1"/>
  <c r="F636" i="30" l="1"/>
  <c r="F635" i="30" l="1"/>
  <c r="F634" i="30" l="1"/>
  <c r="F633" i="30" l="1"/>
  <c r="F632" i="30" l="1"/>
  <c r="F631" i="30" l="1"/>
  <c r="F630" i="30" l="1"/>
  <c r="F629" i="30" l="1"/>
  <c r="F628" i="30" l="1"/>
  <c r="F627" i="30" l="1"/>
  <c r="F626" i="30" l="1"/>
  <c r="F625" i="30" l="1"/>
  <c r="F624" i="30" l="1"/>
  <c r="F623" i="30" l="1"/>
  <c r="F622" i="30" l="1"/>
  <c r="F621" i="30" l="1"/>
  <c r="F620" i="30" l="1"/>
  <c r="F619" i="30" l="1"/>
  <c r="F618" i="30" l="1"/>
  <c r="F604" i="30" l="1"/>
  <c r="F617" i="30" l="1"/>
  <c r="F616" i="30" l="1"/>
  <c r="F615" i="30" l="1"/>
  <c r="F614" i="30" l="1"/>
  <c r="F613" i="30" l="1"/>
  <c r="F612" i="30" l="1"/>
  <c r="F611" i="30" l="1"/>
  <c r="F610" i="30" l="1"/>
  <c r="F609" i="30" l="1"/>
  <c r="F608" i="30" l="1"/>
  <c r="F607" i="30" l="1"/>
  <c r="F606" i="30" l="1"/>
  <c r="F605" i="30" l="1"/>
  <c r="F603" i="30" l="1"/>
  <c r="F602" i="30" l="1"/>
  <c r="F601" i="30" l="1"/>
  <c r="F600" i="30" l="1"/>
  <c r="F599" i="30"/>
  <c r="F598" i="30" l="1"/>
  <c r="F597" i="30"/>
  <c r="F596" i="30" l="1"/>
  <c r="F595" i="30" l="1"/>
  <c r="F594" i="30" l="1"/>
  <c r="F593" i="30" l="1"/>
  <c r="F592" i="30"/>
  <c r="F591" i="30" l="1"/>
  <c r="F590" i="30" l="1"/>
  <c r="F589" i="30" l="1"/>
  <c r="F588" i="30" l="1"/>
  <c r="F587" i="30" l="1"/>
  <c r="F586" i="30" l="1"/>
  <c r="F585" i="30" l="1"/>
  <c r="F584" i="30" l="1"/>
  <c r="F583" i="30" l="1"/>
  <c r="F582" i="30" l="1"/>
  <c r="F581" i="30" l="1"/>
  <c r="F580" i="30" l="1"/>
  <c r="F579" i="30"/>
  <c r="F578" i="30" l="1"/>
  <c r="F577" i="30" l="1"/>
  <c r="F576" i="30"/>
  <c r="F575" i="30" l="1"/>
  <c r="F574" i="30" l="1"/>
  <c r="F573" i="30" l="1"/>
  <c r="F572" i="30"/>
  <c r="F571" i="30" l="1"/>
  <c r="F570" i="30" l="1"/>
  <c r="F569" i="30" l="1"/>
  <c r="F568" i="30" l="1"/>
  <c r="F567" i="30" l="1"/>
  <c r="F566" i="30" l="1"/>
  <c r="F565" i="30" l="1"/>
  <c r="F564" i="30"/>
  <c r="F563" i="30" l="1"/>
  <c r="F562" i="30" l="1"/>
  <c r="F561" i="30" l="1"/>
  <c r="F560" i="30" l="1"/>
  <c r="F559" i="30" l="1"/>
  <c r="F558" i="30" l="1"/>
  <c r="F557" i="30" l="1"/>
  <c r="F556" i="30" l="1"/>
  <c r="F555" i="30" l="1"/>
  <c r="F554" i="30"/>
  <c r="F553" i="30" l="1"/>
  <c r="F552" i="30"/>
  <c r="F551" i="30" l="1"/>
  <c r="F550" i="30" l="1"/>
  <c r="F549" i="30" l="1"/>
  <c r="F548" i="30" l="1"/>
  <c r="F547" i="30" l="1"/>
  <c r="F546" i="30" l="1"/>
  <c r="F545" i="30" l="1"/>
  <c r="F544" i="30" l="1"/>
  <c r="F543" i="30" l="1"/>
  <c r="F542" i="30" l="1"/>
  <c r="F541" i="30" l="1"/>
  <c r="F540" i="30" l="1"/>
  <c r="F539" i="30" l="1"/>
  <c r="F538" i="30" l="1"/>
  <c r="F537" i="30" l="1"/>
  <c r="F536" i="30"/>
  <c r="F535" i="30" l="1"/>
  <c r="F534" i="30" l="1"/>
  <c r="F533" i="30" l="1"/>
  <c r="F532" i="30" l="1"/>
  <c r="F531" i="30" l="1"/>
  <c r="F530" i="30"/>
  <c r="F529" i="30" l="1"/>
  <c r="F528" i="30" l="1"/>
  <c r="F527" i="30" l="1"/>
  <c r="F526" i="30" l="1"/>
  <c r="F525" i="30" l="1"/>
  <c r="F524" i="30" l="1"/>
  <c r="F523" i="30" l="1"/>
  <c r="F522" i="30" l="1"/>
  <c r="F521" i="30" l="1"/>
  <c r="F520" i="30" l="1"/>
  <c r="F519" i="30" l="1"/>
  <c r="F518" i="30" l="1"/>
  <c r="F517" i="30" l="1"/>
  <c r="F516" i="30" l="1"/>
  <c r="F515" i="30" l="1"/>
  <c r="F514" i="30" l="1"/>
  <c r="F513" i="30" l="1"/>
  <c r="F512" i="30" l="1"/>
  <c r="F511" i="30" l="1"/>
  <c r="F510" i="30" l="1"/>
  <c r="F509" i="30" l="1"/>
  <c r="F508" i="30" l="1"/>
  <c r="F507" i="30" l="1"/>
  <c r="F506" i="30"/>
  <c r="F505" i="30"/>
  <c r="F504" i="30"/>
  <c r="F503" i="30"/>
  <c r="F502" i="30" l="1"/>
  <c r="F501" i="30" l="1"/>
  <c r="F500" i="30" l="1"/>
  <c r="F499" i="30" l="1"/>
  <c r="F498" i="30" l="1"/>
  <c r="F497" i="30" l="1"/>
  <c r="F496" i="30" l="1"/>
  <c r="F495" i="30" l="1"/>
  <c r="F494" i="30" l="1"/>
  <c r="F493" i="30" l="1"/>
  <c r="F492" i="30" l="1"/>
  <c r="F491" i="30" l="1"/>
  <c r="F490" i="30" l="1"/>
  <c r="F489" i="30"/>
  <c r="F488" i="30" l="1"/>
  <c r="F487" i="30" l="1"/>
  <c r="F486" i="30" l="1"/>
  <c r="F485" i="30" l="1"/>
  <c r="F484" i="30" l="1"/>
  <c r="F483" i="30" l="1"/>
  <c r="F482" i="30" l="1"/>
  <c r="F481" i="30" l="1"/>
  <c r="F480" i="30" l="1"/>
  <c r="F479" i="30" l="1"/>
  <c r="F478" i="30"/>
  <c r="F477" i="30" l="1"/>
  <c r="F476" i="30" l="1"/>
  <c r="F475" i="30" l="1"/>
  <c r="F474" i="30" l="1"/>
  <c r="F473" i="30" l="1"/>
  <c r="F472" i="30" l="1"/>
  <c r="F471" i="30" l="1"/>
  <c r="F470" i="30" l="1"/>
  <c r="F469" i="30" l="1"/>
  <c r="F468" i="30" l="1"/>
  <c r="F464" i="30" l="1"/>
  <c r="F467" i="30" l="1"/>
  <c r="F466" i="30" l="1"/>
  <c r="F465" i="30" l="1"/>
  <c r="F463" i="30" l="1"/>
  <c r="F462" i="30" l="1"/>
  <c r="F461" i="30" l="1"/>
  <c r="F460" i="30" l="1"/>
  <c r="F459" i="30" l="1"/>
  <c r="F458" i="30" l="1"/>
  <c r="F457" i="30" l="1"/>
  <c r="F456" i="30" l="1"/>
  <c r="F455" i="30" l="1"/>
  <c r="F454" i="30"/>
  <c r="F453" i="30" l="1"/>
  <c r="F452" i="30" l="1"/>
  <c r="F451" i="30" l="1"/>
  <c r="F450" i="30" l="1"/>
  <c r="F449" i="30" l="1"/>
  <c r="F448" i="30"/>
  <c r="F447" i="30" l="1"/>
  <c r="F446" i="30" l="1"/>
  <c r="F445" i="30" l="1"/>
  <c r="F444" i="30" l="1"/>
  <c r="F443" i="30" l="1"/>
  <c r="F442" i="30" l="1"/>
  <c r="F441" i="30" l="1"/>
  <c r="F440" i="30" l="1"/>
  <c r="F439" i="30" l="1"/>
  <c r="F438" i="30" l="1"/>
  <c r="F437" i="30" l="1"/>
  <c r="F430" i="30" l="1"/>
  <c r="F436" i="30" l="1"/>
  <c r="F435" i="30" l="1"/>
  <c r="F434" i="30" l="1"/>
  <c r="F433" i="30" l="1"/>
  <c r="F432" i="30" l="1"/>
  <c r="F431" i="30" l="1"/>
  <c r="F429" i="30" l="1"/>
  <c r="F428" i="30" l="1"/>
  <c r="F427" i="30" l="1"/>
  <c r="F426" i="30" l="1"/>
  <c r="F425" i="30" l="1"/>
  <c r="F424" i="30" l="1"/>
  <c r="F423" i="30"/>
  <c r="F422" i="30" l="1"/>
  <c r="F421" i="30" l="1"/>
  <c r="F420" i="30" l="1"/>
  <c r="F419" i="30"/>
  <c r="F418" i="30"/>
  <c r="F417" i="30" l="1"/>
  <c r="F416" i="30" l="1"/>
  <c r="F415" i="30" l="1"/>
  <c r="F414" i="30" l="1"/>
  <c r="F413" i="30"/>
  <c r="F412" i="30" l="1"/>
  <c r="F411" i="30" l="1"/>
  <c r="F410" i="30" l="1"/>
  <c r="F409" i="30" l="1"/>
  <c r="F408" i="30" l="1"/>
  <c r="F407" i="30" l="1"/>
  <c r="F406" i="30" l="1"/>
  <c r="F405" i="30"/>
  <c r="F404" i="30" l="1"/>
  <c r="F403" i="30" l="1"/>
  <c r="F402" i="30" l="1"/>
  <c r="F401" i="30" l="1"/>
  <c r="F400" i="30" l="1"/>
  <c r="F399" i="30" l="1"/>
  <c r="F398" i="30" l="1"/>
  <c r="F397" i="30" l="1"/>
  <c r="F396" i="30" l="1"/>
  <c r="F395" i="30" l="1"/>
  <c r="F394" i="30" l="1"/>
  <c r="F393" i="30" l="1"/>
  <c r="F392" i="30" l="1"/>
  <c r="F391" i="30"/>
  <c r="F390" i="30" l="1"/>
  <c r="F389" i="30" l="1"/>
  <c r="F388" i="30"/>
  <c r="F387" i="30" l="1"/>
  <c r="F386" i="30" l="1"/>
  <c r="F385" i="30" l="1"/>
  <c r="F384" i="30" l="1"/>
  <c r="F383" i="30" l="1"/>
  <c r="F382" i="30" l="1"/>
  <c r="F381" i="30" l="1"/>
  <c r="F380" i="30" l="1"/>
  <c r="F379" i="30" l="1"/>
  <c r="F378" i="30" l="1"/>
  <c r="F377" i="30" l="1"/>
  <c r="F376" i="30" l="1"/>
  <c r="F375" i="30" l="1"/>
  <c r="F374" i="30"/>
  <c r="F373" i="30" l="1"/>
  <c r="F372" i="30" l="1"/>
  <c r="F371" i="30" l="1"/>
  <c r="F370" i="30" l="1"/>
  <c r="F369" i="30" l="1"/>
  <c r="F368" i="30"/>
  <c r="F367" i="30"/>
  <c r="F366" i="30" l="1"/>
  <c r="F365" i="30" l="1"/>
  <c r="F364" i="30" l="1"/>
  <c r="F363" i="30" l="1"/>
  <c r="F362" i="30"/>
  <c r="F361" i="30" l="1"/>
  <c r="F360" i="30" l="1"/>
  <c r="F359" i="30" l="1"/>
  <c r="F358" i="30" l="1"/>
  <c r="F353" i="30" l="1"/>
  <c r="F357" i="30" l="1"/>
  <c r="F356" i="30" l="1"/>
  <c r="F355" i="30" l="1"/>
  <c r="F354" i="30" l="1"/>
  <c r="F352" i="30" l="1"/>
  <c r="F351" i="30" l="1"/>
  <c r="F350" i="30" l="1"/>
  <c r="F349" i="30" l="1"/>
  <c r="F348" i="30" l="1"/>
  <c r="F347" i="30" l="1"/>
  <c r="F346" i="30" l="1"/>
  <c r="F345" i="30" l="1"/>
  <c r="F344" i="30" l="1"/>
  <c r="F343" i="30" l="1"/>
  <c r="F342" i="30"/>
  <c r="F341" i="30" l="1"/>
  <c r="F340" i="30" l="1"/>
  <c r="F339" i="30" l="1"/>
  <c r="F338" i="30"/>
  <c r="F337" i="30" l="1"/>
  <c r="F336" i="30" l="1"/>
  <c r="F335" i="30" l="1"/>
  <c r="F334" i="30" l="1"/>
  <c r="F333" i="30" l="1"/>
  <c r="F332" i="30" l="1"/>
  <c r="F331" i="30" l="1"/>
  <c r="F330" i="30" l="1"/>
  <c r="F329" i="30" l="1"/>
  <c r="F328" i="30" l="1"/>
  <c r="F327" i="30" l="1"/>
  <c r="F326" i="30" l="1"/>
  <c r="F325" i="30"/>
  <c r="F324" i="30" l="1"/>
  <c r="F323" i="30" l="1"/>
  <c r="F322" i="30" l="1"/>
  <c r="F321" i="30" l="1"/>
  <c r="F320" i="30" l="1"/>
  <c r="F319" i="30" l="1"/>
  <c r="F318" i="30" l="1"/>
  <c r="F317" i="30" l="1"/>
  <c r="F315" i="30" l="1"/>
  <c r="F316" i="30" l="1"/>
  <c r="F314" i="30" l="1"/>
  <c r="F313" i="30"/>
  <c r="F312" i="30" l="1"/>
  <c r="F311" i="30" l="1"/>
  <c r="F310" i="30" l="1"/>
  <c r="F309" i="30"/>
  <c r="F308" i="30" l="1"/>
  <c r="F303" i="30" l="1"/>
  <c r="F307" i="30" l="1"/>
  <c r="F306" i="30" l="1"/>
  <c r="F305" i="30"/>
  <c r="F304" i="30" l="1"/>
  <c r="F302" i="30" l="1"/>
  <c r="F301" i="30" l="1"/>
  <c r="F300" i="30" l="1"/>
  <c r="F294" i="30"/>
  <c r="F299" i="30" l="1"/>
  <c r="F298" i="30" l="1"/>
  <c r="F297" i="30"/>
  <c r="F296" i="30" l="1"/>
  <c r="F295" i="30" l="1"/>
  <c r="F293" i="30" l="1"/>
  <c r="F292" i="30" l="1"/>
  <c r="F291" i="30" l="1"/>
  <c r="F290" i="30" l="1"/>
  <c r="F289" i="30" l="1"/>
  <c r="F288" i="30"/>
  <c r="F287" i="30" l="1"/>
  <c r="F286" i="30" l="1"/>
  <c r="F285" i="30" l="1"/>
  <c r="F284" i="30" l="1"/>
  <c r="F283" i="30"/>
  <c r="F282" i="30" l="1"/>
  <c r="F281" i="30" l="1"/>
  <c r="F280" i="30" l="1"/>
  <c r="F279" i="30" l="1"/>
  <c r="F278" i="30" l="1"/>
  <c r="F277" i="30" l="1"/>
  <c r="F276" i="30" l="1"/>
  <c r="F275" i="30" l="1"/>
  <c r="F274" i="30" l="1"/>
  <c r="F273" i="30" l="1"/>
  <c r="F272" i="30" l="1"/>
  <c r="F271" i="30" l="1"/>
  <c r="F270" i="30" l="1"/>
  <c r="F269" i="30" l="1"/>
  <c r="F268" i="30" l="1"/>
  <c r="F267" i="30" l="1"/>
  <c r="F266" i="30" l="1"/>
  <c r="F265" i="30" l="1"/>
  <c r="F254" i="30" l="1"/>
  <c r="F264" i="30" l="1"/>
  <c r="F263" i="30" l="1"/>
  <c r="F262" i="30" l="1"/>
  <c r="F261" i="30" l="1"/>
  <c r="F260" i="30" l="1"/>
  <c r="F259" i="30" l="1"/>
  <c r="F258" i="30" l="1"/>
  <c r="F257" i="30"/>
  <c r="F256" i="30"/>
  <c r="F255" i="30" l="1"/>
  <c r="F253" i="30"/>
  <c r="F252" i="30" l="1"/>
  <c r="F251" i="30"/>
  <c r="F250" i="30" l="1"/>
  <c r="F249" i="30" l="1"/>
  <c r="F248" i="30"/>
  <c r="F247" i="30" l="1"/>
  <c r="F246" i="30" l="1"/>
  <c r="F245" i="30"/>
  <c r="F244" i="30" l="1"/>
  <c r="F243" i="30" l="1"/>
  <c r="F242" i="30" l="1"/>
  <c r="F241" i="30" l="1"/>
  <c r="F240" i="30" l="1"/>
  <c r="F239" i="30" l="1"/>
  <c r="F238" i="30" l="1"/>
  <c r="F237" i="30" l="1"/>
  <c r="F236" i="30" l="1"/>
  <c r="F235" i="30" l="1"/>
  <c r="F234" i="30" l="1"/>
  <c r="F233" i="30" l="1"/>
  <c r="F232" i="30"/>
  <c r="F231" i="30"/>
  <c r="F230" i="30" l="1"/>
  <c r="F229" i="30" l="1"/>
  <c r="F228" i="30" l="1"/>
  <c r="F227" i="30" l="1"/>
  <c r="F226" i="30" l="1"/>
  <c r="F225" i="30" l="1"/>
  <c r="F224" i="30" l="1"/>
  <c r="F223" i="30" l="1"/>
  <c r="F222" i="30"/>
  <c r="F221" i="30" l="1"/>
  <c r="F220" i="30" l="1"/>
  <c r="F219" i="30" l="1"/>
  <c r="F218" i="30" l="1"/>
  <c r="F217" i="30" l="1"/>
  <c r="F216" i="30" l="1"/>
  <c r="F215" i="30" l="1"/>
  <c r="F214" i="30" l="1"/>
  <c r="F213" i="30" l="1"/>
  <c r="F212" i="30" l="1"/>
  <c r="F211" i="30" l="1"/>
  <c r="F210" i="30" l="1"/>
  <c r="F209" i="30" l="1"/>
  <c r="F208" i="30" l="1"/>
  <c r="F207" i="30" l="1"/>
  <c r="F206" i="30"/>
  <c r="F205" i="30" l="1"/>
  <c r="F204" i="30" l="1"/>
  <c r="F203" i="30" l="1"/>
  <c r="F202" i="30" l="1"/>
  <c r="F201" i="30"/>
  <c r="F200" i="30"/>
  <c r="F199" i="30" l="1"/>
  <c r="F198" i="30" l="1"/>
  <c r="F197" i="30" l="1"/>
  <c r="F196" i="30" l="1"/>
  <c r="F195" i="30"/>
  <c r="F194" i="30" l="1"/>
  <c r="F193" i="30" l="1"/>
  <c r="F192" i="30" l="1"/>
  <c r="F191" i="30" l="1"/>
  <c r="F190" i="30" l="1"/>
  <c r="F189" i="30" l="1"/>
  <c r="F188" i="30" l="1"/>
  <c r="F187" i="30" l="1"/>
  <c r="F186" i="30" l="1"/>
  <c r="F185" i="30" l="1"/>
  <c r="F184" i="30"/>
  <c r="F183" i="30" l="1"/>
  <c r="F182" i="30" l="1"/>
  <c r="F181" i="30" l="1"/>
  <c r="F180" i="30" l="1"/>
  <c r="F179" i="30" l="1"/>
  <c r="F178" i="30"/>
  <c r="F177" i="30" l="1"/>
  <c r="F176" i="30" l="1"/>
  <c r="F175" i="30"/>
  <c r="F174" i="30" l="1"/>
  <c r="F173" i="30" l="1"/>
  <c r="F172" i="30" l="1"/>
  <c r="F171" i="30" l="1"/>
  <c r="F170" i="30" l="1"/>
  <c r="F169" i="30" l="1"/>
  <c r="F168" i="30" l="1"/>
  <c r="F167" i="30" l="1"/>
  <c r="F166" i="30" l="1"/>
  <c r="F165" i="30"/>
  <c r="F164" i="30" l="1"/>
  <c r="F163" i="30" l="1"/>
  <c r="F162" i="30" l="1"/>
  <c r="F161" i="30" l="1"/>
  <c r="F160" i="30" l="1"/>
  <c r="F159" i="30" l="1"/>
  <c r="F158" i="30" l="1"/>
  <c r="F157" i="30" l="1"/>
  <c r="F156" i="30" l="1"/>
  <c r="F155" i="30" l="1"/>
  <c r="F154" i="30" l="1"/>
  <c r="F153" i="30" l="1"/>
  <c r="F152" i="30"/>
  <c r="F151" i="30" l="1"/>
  <c r="F150" i="30" l="1"/>
  <c r="F149" i="30"/>
  <c r="F148" i="30" l="1"/>
  <c r="F147" i="30" l="1"/>
  <c r="F146" i="30" l="1"/>
  <c r="F145" i="30" l="1"/>
  <c r="F144" i="30" l="1"/>
  <c r="F143" i="30" l="1"/>
  <c r="F142" i="30" l="1"/>
  <c r="F141" i="30"/>
  <c r="F140" i="30"/>
  <c r="F139" i="30" l="1"/>
  <c r="F138" i="30" l="1"/>
  <c r="F137" i="30" l="1"/>
  <c r="F136" i="30" l="1"/>
  <c r="F135" i="30" l="1"/>
  <c r="F134" i="30" l="1"/>
  <c r="F133" i="30" l="1"/>
  <c r="F132" i="30" l="1"/>
  <c r="F131" i="30" l="1"/>
  <c r="F130" i="30" l="1"/>
  <c r="F129" i="30" l="1"/>
  <c r="F128" i="30"/>
  <c r="F127" i="30" l="1"/>
  <c r="F126" i="30"/>
  <c r="F125" i="30" l="1"/>
  <c r="F124" i="30" l="1"/>
  <c r="F123" i="30" l="1"/>
  <c r="F122" i="30"/>
  <c r="F121" i="30" l="1"/>
  <c r="F120" i="30" l="1"/>
  <c r="F119" i="30"/>
  <c r="F118" i="30"/>
  <c r="F117" i="30" l="1"/>
  <c r="F116" i="30" l="1"/>
  <c r="F115" i="30" l="1"/>
  <c r="F114" i="30" l="1"/>
  <c r="F113" i="30"/>
  <c r="F112" i="30" l="1"/>
  <c r="F111" i="30" l="1"/>
  <c r="F110" i="30" l="1"/>
  <c r="F109" i="30" l="1"/>
  <c r="F108" i="30"/>
  <c r="F107" i="30" l="1"/>
  <c r="F106" i="30" l="1"/>
  <c r="F105" i="30" l="1"/>
  <c r="F104" i="30" l="1"/>
  <c r="F103" i="30" l="1"/>
  <c r="F102" i="30" l="1"/>
  <c r="F101" i="30" l="1"/>
  <c r="F100" i="30" l="1"/>
  <c r="F99" i="30" l="1"/>
  <c r="F98" i="30" l="1"/>
  <c r="F97" i="30" l="1"/>
  <c r="F96" i="30" l="1"/>
  <c r="F95" i="30" l="1"/>
  <c r="F94" i="30"/>
  <c r="F93" i="30" l="1"/>
  <c r="F92" i="30" l="1"/>
  <c r="F91" i="30" l="1"/>
  <c r="F90" i="30" l="1"/>
  <c r="F89" i="30" l="1"/>
  <c r="F88" i="30" l="1"/>
  <c r="F87" i="30" l="1"/>
  <c r="F86" i="30" l="1"/>
  <c r="F85" i="30" l="1"/>
  <c r="F84" i="30"/>
  <c r="F83" i="30" l="1"/>
  <c r="F82" i="30" l="1"/>
  <c r="F81" i="30"/>
  <c r="F75" i="30" l="1"/>
  <c r="F80" i="30" l="1"/>
  <c r="F79" i="30" l="1"/>
  <c r="F78" i="30" l="1"/>
  <c r="F77" i="30" l="1"/>
  <c r="F76" i="30" l="1"/>
  <c r="F74" i="30" l="1"/>
  <c r="F73" i="30"/>
  <c r="F72" i="30" l="1"/>
  <c r="F71" i="30" l="1"/>
  <c r="F70" i="30" l="1"/>
  <c r="F69" i="30" l="1"/>
  <c r="F68" i="30" l="1"/>
  <c r="F67" i="30"/>
  <c r="F66" i="30" l="1"/>
  <c r="F65" i="30" l="1"/>
  <c r="F64" i="30" l="1"/>
  <c r="F63" i="30" l="1"/>
  <c r="F62" i="30" l="1"/>
  <c r="F61" i="30" l="1"/>
  <c r="F60" i="30" l="1"/>
  <c r="F59" i="30" l="1"/>
  <c r="F58" i="30" l="1"/>
  <c r="F57" i="30" l="1"/>
  <c r="F56" i="30"/>
  <c r="F55" i="30"/>
  <c r="F54" i="30"/>
  <c r="F46" i="30" l="1"/>
  <c r="F53" i="30" l="1"/>
  <c r="F52" i="30" l="1"/>
  <c r="F51" i="30" l="1"/>
  <c r="F50" i="30" l="1"/>
  <c r="F49" i="30" l="1"/>
  <c r="F48" i="30" l="1"/>
  <c r="F47" i="30" l="1"/>
  <c r="F45" i="30" l="1"/>
  <c r="F44" i="30" l="1"/>
  <c r="F43" i="30" l="1"/>
  <c r="F42" i="30" l="1"/>
  <c r="F41" i="30"/>
  <c r="F40" i="30"/>
  <c r="F39" i="30" l="1"/>
  <c r="F38" i="30" l="1"/>
  <c r="F37" i="30" l="1"/>
  <c r="F36" i="30" l="1"/>
  <c r="F35" i="30" l="1"/>
  <c r="F34" i="30" l="1"/>
  <c r="F33" i="30"/>
  <c r="F32" i="30" l="1"/>
  <c r="F31" i="30" l="1"/>
  <c r="F30" i="30" l="1"/>
  <c r="F29" i="30"/>
  <c r="F28" i="30" l="1"/>
  <c r="F27" i="30" l="1"/>
  <c r="F26" i="30" l="1"/>
  <c r="F25" i="30"/>
  <c r="F24" i="30"/>
  <c r="F23" i="30" l="1"/>
  <c r="F22" i="30" l="1"/>
  <c r="F21" i="30"/>
  <c r="F20" i="30" l="1"/>
  <c r="F19" i="30" l="1"/>
  <c r="F13" i="30" l="1"/>
  <c r="F18" i="30" l="1"/>
  <c r="F17" i="30" l="1"/>
  <c r="F16" i="30" l="1"/>
  <c r="F15" i="30" l="1"/>
  <c r="F14" i="30" l="1"/>
  <c r="F12" i="30" l="1"/>
  <c r="F11" i="30" l="1"/>
  <c r="F10" i="30"/>
  <c r="F9" i="30"/>
  <c r="F8" i="30"/>
  <c r="F7" i="30" l="1"/>
  <c r="F6" i="30"/>
  <c r="F2" i="30" l="1"/>
  <c r="F3" i="30"/>
  <c r="F4" i="30"/>
  <c r="F5" i="30" l="1"/>
  <c r="T2" i="30" l="1" a="1"/>
  <c r="T2" i="30" s="1"/>
  <c r="U2" i="30" l="1"/>
  <c r="V2" i="30" l="1"/>
  <c r="Z2" i="30" s="1"/>
  <c r="W2" i="30" l="1"/>
  <c r="X2" i="30"/>
  <c r="Y2" i="30"/>
  <c r="M5" i="30" s="1" a="1"/>
  <c r="M5" i="30" s="1"/>
  <c r="M1117" i="30" l="1" a="1"/>
  <c r="M1117" i="30" s="1"/>
  <c r="M1120" i="30" a="1"/>
  <c r="M1120" i="30" s="1"/>
  <c r="M1121" i="30" a="1"/>
  <c r="M1121" i="30" s="1"/>
  <c r="M1119" i="30" a="1"/>
  <c r="M1119" i="30" s="1"/>
  <c r="M1118" i="30" a="1"/>
  <c r="M1118" i="30" s="1"/>
  <c r="M1116" i="30" a="1"/>
  <c r="M1116" i="30" s="1"/>
  <c r="M1114" i="30" a="1"/>
  <c r="M1114" i="30" s="1"/>
  <c r="M1115" i="30" a="1"/>
  <c r="M1115" i="30" s="1"/>
  <c r="M1113" i="30" a="1"/>
  <c r="M1113" i="30" s="1"/>
  <c r="M1112" i="30" a="1"/>
  <c r="M1112" i="30" s="1"/>
  <c r="M1110" i="30" a="1"/>
  <c r="M1110" i="30" s="1"/>
  <c r="M1111" i="30" a="1"/>
  <c r="M1111" i="30" s="1"/>
  <c r="M1109" i="30" a="1"/>
  <c r="M1109" i="30" s="1"/>
  <c r="M1108" i="30" a="1"/>
  <c r="M1108" i="30" s="1"/>
  <c r="M1107" i="30" a="1"/>
  <c r="M1107" i="30" s="1"/>
  <c r="M1106" i="30" a="1"/>
  <c r="M1106" i="30" s="1"/>
  <c r="M1105" i="30" a="1"/>
  <c r="M1105" i="30" s="1"/>
  <c r="M1104" i="30" a="1"/>
  <c r="M1104" i="30" s="1"/>
  <c r="M1103" i="30" a="1"/>
  <c r="M1103" i="30" s="1"/>
  <c r="M1102" i="30" a="1"/>
  <c r="M1102" i="30" s="1"/>
  <c r="M1101" i="30" a="1"/>
  <c r="M1101" i="30" s="1"/>
  <c r="M1100" i="30" a="1"/>
  <c r="M1100" i="30" s="1"/>
  <c r="M1099" i="30" a="1"/>
  <c r="M1099" i="30" s="1"/>
  <c r="M1098" i="30" a="1"/>
  <c r="M1098" i="30" s="1"/>
  <c r="M1097" i="30" a="1"/>
  <c r="M1097" i="30" s="1"/>
  <c r="M1095" i="30" a="1"/>
  <c r="M1095" i="30" s="1"/>
  <c r="M1096" i="30" a="1"/>
  <c r="M1096" i="30" s="1"/>
  <c r="M1093" i="30" a="1"/>
  <c r="M1093" i="30" s="1"/>
  <c r="M1094" i="30" a="1"/>
  <c r="M1094" i="30" s="1"/>
  <c r="M1092" i="30" a="1"/>
  <c r="M1092" i="30" s="1"/>
  <c r="M1091" i="30" a="1"/>
  <c r="M1091" i="30" s="1"/>
  <c r="M1090" i="30" a="1"/>
  <c r="M1090" i="30" s="1"/>
  <c r="M1089" i="30" a="1"/>
  <c r="M1089" i="30" s="1"/>
  <c r="M1088" i="30" a="1"/>
  <c r="M1088" i="30" s="1"/>
  <c r="M1087" i="30" a="1"/>
  <c r="M1087" i="30" s="1"/>
  <c r="M1086" i="30" a="1"/>
  <c r="M1086" i="30" s="1"/>
  <c r="M1085" i="30" a="1"/>
  <c r="M1085" i="30" s="1"/>
  <c r="M1084" i="30" a="1"/>
  <c r="M1084" i="30" s="1"/>
  <c r="M1083" i="30" a="1"/>
  <c r="M1083" i="30" s="1"/>
  <c r="M1082" i="30" a="1"/>
  <c r="M1082" i="30" s="1"/>
  <c r="M1081" i="30" a="1"/>
  <c r="M1081" i="30" s="1"/>
  <c r="M1080" i="30" a="1"/>
  <c r="M1080" i="30" s="1"/>
  <c r="M1079" i="30" a="1"/>
  <c r="M1079" i="30" s="1"/>
  <c r="M1078" i="30" a="1"/>
  <c r="M1078" i="30" s="1"/>
  <c r="M1077" i="30" a="1"/>
  <c r="M1077" i="30" s="1"/>
  <c r="M1075" i="30" a="1"/>
  <c r="M1075" i="30" s="1"/>
  <c r="M1076" i="30" a="1"/>
  <c r="M1076" i="30" s="1"/>
  <c r="M1074" i="30" a="1"/>
  <c r="M1074" i="30" s="1"/>
  <c r="M1073" i="30" a="1"/>
  <c r="M1073" i="30" s="1"/>
  <c r="M1072" i="30" a="1"/>
  <c r="M1072" i="30" s="1"/>
  <c r="M1071" i="30" a="1"/>
  <c r="M1071" i="30" s="1"/>
  <c r="M1070" i="30" a="1"/>
  <c r="M1070" i="30" s="1"/>
  <c r="M1069" i="30" a="1"/>
  <c r="M1069" i="30" s="1"/>
  <c r="M1068" i="30" a="1"/>
  <c r="M1068" i="30" s="1"/>
  <c r="M1066" i="30" a="1"/>
  <c r="M1066" i="30" s="1"/>
  <c r="M1067" i="30" a="1"/>
  <c r="M1067" i="30" s="1"/>
  <c r="M1065" i="30" a="1"/>
  <c r="M1065" i="30" s="1"/>
  <c r="M1064" i="30" a="1"/>
  <c r="M1064" i="30" s="1"/>
  <c r="M1063" i="30" a="1"/>
  <c r="M1063" i="30" s="1"/>
  <c r="M1061" i="30" a="1"/>
  <c r="M1061" i="30" s="1"/>
  <c r="M1062" i="30" a="1"/>
  <c r="M1062" i="30" s="1"/>
  <c r="M1060" i="30" a="1"/>
  <c r="M1060" i="30" s="1"/>
  <c r="M1059" i="30" a="1"/>
  <c r="M1059" i="30" s="1"/>
  <c r="M1058" i="30" a="1"/>
  <c r="M1058" i="30" s="1"/>
  <c r="M1056" i="30" a="1"/>
  <c r="M1056" i="30" s="1"/>
  <c r="M1057" i="30" a="1"/>
  <c r="M1057" i="30" s="1"/>
  <c r="M1055" i="30" a="1"/>
  <c r="M1055" i="30" s="1"/>
  <c r="M1054" i="30" a="1"/>
  <c r="M1054" i="30" s="1"/>
  <c r="M1053" i="30" a="1"/>
  <c r="M1053" i="30" s="1"/>
  <c r="M1052" i="30" a="1"/>
  <c r="M1052" i="30" s="1"/>
  <c r="M1051" i="30" a="1"/>
  <c r="M1051" i="30" s="1"/>
  <c r="M1050" i="30" a="1"/>
  <c r="M1050" i="30" s="1"/>
  <c r="M1049" i="30" a="1"/>
  <c r="M1049" i="30" s="1"/>
  <c r="M1048" i="30" a="1"/>
  <c r="M1048" i="30" s="1"/>
  <c r="M1046" i="30" a="1"/>
  <c r="M1046" i="30" s="1"/>
  <c r="M1047" i="30" a="1"/>
  <c r="M1047" i="30" s="1"/>
  <c r="M1045" i="30" a="1"/>
  <c r="M1045" i="30" s="1"/>
  <c r="M1044" i="30" a="1"/>
  <c r="M1044" i="30" s="1"/>
  <c r="M1043" i="30" a="1"/>
  <c r="M1043" i="30" s="1"/>
  <c r="M1042" i="30" a="1"/>
  <c r="M1042" i="30" s="1"/>
  <c r="M1041" i="30" a="1"/>
  <c r="M1041" i="30" s="1"/>
  <c r="M1040" i="30" a="1"/>
  <c r="M1040" i="30" s="1"/>
  <c r="M1039" i="30" a="1"/>
  <c r="M1039" i="30" s="1"/>
  <c r="M1038" i="30" a="1"/>
  <c r="M1038" i="30" s="1"/>
  <c r="M1037" i="30" a="1"/>
  <c r="M1037" i="30" s="1"/>
  <c r="M1036" i="30" a="1"/>
  <c r="M1036" i="30" s="1"/>
  <c r="M1032" i="30" a="1"/>
  <c r="M1032" i="30" s="1"/>
  <c r="M1035" i="30" a="1"/>
  <c r="M1035" i="30" s="1"/>
  <c r="M1034" i="30" a="1"/>
  <c r="M1034" i="30" s="1"/>
  <c r="M1033" i="30" a="1"/>
  <c r="M1033" i="30" s="1"/>
  <c r="M1031" i="30" a="1"/>
  <c r="M1031" i="30" s="1"/>
  <c r="M1030" i="30" a="1"/>
  <c r="M1030" i="30" s="1"/>
  <c r="M1029" i="30" a="1"/>
  <c r="M1029" i="30" s="1"/>
  <c r="M1028" i="30" a="1"/>
  <c r="M1028" i="30" s="1"/>
  <c r="M1027" i="30" a="1"/>
  <c r="M1027" i="30" s="1"/>
  <c r="M1021" i="30" a="1"/>
  <c r="M1021" i="30" s="1"/>
  <c r="M1026" i="30" a="1"/>
  <c r="M1026" i="30" s="1"/>
  <c r="M1025" i="30" a="1"/>
  <c r="M1025" i="30" s="1"/>
  <c r="M1024" i="30" a="1"/>
  <c r="M1024" i="30" s="1"/>
  <c r="M1023" i="30" a="1"/>
  <c r="M1023" i="30" s="1"/>
  <c r="M1022" i="30" a="1"/>
  <c r="M1022" i="30" s="1"/>
  <c r="M1020" i="30" a="1"/>
  <c r="M1020" i="30" s="1"/>
  <c r="M1019" i="30" a="1"/>
  <c r="M1019" i="30" s="1"/>
  <c r="M1017" i="30" a="1"/>
  <c r="M1017" i="30" s="1"/>
  <c r="M1018" i="30" a="1"/>
  <c r="M1018" i="30" s="1"/>
  <c r="M1016" i="30" a="1"/>
  <c r="M1016" i="30" s="1"/>
  <c r="M1015" i="30" a="1"/>
  <c r="M1015" i="30" s="1"/>
  <c r="M1014" i="30" a="1"/>
  <c r="M1014" i="30" s="1"/>
  <c r="M1012" i="30" a="1"/>
  <c r="M1012" i="30" s="1"/>
  <c r="M1013" i="30" a="1"/>
  <c r="M1013" i="30" s="1"/>
  <c r="M1011" i="30" a="1"/>
  <c r="M1011" i="30" s="1"/>
  <c r="M1010" i="30" a="1"/>
  <c r="M1010" i="30" s="1"/>
  <c r="M1009" i="30" a="1"/>
  <c r="M1009" i="30" s="1"/>
  <c r="M1007" i="30" a="1"/>
  <c r="M1007" i="30" s="1"/>
  <c r="M1008" i="30" a="1"/>
  <c r="M1008" i="30" s="1"/>
  <c r="M1006" i="30" a="1"/>
  <c r="M1006" i="30" s="1"/>
  <c r="M1005" i="30" a="1"/>
  <c r="M1005" i="30" s="1"/>
  <c r="M1004" i="30" a="1"/>
  <c r="M1004" i="30" s="1"/>
  <c r="M1003" i="30" a="1"/>
  <c r="M1003" i="30" s="1"/>
  <c r="M1002" i="30" a="1"/>
  <c r="M1002" i="30" s="1"/>
  <c r="M1001" i="30" a="1"/>
  <c r="M1001" i="30" s="1"/>
  <c r="M1000" i="30" a="1"/>
  <c r="M1000" i="30" s="1"/>
  <c r="M998" i="30" a="1"/>
  <c r="M998" i="30" s="1"/>
  <c r="M999" i="30" a="1"/>
  <c r="M999" i="30" s="1"/>
  <c r="M997" i="30" a="1"/>
  <c r="M997" i="30" s="1"/>
  <c r="M996" i="30" a="1"/>
  <c r="M996" i="30" s="1"/>
  <c r="M992" i="30" a="1"/>
  <c r="M992" i="30" s="1"/>
  <c r="M994" i="30" a="1"/>
  <c r="M994" i="30" s="1"/>
  <c r="M995" i="30" a="1"/>
  <c r="M995" i="30" s="1"/>
  <c r="M993" i="30" a="1"/>
  <c r="M993" i="30" s="1"/>
  <c r="M991" i="30" a="1"/>
  <c r="M991" i="30" s="1"/>
  <c r="M990" i="30" a="1"/>
  <c r="M990" i="30" s="1"/>
  <c r="M989" i="30" a="1"/>
  <c r="M989" i="30" s="1"/>
  <c r="M988" i="30" a="1"/>
  <c r="M988" i="30" s="1"/>
  <c r="M987" i="30" a="1"/>
  <c r="M987" i="30" s="1"/>
  <c r="M986" i="30" a="1"/>
  <c r="M986" i="30" s="1"/>
  <c r="M985" i="30" a="1"/>
  <c r="M985" i="30" s="1"/>
  <c r="M984" i="30" a="1"/>
  <c r="M984" i="30" s="1"/>
  <c r="M979" i="30" a="1"/>
  <c r="M979" i="30" s="1"/>
  <c r="M983" i="30" a="1"/>
  <c r="M983" i="30" s="1"/>
  <c r="M982" i="30" a="1"/>
  <c r="M982" i="30" s="1"/>
  <c r="M981" i="30" a="1"/>
  <c r="M981" i="30" s="1"/>
  <c r="M980" i="30" a="1"/>
  <c r="M980" i="30" s="1"/>
  <c r="M978" i="30" a="1"/>
  <c r="M978" i="30" s="1"/>
  <c r="M977" i="30" a="1"/>
  <c r="M977" i="30" s="1"/>
  <c r="M976" i="30" a="1"/>
  <c r="M976" i="30" s="1"/>
  <c r="M975" i="30" a="1"/>
  <c r="M975" i="30" s="1"/>
  <c r="M974" i="30" a="1"/>
  <c r="M974" i="30" s="1"/>
  <c r="M973" i="30" a="1"/>
  <c r="M973" i="30" s="1"/>
  <c r="M972" i="30" a="1"/>
  <c r="M972" i="30" s="1"/>
  <c r="M971" i="30" a="1"/>
  <c r="M971" i="30" s="1"/>
  <c r="M970" i="30" a="1"/>
  <c r="M970" i="30" s="1"/>
  <c r="M969" i="30" a="1"/>
  <c r="M969" i="30" s="1"/>
  <c r="M968" i="30" a="1"/>
  <c r="M968" i="30" s="1"/>
  <c r="M967" i="30" a="1"/>
  <c r="M967" i="30" s="1"/>
  <c r="M966" i="30" a="1"/>
  <c r="M966" i="30" s="1"/>
  <c r="M965" i="30" a="1"/>
  <c r="M965" i="30" s="1"/>
  <c r="M964" i="30" a="1"/>
  <c r="M964" i="30" s="1"/>
  <c r="M963" i="30" a="1"/>
  <c r="M963" i="30" s="1"/>
  <c r="M962" i="30" a="1"/>
  <c r="M962" i="30" s="1"/>
  <c r="M961" i="30" a="1"/>
  <c r="M961" i="30" s="1"/>
  <c r="M960" i="30" a="1"/>
  <c r="M960" i="30" s="1"/>
  <c r="M959" i="30" a="1"/>
  <c r="M959" i="30" s="1"/>
  <c r="M958" i="30" a="1"/>
  <c r="M958" i="30" s="1"/>
  <c r="M957" i="30" a="1"/>
  <c r="M957" i="30" s="1"/>
  <c r="M956" i="30" a="1"/>
  <c r="M956" i="30" s="1"/>
  <c r="M955" i="30" a="1"/>
  <c r="M955" i="30" s="1"/>
  <c r="M951" i="30" a="1"/>
  <c r="M951" i="30" s="1"/>
  <c r="M954" i="30" a="1"/>
  <c r="M954" i="30" s="1"/>
  <c r="M953" i="30" a="1"/>
  <c r="M953" i="30" s="1"/>
  <c r="M952" i="30" a="1"/>
  <c r="M952" i="30" s="1"/>
  <c r="M950" i="30" a="1"/>
  <c r="M950" i="30" s="1"/>
  <c r="M949" i="30" a="1"/>
  <c r="M949" i="30" s="1"/>
  <c r="M948" i="30" a="1"/>
  <c r="M948" i="30" s="1"/>
  <c r="M946" i="30" a="1"/>
  <c r="M946" i="30" s="1"/>
  <c r="M947" i="30" a="1"/>
  <c r="M947" i="30" s="1"/>
  <c r="M944" i="30" a="1"/>
  <c r="M944" i="30" s="1"/>
  <c r="M945" i="30" a="1"/>
  <c r="M945" i="30" s="1"/>
  <c r="M943" i="30" a="1"/>
  <c r="M943" i="30" s="1"/>
  <c r="M942" i="30" a="1"/>
  <c r="M942" i="30" s="1"/>
  <c r="M941" i="30" a="1"/>
  <c r="M941" i="30" s="1"/>
  <c r="M940" i="30" a="1"/>
  <c r="M940" i="30" s="1"/>
  <c r="M939" i="30" a="1"/>
  <c r="M939" i="30" s="1"/>
  <c r="M938" i="30" a="1"/>
  <c r="M938" i="30" s="1"/>
  <c r="M937" i="30" a="1"/>
  <c r="M937" i="30" s="1"/>
  <c r="M936" i="30" a="1"/>
  <c r="M936" i="30" s="1"/>
  <c r="M933" i="30" a="1"/>
  <c r="M933" i="30" s="1"/>
  <c r="M935" i="30" a="1"/>
  <c r="M935" i="30" s="1"/>
  <c r="M934" i="30" a="1"/>
  <c r="M934" i="30" s="1"/>
  <c r="M932" i="30" a="1"/>
  <c r="M932" i="30" s="1"/>
  <c r="M931" i="30" a="1"/>
  <c r="M931" i="30" s="1"/>
  <c r="M930" i="30" a="1"/>
  <c r="M930" i="30" s="1"/>
  <c r="M929" i="30" a="1"/>
  <c r="M929" i="30" s="1"/>
  <c r="M928" i="30" a="1"/>
  <c r="M928" i="30" s="1"/>
  <c r="M926" i="30" a="1"/>
  <c r="M926" i="30" s="1"/>
  <c r="M927" i="30" a="1"/>
  <c r="M927" i="30" s="1"/>
  <c r="M925" i="30" a="1"/>
  <c r="M925" i="30" s="1"/>
  <c r="M924" i="30" a="1"/>
  <c r="M924" i="30" s="1"/>
  <c r="M923" i="30" a="1"/>
  <c r="M923" i="30" s="1"/>
  <c r="M922" i="30" a="1"/>
  <c r="M922" i="30" s="1"/>
  <c r="M921" i="30" a="1"/>
  <c r="M921" i="30" s="1"/>
  <c r="M920" i="30" a="1"/>
  <c r="M920" i="30" s="1"/>
  <c r="M919" i="30" a="1"/>
  <c r="M919" i="30" s="1"/>
  <c r="M918" i="30" a="1"/>
  <c r="M918" i="30" s="1"/>
  <c r="M917" i="30" a="1"/>
  <c r="M917" i="30" s="1"/>
  <c r="M916" i="30" a="1"/>
  <c r="M916" i="30" s="1"/>
  <c r="M915" i="30" a="1"/>
  <c r="M915" i="30" s="1"/>
  <c r="M914" i="30" a="1"/>
  <c r="M914" i="30" s="1"/>
  <c r="M912" i="30" a="1"/>
  <c r="M912" i="30" s="1"/>
  <c r="M913" i="30" a="1"/>
  <c r="M913" i="30" s="1"/>
  <c r="M911" i="30" a="1"/>
  <c r="M911" i="30" s="1"/>
  <c r="M910" i="30" a="1"/>
  <c r="M910" i="30" s="1"/>
  <c r="M909" i="30" a="1"/>
  <c r="M909" i="30" s="1"/>
  <c r="M908" i="30" a="1"/>
  <c r="M908" i="30" s="1"/>
  <c r="M907" i="30" a="1"/>
  <c r="M907" i="30" s="1"/>
  <c r="M906" i="30" a="1"/>
  <c r="M906" i="30" s="1"/>
  <c r="M905" i="30" a="1"/>
  <c r="M905" i="30" s="1"/>
  <c r="M904" i="30" a="1"/>
  <c r="M904" i="30" s="1"/>
  <c r="M903" i="30" a="1"/>
  <c r="M903" i="30" s="1"/>
  <c r="M902" i="30" a="1"/>
  <c r="M902" i="30" s="1"/>
  <c r="M901" i="30" a="1"/>
  <c r="M901" i="30" s="1"/>
  <c r="M900" i="30" a="1"/>
  <c r="M900" i="30" s="1"/>
  <c r="M899" i="30" a="1"/>
  <c r="M899" i="30" s="1"/>
  <c r="M898" i="30" a="1"/>
  <c r="M898" i="30" s="1"/>
  <c r="M895" i="30" a="1"/>
  <c r="M895" i="30" s="1"/>
  <c r="M897" i="30" a="1"/>
  <c r="M897" i="30" s="1"/>
  <c r="M896" i="30" a="1"/>
  <c r="M896" i="30" s="1"/>
  <c r="M894" i="30" a="1"/>
  <c r="M894" i="30" s="1"/>
  <c r="M893" i="30" a="1"/>
  <c r="M893" i="30" s="1"/>
  <c r="M892" i="30" a="1"/>
  <c r="M892" i="30" s="1"/>
  <c r="M891" i="30" a="1"/>
  <c r="M891" i="30" s="1"/>
  <c r="M890" i="30" a="1"/>
  <c r="M890" i="30" s="1"/>
  <c r="M889" i="30" a="1"/>
  <c r="M889" i="30" s="1"/>
  <c r="M887" i="30" a="1"/>
  <c r="M887" i="30" s="1"/>
  <c r="M888" i="30" a="1"/>
  <c r="M888" i="30" s="1"/>
  <c r="M886" i="30" a="1"/>
  <c r="M886" i="30" s="1"/>
  <c r="M882" i="30" a="1"/>
  <c r="M882" i="30" s="1"/>
  <c r="M885" i="30" a="1"/>
  <c r="M885" i="30" s="1"/>
  <c r="M884" i="30" a="1"/>
  <c r="M884" i="30" s="1"/>
  <c r="M883" i="30" a="1"/>
  <c r="M883" i="30" s="1"/>
  <c r="M881" i="30" a="1"/>
  <c r="M881" i="30" s="1"/>
  <c r="M880" i="30" a="1"/>
  <c r="M880" i="30" s="1"/>
  <c r="M879" i="30" a="1"/>
  <c r="M879" i="30" s="1"/>
  <c r="M878" i="30" a="1"/>
  <c r="M878" i="30" s="1"/>
  <c r="M877" i="30" a="1"/>
  <c r="M877" i="30" s="1"/>
  <c r="M876" i="30" a="1"/>
  <c r="M876" i="30" s="1"/>
  <c r="M875" i="30" a="1"/>
  <c r="M875" i="30" s="1"/>
  <c r="M874" i="30" a="1"/>
  <c r="M874" i="30" s="1"/>
  <c r="M873" i="30" a="1"/>
  <c r="M873" i="30" s="1"/>
  <c r="M872" i="30" a="1"/>
  <c r="M872" i="30" s="1"/>
  <c r="M871" i="30" a="1"/>
  <c r="M871" i="30" s="1"/>
  <c r="M870" i="30" a="1"/>
  <c r="M870" i="30" s="1"/>
  <c r="M869" i="30" a="1"/>
  <c r="M869" i="30" s="1"/>
  <c r="M868" i="30" a="1"/>
  <c r="M868" i="30" s="1"/>
  <c r="M867" i="30" a="1"/>
  <c r="M867" i="30" s="1"/>
  <c r="M866" i="30" a="1"/>
  <c r="M866" i="30" s="1"/>
  <c r="M865" i="30" a="1"/>
  <c r="M865" i="30" s="1"/>
  <c r="M864" i="30" a="1"/>
  <c r="M864" i="30" s="1"/>
  <c r="M863" i="30" a="1"/>
  <c r="M863" i="30" s="1"/>
  <c r="M861" i="30" a="1"/>
  <c r="M861" i="30" s="1"/>
  <c r="M862" i="30" a="1"/>
  <c r="M862" i="30" s="1"/>
  <c r="M860" i="30" a="1"/>
  <c r="M860" i="30" s="1"/>
  <c r="M855" i="30" a="1"/>
  <c r="M855" i="30" s="1"/>
  <c r="M859" i="30" a="1"/>
  <c r="M859" i="30" s="1"/>
  <c r="M858" i="30" a="1"/>
  <c r="M858" i="30" s="1"/>
  <c r="M857" i="30" a="1"/>
  <c r="M857" i="30" s="1"/>
  <c r="M856" i="30" a="1"/>
  <c r="M856" i="30" s="1"/>
  <c r="M854" i="30" a="1"/>
  <c r="M854" i="30" s="1"/>
  <c r="M853" i="30" a="1"/>
  <c r="M853" i="30" s="1"/>
  <c r="M852" i="30" a="1"/>
  <c r="M852" i="30" s="1"/>
  <c r="M851" i="30" a="1"/>
  <c r="M851" i="30" s="1"/>
  <c r="M850" i="30" a="1"/>
  <c r="M850" i="30" s="1"/>
  <c r="M849" i="30" a="1"/>
  <c r="M849" i="30" s="1"/>
  <c r="M848" i="30" a="1"/>
  <c r="M848" i="30" s="1"/>
  <c r="M835" i="30" a="1"/>
  <c r="M835" i="30" s="1"/>
  <c r="M846" i="30" a="1"/>
  <c r="M846" i="30" s="1"/>
  <c r="M847" i="30" a="1"/>
  <c r="M847" i="30" s="1"/>
  <c r="M845" i="30" a="1"/>
  <c r="M845" i="30" s="1"/>
  <c r="M844" i="30" a="1"/>
  <c r="M844" i="30" s="1"/>
  <c r="M843" i="30" a="1"/>
  <c r="M843" i="30" s="1"/>
  <c r="M842" i="30" a="1"/>
  <c r="M842" i="30" s="1"/>
  <c r="M841" i="30" a="1"/>
  <c r="M841" i="30" s="1"/>
  <c r="M840" i="30" a="1"/>
  <c r="M840" i="30" s="1"/>
  <c r="M839" i="30" a="1"/>
  <c r="M839" i="30" s="1"/>
  <c r="M838" i="30" a="1"/>
  <c r="M838" i="30" s="1"/>
  <c r="M837" i="30" a="1"/>
  <c r="M837" i="30" s="1"/>
  <c r="M830" i="30" a="1"/>
  <c r="M830" i="30" s="1"/>
  <c r="M836" i="30" a="1"/>
  <c r="M836" i="30" s="1"/>
  <c r="M834" i="30" a="1"/>
  <c r="M834" i="30" s="1"/>
  <c r="M833" i="30" a="1"/>
  <c r="M833" i="30" s="1"/>
  <c r="M832" i="30" a="1"/>
  <c r="M832" i="30" s="1"/>
  <c r="M826" i="30" a="1"/>
  <c r="M826" i="30" s="1"/>
  <c r="M831" i="30" a="1"/>
  <c r="M831" i="30" s="1"/>
  <c r="M829" i="30" a="1"/>
  <c r="M829" i="30" s="1"/>
  <c r="M828" i="30" a="1"/>
  <c r="M828" i="30" s="1"/>
  <c r="M827" i="30" a="1"/>
  <c r="M827" i="30" s="1"/>
  <c r="M825" i="30" a="1"/>
  <c r="M825" i="30" s="1"/>
  <c r="M824" i="30" a="1"/>
  <c r="M824" i="30" s="1"/>
  <c r="M822" i="30" a="1"/>
  <c r="M822" i="30" s="1"/>
  <c r="M823" i="30" a="1"/>
  <c r="M823" i="30" s="1"/>
  <c r="M821" i="30" a="1"/>
  <c r="M821" i="30" s="1"/>
  <c r="M820" i="30" a="1"/>
  <c r="M820" i="30" s="1"/>
  <c r="M819" i="30" a="1"/>
  <c r="M819" i="30" s="1"/>
  <c r="M818" i="30" a="1"/>
  <c r="M818" i="30" s="1"/>
  <c r="M817" i="30" a="1"/>
  <c r="M817" i="30" s="1"/>
  <c r="M816" i="30" a="1"/>
  <c r="M816" i="30" s="1"/>
  <c r="M814" i="30" a="1"/>
  <c r="M814" i="30" s="1"/>
  <c r="M815" i="30" a="1"/>
  <c r="M815" i="30" s="1"/>
  <c r="M811" i="30" a="1"/>
  <c r="M811" i="30" s="1"/>
  <c r="M813" i="30" a="1"/>
  <c r="M813" i="30" s="1"/>
  <c r="M812" i="30" a="1"/>
  <c r="M812" i="30" s="1"/>
  <c r="M810" i="30" a="1"/>
  <c r="M810" i="30" s="1"/>
  <c r="M808" i="30" a="1"/>
  <c r="M808" i="30" s="1"/>
  <c r="M809" i="30" a="1"/>
  <c r="M809" i="30" s="1"/>
  <c r="M803" i="30" a="1"/>
  <c r="M803" i="30" s="1"/>
  <c r="M807" i="30" a="1"/>
  <c r="M807" i="30" s="1"/>
  <c r="M806" i="30" a="1"/>
  <c r="M806" i="30" s="1"/>
  <c r="M805" i="30" a="1"/>
  <c r="M805" i="30" s="1"/>
  <c r="M804" i="30" a="1"/>
  <c r="M804" i="30" s="1"/>
  <c r="M802" i="30" a="1"/>
  <c r="M802" i="30" s="1"/>
  <c r="M801" i="30" a="1"/>
  <c r="M801" i="30" s="1"/>
  <c r="M800" i="30" a="1"/>
  <c r="M800" i="30" s="1"/>
  <c r="M797" i="30" a="1"/>
  <c r="M797" i="30" s="1"/>
  <c r="M799" i="30" a="1"/>
  <c r="M799" i="30" s="1"/>
  <c r="M798" i="30" a="1"/>
  <c r="M798" i="30" s="1"/>
  <c r="M796" i="30" a="1"/>
  <c r="M796" i="30" s="1"/>
  <c r="M795" i="30" a="1"/>
  <c r="M795" i="30" s="1"/>
  <c r="M794" i="30" a="1"/>
  <c r="M794" i="30" s="1"/>
  <c r="M793" i="30" a="1"/>
  <c r="M793" i="30" s="1"/>
  <c r="M792" i="30" a="1"/>
  <c r="M792" i="30" s="1"/>
  <c r="M791" i="30" a="1"/>
  <c r="M791" i="30" s="1"/>
  <c r="M790" i="30" a="1"/>
  <c r="M790" i="30" s="1"/>
  <c r="M789" i="30" a="1"/>
  <c r="M789" i="30" s="1"/>
  <c r="M788" i="30" a="1"/>
  <c r="M788" i="30" s="1"/>
  <c r="M787" i="30" a="1"/>
  <c r="M787" i="30" s="1"/>
  <c r="M784" i="30" a="1"/>
  <c r="M784" i="30" s="1"/>
  <c r="M785" i="30" a="1"/>
  <c r="M785" i="30" s="1"/>
  <c r="M786" i="30" a="1"/>
  <c r="M786" i="30" s="1"/>
  <c r="M783" i="30" a="1"/>
  <c r="M783" i="30" s="1"/>
  <c r="M782" i="30" a="1"/>
  <c r="M782" i="30" s="1"/>
  <c r="M781" i="30" a="1"/>
  <c r="M781" i="30" s="1"/>
  <c r="M780" i="30" a="1"/>
  <c r="M780" i="30" s="1"/>
  <c r="M778" i="30" a="1"/>
  <c r="M778" i="30" s="1"/>
  <c r="M779" i="30" a="1"/>
  <c r="M779" i="30" s="1"/>
  <c r="M777" i="30" a="1"/>
  <c r="M777" i="30" s="1"/>
  <c r="M776" i="30" a="1"/>
  <c r="M776" i="30" s="1"/>
  <c r="M773" i="30" a="1"/>
  <c r="M773" i="30" s="1"/>
  <c r="M775" i="30" a="1"/>
  <c r="M775" i="30" s="1"/>
  <c r="M774" i="30" a="1"/>
  <c r="M774" i="30" s="1"/>
  <c r="M772" i="30" a="1"/>
  <c r="M772" i="30" s="1"/>
  <c r="M771" i="30" a="1"/>
  <c r="M771" i="30" s="1"/>
  <c r="M769" i="30" a="1"/>
  <c r="M769" i="30" s="1"/>
  <c r="M770" i="30" a="1"/>
  <c r="M770" i="30" s="1"/>
  <c r="M767" i="30" a="1"/>
  <c r="M767" i="30" s="1"/>
  <c r="M768" i="30" a="1"/>
  <c r="M768" i="30" s="1"/>
  <c r="M766" i="30" a="1"/>
  <c r="M766" i="30" s="1"/>
  <c r="M765" i="30" a="1"/>
  <c r="M765" i="30" s="1"/>
  <c r="M764" i="30" a="1"/>
  <c r="M764" i="30" s="1"/>
  <c r="M763" i="30" a="1"/>
  <c r="M763" i="30" s="1"/>
  <c r="M760" i="30" a="1"/>
  <c r="M760" i="30" s="1"/>
  <c r="M762" i="30" a="1"/>
  <c r="M762" i="30" s="1"/>
  <c r="M761" i="30" a="1"/>
  <c r="M761" i="30" s="1"/>
  <c r="M759" i="30" a="1"/>
  <c r="M759" i="30" s="1"/>
  <c r="M758" i="30" a="1"/>
  <c r="M758" i="30" s="1"/>
  <c r="M757" i="30" a="1"/>
  <c r="M757" i="30" s="1"/>
  <c r="M756" i="30" a="1"/>
  <c r="M756" i="30" s="1"/>
  <c r="M754" i="30" a="1"/>
  <c r="M754" i="30" s="1"/>
  <c r="M755" i="30" a="1"/>
  <c r="M755" i="30" s="1"/>
  <c r="M753" i="30" a="1"/>
  <c r="M753" i="30" s="1"/>
  <c r="M752" i="30" a="1"/>
  <c r="M752" i="30" s="1"/>
  <c r="M751" i="30" a="1"/>
  <c r="M751" i="30" s="1"/>
  <c r="M750" i="30" a="1"/>
  <c r="M750" i="30" s="1"/>
  <c r="M749" i="30" a="1"/>
  <c r="M749" i="30" s="1"/>
  <c r="M746" i="30" a="1"/>
  <c r="M746" i="30" s="1"/>
  <c r="M748" i="30" a="1"/>
  <c r="M748" i="30" s="1"/>
  <c r="M747" i="30" a="1"/>
  <c r="M747" i="30" s="1"/>
  <c r="M745" i="30" a="1"/>
  <c r="M745" i="30" s="1"/>
  <c r="M744" i="30" a="1"/>
  <c r="M744" i="30" s="1"/>
  <c r="M742" i="30" a="1"/>
  <c r="M742" i="30" s="1"/>
  <c r="M743" i="30" a="1"/>
  <c r="M743" i="30" s="1"/>
  <c r="M740" i="30" a="1"/>
  <c r="M740" i="30" s="1"/>
  <c r="M741" i="30" a="1"/>
  <c r="M741" i="30" s="1"/>
  <c r="M738" i="30" a="1"/>
  <c r="M738" i="30" s="1"/>
  <c r="M739" i="30" a="1"/>
  <c r="M739" i="30" s="1"/>
  <c r="M737" i="30" a="1"/>
  <c r="M737" i="30" s="1"/>
  <c r="M735" i="30" a="1"/>
  <c r="M735" i="30" s="1"/>
  <c r="M736" i="30" a="1"/>
  <c r="M736" i="30" s="1"/>
  <c r="M734" i="30" a="1"/>
  <c r="M734" i="30" s="1"/>
  <c r="M733" i="30" a="1"/>
  <c r="M733" i="30" s="1"/>
  <c r="M731" i="30" a="1"/>
  <c r="M731" i="30" s="1"/>
  <c r="M732" i="30" a="1"/>
  <c r="M732" i="30" s="1"/>
  <c r="M730" i="30" a="1"/>
  <c r="M730" i="30" s="1"/>
  <c r="M729" i="30" a="1"/>
  <c r="M729" i="30" s="1"/>
  <c r="M728" i="30" a="1"/>
  <c r="M728" i="30" s="1"/>
  <c r="M727" i="30" a="1"/>
  <c r="M727" i="30" s="1"/>
  <c r="M726" i="30" a="1"/>
  <c r="M726" i="30" s="1"/>
  <c r="M725" i="30" a="1"/>
  <c r="M725" i="30" s="1"/>
  <c r="M724" i="30" a="1"/>
  <c r="M724" i="30" s="1"/>
  <c r="M723" i="30" a="1"/>
  <c r="M723" i="30" s="1"/>
  <c r="M722" i="30" a="1"/>
  <c r="M722" i="30" s="1"/>
  <c r="M721" i="30" a="1"/>
  <c r="M721" i="30" s="1"/>
  <c r="M720" i="30" a="1"/>
  <c r="M720" i="30" s="1"/>
  <c r="M719" i="30" a="1"/>
  <c r="M719" i="30" s="1"/>
  <c r="M718" i="30" a="1"/>
  <c r="M718" i="30" s="1"/>
  <c r="M717" i="30" a="1"/>
  <c r="M717" i="30" s="1"/>
  <c r="M716" i="30" a="1"/>
  <c r="M716" i="30" s="1"/>
  <c r="M715" i="30" a="1"/>
  <c r="M715" i="30" s="1"/>
  <c r="M705" i="30" a="1"/>
  <c r="M705" i="30" s="1"/>
  <c r="M713" i="30" a="1"/>
  <c r="M713" i="30" s="1"/>
  <c r="M714" i="30" a="1"/>
  <c r="M714" i="30" s="1"/>
  <c r="M712" i="30" a="1"/>
  <c r="M712" i="30" s="1"/>
  <c r="M711" i="30" a="1"/>
  <c r="M711" i="30" s="1"/>
  <c r="M710" i="30" a="1"/>
  <c r="M710" i="30" s="1"/>
  <c r="M709" i="30" a="1"/>
  <c r="M709" i="30" s="1"/>
  <c r="M708" i="30" a="1"/>
  <c r="M708" i="30" s="1"/>
  <c r="M707" i="30" a="1"/>
  <c r="M707" i="30" s="1"/>
  <c r="M706" i="30" a="1"/>
  <c r="M706" i="30" s="1"/>
  <c r="M704" i="30" a="1"/>
  <c r="M704" i="30" s="1"/>
  <c r="M703" i="30" a="1"/>
  <c r="M703" i="30" s="1"/>
  <c r="M702" i="30" a="1"/>
  <c r="M702" i="30" s="1"/>
  <c r="M701" i="30" a="1"/>
  <c r="M701" i="30" s="1"/>
  <c r="M700" i="30" a="1"/>
  <c r="M700" i="30" s="1"/>
  <c r="M699" i="30" a="1"/>
  <c r="M699" i="30" s="1"/>
  <c r="M698" i="30" a="1"/>
  <c r="M698" i="30" s="1"/>
  <c r="M697" i="30" a="1"/>
  <c r="M697" i="30" s="1"/>
  <c r="M696" i="30" a="1"/>
  <c r="M696" i="30" s="1"/>
  <c r="M695" i="30" a="1"/>
  <c r="M695" i="30" s="1"/>
  <c r="M694" i="30" a="1"/>
  <c r="M694" i="30" s="1"/>
  <c r="M692" i="30" a="1"/>
  <c r="M692" i="30" s="1"/>
  <c r="M693" i="30" a="1"/>
  <c r="M693" i="30" s="1"/>
  <c r="M691" i="30" a="1"/>
  <c r="M691" i="30" s="1"/>
  <c r="M690" i="30" a="1"/>
  <c r="M690" i="30" s="1"/>
  <c r="M688" i="30" a="1"/>
  <c r="M688" i="30" s="1"/>
  <c r="M689" i="30" a="1"/>
  <c r="M689" i="30" s="1"/>
  <c r="M687" i="30" a="1"/>
  <c r="M687" i="30" s="1"/>
  <c r="M685" i="30" a="1"/>
  <c r="M685" i="30" s="1"/>
  <c r="M686" i="30" a="1"/>
  <c r="M686" i="30" s="1"/>
  <c r="M684" i="30" a="1"/>
  <c r="M684" i="30" s="1"/>
  <c r="M682" i="30" a="1"/>
  <c r="M682" i="30" s="1"/>
  <c r="M683" i="30" a="1"/>
  <c r="M683" i="30" s="1"/>
  <c r="M681" i="30" a="1"/>
  <c r="M681" i="30" s="1"/>
  <c r="M680" i="30" a="1"/>
  <c r="M680" i="30" s="1"/>
  <c r="M679" i="30" a="1"/>
  <c r="M679" i="30" s="1"/>
  <c r="M678" i="30" a="1"/>
  <c r="M678" i="30" s="1"/>
  <c r="M677" i="30" a="1"/>
  <c r="M677" i="30" s="1"/>
  <c r="M676" i="30" a="1"/>
  <c r="M676" i="30" s="1"/>
  <c r="M675" i="30" a="1"/>
  <c r="M675" i="30" s="1"/>
  <c r="M674" i="30" a="1"/>
  <c r="M674" i="30" s="1"/>
  <c r="M673" i="30" a="1"/>
  <c r="M673" i="30" s="1"/>
  <c r="M672" i="30" a="1"/>
  <c r="M672" i="30" s="1"/>
  <c r="M671" i="30" a="1"/>
  <c r="M671" i="30" s="1"/>
  <c r="M670" i="30" a="1"/>
  <c r="M670" i="30" s="1"/>
  <c r="M669" i="30" a="1"/>
  <c r="M669" i="30" s="1"/>
  <c r="M666" i="30" a="1"/>
  <c r="M666" i="30" s="1"/>
  <c r="M668" i="30" a="1"/>
  <c r="M668" i="30" s="1"/>
  <c r="M667" i="30" a="1"/>
  <c r="M667" i="30" s="1"/>
  <c r="M665" i="30" a="1"/>
  <c r="M665" i="30" s="1"/>
  <c r="M663" i="30" a="1"/>
  <c r="M663" i="30" s="1"/>
  <c r="M664" i="30" a="1"/>
  <c r="M664" i="30" s="1"/>
  <c r="M662" i="30" a="1"/>
  <c r="M662" i="30" s="1"/>
  <c r="M660" i="30" a="1"/>
  <c r="M660" i="30" s="1"/>
  <c r="M661" i="30" a="1"/>
  <c r="M661" i="30" s="1"/>
  <c r="M659" i="30" a="1"/>
  <c r="M659" i="30" s="1"/>
  <c r="M658" i="30" a="1"/>
  <c r="M658" i="30" s="1"/>
  <c r="M654" i="30" a="1"/>
  <c r="M654" i="30" s="1"/>
  <c r="M657" i="30" a="1"/>
  <c r="M657" i="30" s="1"/>
  <c r="M656" i="30" a="1"/>
  <c r="M656" i="30" s="1"/>
  <c r="M655" i="30" a="1"/>
  <c r="M655" i="30" s="1"/>
  <c r="M651" i="30" a="1"/>
  <c r="M651" i="30" s="1"/>
  <c r="M653" i="30" a="1"/>
  <c r="M653" i="30" s="1"/>
  <c r="M652" i="30" a="1"/>
  <c r="M652" i="30" s="1"/>
  <c r="M650" i="30" a="1"/>
  <c r="M650" i="30" s="1"/>
  <c r="M646" i="30" a="1"/>
  <c r="M646" i="30" s="1"/>
  <c r="M649" i="30" a="1"/>
  <c r="M649" i="30" s="1"/>
  <c r="M648" i="30" a="1"/>
  <c r="M648" i="30" s="1"/>
  <c r="M647" i="30" a="1"/>
  <c r="M647" i="30" s="1"/>
  <c r="M644" i="30" a="1"/>
  <c r="M644" i="30" s="1"/>
  <c r="M645" i="30" a="1"/>
  <c r="M645" i="30" s="1"/>
  <c r="M643" i="30" a="1"/>
  <c r="M643" i="30" s="1"/>
  <c r="M642" i="30" a="1"/>
  <c r="M642" i="30" s="1"/>
  <c r="M641" i="30" a="1"/>
  <c r="M641" i="30" s="1"/>
  <c r="M640" i="30" a="1"/>
  <c r="M640" i="30" s="1"/>
  <c r="M639" i="30" a="1"/>
  <c r="M639" i="30" s="1"/>
  <c r="M638" i="30" a="1"/>
  <c r="M638" i="30" s="1"/>
  <c r="M637" i="30" a="1"/>
  <c r="M637" i="30" s="1"/>
  <c r="M636" i="30" a="1"/>
  <c r="M636" i="30" s="1"/>
  <c r="M635" i="30" a="1"/>
  <c r="M635" i="30" s="1"/>
  <c r="M634" i="30" a="1"/>
  <c r="M634" i="30" s="1"/>
  <c r="M633" i="30" a="1"/>
  <c r="M633" i="30" s="1"/>
  <c r="M631" i="30" a="1"/>
  <c r="M631" i="30" s="1"/>
  <c r="M632" i="30" a="1"/>
  <c r="M632" i="30" s="1"/>
  <c r="M630" i="30" a="1"/>
  <c r="M630" i="30" s="1"/>
  <c r="M628" i="30" a="1"/>
  <c r="M628" i="30" s="1"/>
  <c r="M629" i="30" a="1"/>
  <c r="M629" i="30" s="1"/>
  <c r="M627" i="30" a="1"/>
  <c r="M627" i="30" s="1"/>
  <c r="M625" i="30" a="1"/>
  <c r="M625" i="30" s="1"/>
  <c r="M626" i="30" a="1"/>
  <c r="M626" i="30" s="1"/>
  <c r="M624" i="30" a="1"/>
  <c r="M624" i="30" s="1"/>
  <c r="M623" i="30" a="1"/>
  <c r="M623" i="30" s="1"/>
  <c r="M622" i="30" a="1"/>
  <c r="M622" i="30" s="1"/>
  <c r="M621" i="30" a="1"/>
  <c r="M621" i="30" s="1"/>
  <c r="M620" i="30" a="1"/>
  <c r="M620" i="30" s="1"/>
  <c r="M618" i="30" a="1"/>
  <c r="M618" i="30" s="1"/>
  <c r="M619" i="30" a="1"/>
  <c r="M619" i="30" s="1"/>
  <c r="M604" i="30" a="1"/>
  <c r="M604" i="30" s="1"/>
  <c r="M617" i="30" a="1"/>
  <c r="M617" i="30" s="1"/>
  <c r="M616" i="30" a="1"/>
  <c r="M616" i="30" s="1"/>
  <c r="M615" i="30" a="1"/>
  <c r="M615" i="30" s="1"/>
  <c r="M614" i="30" a="1"/>
  <c r="M614" i="30" s="1"/>
  <c r="M613" i="30" a="1"/>
  <c r="M613" i="30" s="1"/>
  <c r="M612" i="30" a="1"/>
  <c r="M612" i="30" s="1"/>
  <c r="M610" i="30" a="1"/>
  <c r="M610" i="30" s="1"/>
  <c r="M611" i="30" a="1"/>
  <c r="M611" i="30" s="1"/>
  <c r="M609" i="30" a="1"/>
  <c r="M609" i="30" s="1"/>
  <c r="M608" i="30" a="1"/>
  <c r="M608" i="30" s="1"/>
  <c r="M607" i="30" a="1"/>
  <c r="M607" i="30" s="1"/>
  <c r="M606" i="30" a="1"/>
  <c r="M606" i="30" s="1"/>
  <c r="M605" i="30" a="1"/>
  <c r="M605" i="30" s="1"/>
  <c r="M601" i="30" a="1"/>
  <c r="M601" i="30" s="1"/>
  <c r="M603" i="30" a="1"/>
  <c r="M603" i="30" s="1"/>
  <c r="M602" i="30" a="1"/>
  <c r="M602" i="30" s="1"/>
  <c r="M600" i="30" a="1"/>
  <c r="M600" i="30" s="1"/>
  <c r="M597" i="30" a="1"/>
  <c r="M597" i="30" s="1"/>
  <c r="M599" i="30" a="1"/>
  <c r="M599" i="30" s="1"/>
  <c r="M598" i="30" a="1"/>
  <c r="M598" i="30" s="1"/>
  <c r="M596" i="30" a="1"/>
  <c r="M596" i="30" s="1"/>
  <c r="M595" i="30" a="1"/>
  <c r="M595" i="30" s="1"/>
  <c r="M589" i="30" a="1"/>
  <c r="M589" i="30" s="1"/>
  <c r="M594" i="30" a="1"/>
  <c r="M594" i="30" s="1"/>
  <c r="M593" i="30" a="1"/>
  <c r="M593" i="30" s="1"/>
  <c r="M592" i="30" a="1"/>
  <c r="M592" i="30" s="1"/>
  <c r="M591" i="30" a="1"/>
  <c r="M591" i="30" s="1"/>
  <c r="M590" i="30" a="1"/>
  <c r="M590" i="30" s="1"/>
  <c r="M588" i="30" a="1"/>
  <c r="M588" i="30" s="1"/>
  <c r="M587" i="30" a="1"/>
  <c r="M587" i="30" s="1"/>
  <c r="M586" i="30" a="1"/>
  <c r="M586" i="30" s="1"/>
  <c r="M585" i="30" a="1"/>
  <c r="M585" i="30" s="1"/>
  <c r="M584" i="30" a="1"/>
  <c r="M584" i="30" s="1"/>
  <c r="M583" i="30" a="1"/>
  <c r="M583" i="30" s="1"/>
  <c r="M582" i="30" a="1"/>
  <c r="M582" i="30" s="1"/>
  <c r="M581" i="30" a="1"/>
  <c r="M581" i="30" s="1"/>
  <c r="M580" i="30" a="1"/>
  <c r="M580" i="30" s="1"/>
  <c r="M579" i="30" a="1"/>
  <c r="M579" i="30" s="1"/>
  <c r="M578" i="30" a="1"/>
  <c r="M578" i="30" s="1"/>
  <c r="M577" i="30" a="1"/>
  <c r="M577" i="30" s="1"/>
  <c r="M576" i="30" a="1"/>
  <c r="M576" i="30" s="1"/>
  <c r="M575" i="30" a="1"/>
  <c r="M575" i="30" s="1"/>
  <c r="M574" i="30" a="1"/>
  <c r="M574" i="30" s="1"/>
  <c r="M569" i="30" a="1"/>
  <c r="M569" i="30" s="1"/>
  <c r="M573" i="30" a="1"/>
  <c r="M573" i="30" s="1"/>
  <c r="M572" i="30" a="1"/>
  <c r="M572" i="30" s="1"/>
  <c r="M571" i="30" a="1"/>
  <c r="M571" i="30" s="1"/>
  <c r="M570" i="30" a="1"/>
  <c r="M570" i="30" s="1"/>
  <c r="M568" i="30" a="1"/>
  <c r="M568" i="30" s="1"/>
  <c r="M566" i="30" a="1"/>
  <c r="M566" i="30" s="1"/>
  <c r="M567" i="30" a="1"/>
  <c r="M567" i="30" s="1"/>
  <c r="M563" i="30" a="1"/>
  <c r="M563" i="30" s="1"/>
  <c r="M564" i="30" a="1"/>
  <c r="M564" i="30" s="1"/>
  <c r="M565" i="30" a="1"/>
  <c r="M565" i="30" s="1"/>
  <c r="M562" i="30" a="1"/>
  <c r="M562" i="30" s="1"/>
  <c r="M560" i="30" a="1"/>
  <c r="M560" i="30" s="1"/>
  <c r="M561" i="30" a="1"/>
  <c r="M561" i="30" s="1"/>
  <c r="M559" i="30" a="1"/>
  <c r="M559" i="30" s="1"/>
  <c r="M558" i="30" a="1"/>
  <c r="M558" i="30" s="1"/>
  <c r="M557" i="30" a="1"/>
  <c r="M557" i="30" s="1"/>
  <c r="M552" i="30" a="1"/>
  <c r="M552" i="30" s="1"/>
  <c r="M556" i="30" a="1"/>
  <c r="M556" i="30" s="1"/>
  <c r="M555" i="30" a="1"/>
  <c r="M555" i="30" s="1"/>
  <c r="M554" i="30" a="1"/>
  <c r="M554" i="30" s="1"/>
  <c r="M553" i="30" a="1"/>
  <c r="M553" i="30" s="1"/>
  <c r="M551" i="30" a="1"/>
  <c r="M551" i="30" s="1"/>
  <c r="M550" i="30" a="1"/>
  <c r="M550" i="30" s="1"/>
  <c r="M549" i="30" a="1"/>
  <c r="M549" i="30" s="1"/>
  <c r="M548" i="30" a="1"/>
  <c r="M548" i="30" s="1"/>
  <c r="M547" i="30" a="1"/>
  <c r="M547" i="30" s="1"/>
  <c r="M546" i="30" a="1"/>
  <c r="M546" i="30" s="1"/>
  <c r="M545" i="30" a="1"/>
  <c r="M545" i="30" s="1"/>
  <c r="M544" i="30" a="1"/>
  <c r="M544" i="30" s="1"/>
  <c r="M543" i="30" a="1"/>
  <c r="M543" i="30" s="1"/>
  <c r="M542" i="30" a="1"/>
  <c r="M542" i="30" s="1"/>
  <c r="M541" i="30" a="1"/>
  <c r="M541" i="30" s="1"/>
  <c r="M540" i="30" a="1"/>
  <c r="M540" i="30" s="1"/>
  <c r="M539" i="30" a="1"/>
  <c r="M539" i="30" s="1"/>
  <c r="M538" i="30" a="1"/>
  <c r="M538" i="30" s="1"/>
  <c r="M536" i="30" a="1"/>
  <c r="M536" i="30" s="1"/>
  <c r="M537" i="30" a="1"/>
  <c r="M537" i="30" s="1"/>
  <c r="M535" i="30" a="1"/>
  <c r="M535" i="30" s="1"/>
  <c r="M533" i="30" a="1"/>
  <c r="M533" i="30" s="1"/>
  <c r="M534" i="30" a="1"/>
  <c r="M534" i="30" s="1"/>
  <c r="M532" i="30" a="1"/>
  <c r="M532" i="30" s="1"/>
  <c r="M531" i="30" a="1"/>
  <c r="M531" i="30" s="1"/>
  <c r="M530" i="30" a="1"/>
  <c r="M530" i="30" s="1"/>
  <c r="M529" i="30" a="1"/>
  <c r="M529" i="30" s="1"/>
  <c r="M528" i="30" a="1"/>
  <c r="M528" i="30" s="1"/>
  <c r="M522" i="30" a="1"/>
  <c r="M522" i="30" s="1"/>
  <c r="M527" i="30" a="1"/>
  <c r="M527" i="30" s="1"/>
  <c r="M526" i="30" a="1"/>
  <c r="M526" i="30" s="1"/>
  <c r="M525" i="30" a="1"/>
  <c r="M525" i="30" s="1"/>
  <c r="M524" i="30" a="1"/>
  <c r="M524" i="30" s="1"/>
  <c r="M523" i="30" a="1"/>
  <c r="M523" i="30" s="1"/>
  <c r="M521" i="30" a="1"/>
  <c r="M521" i="30" s="1"/>
  <c r="M520" i="30" a="1"/>
  <c r="M520" i="30" s="1"/>
  <c r="M518" i="30" a="1"/>
  <c r="M518" i="30" s="1"/>
  <c r="M519" i="30" a="1"/>
  <c r="M519" i="30" s="1"/>
  <c r="M515" i="30" a="1"/>
  <c r="M515" i="30" s="1"/>
  <c r="M517" i="30" a="1"/>
  <c r="M517" i="30" s="1"/>
  <c r="M516" i="30" a="1"/>
  <c r="M516" i="30" s="1"/>
  <c r="M511" i="30" a="1"/>
  <c r="M511" i="30" s="1"/>
  <c r="M514" i="30" a="1"/>
  <c r="M514" i="30" s="1"/>
  <c r="M513" i="30" a="1"/>
  <c r="M513" i="30" s="1"/>
  <c r="M512" i="30" a="1"/>
  <c r="M512" i="30" s="1"/>
  <c r="M510" i="30" a="1"/>
  <c r="M510" i="30" s="1"/>
  <c r="M509" i="30" a="1"/>
  <c r="M509" i="30" s="1"/>
  <c r="M508" i="30" a="1"/>
  <c r="M508" i="30" s="1"/>
  <c r="M507" i="30" a="1"/>
  <c r="M507" i="30" s="1"/>
  <c r="M503" i="30" a="1"/>
  <c r="M503" i="30" s="1"/>
  <c r="M504" i="30" a="1"/>
  <c r="M504" i="30" s="1"/>
  <c r="M506" i="30" a="1"/>
  <c r="M506" i="30" s="1"/>
  <c r="M505" i="30" a="1"/>
  <c r="M505" i="30" s="1"/>
  <c r="M502" i="30" a="1"/>
  <c r="M502" i="30" s="1"/>
  <c r="M501" i="30" a="1"/>
  <c r="M501" i="30" s="1"/>
  <c r="M497" i="30" a="1"/>
  <c r="M497" i="30" s="1"/>
  <c r="M500" i="30" a="1"/>
  <c r="M500" i="30" s="1"/>
  <c r="M499" i="30" a="1"/>
  <c r="M499" i="30" s="1"/>
  <c r="M498" i="30" a="1"/>
  <c r="M498" i="30" s="1"/>
  <c r="M496" i="30" a="1"/>
  <c r="M496" i="30" s="1"/>
  <c r="M492" i="30" a="1"/>
  <c r="M492" i="30" s="1"/>
  <c r="M495" i="30" a="1"/>
  <c r="M495" i="30" s="1"/>
  <c r="M494" i="30" a="1"/>
  <c r="M494" i="30" s="1"/>
  <c r="M493" i="30" a="1"/>
  <c r="M493" i="30" s="1"/>
  <c r="M491" i="30" a="1"/>
  <c r="M491" i="30" s="1"/>
  <c r="M490" i="30" a="1"/>
  <c r="M490" i="30" s="1"/>
  <c r="M489" i="30" a="1"/>
  <c r="M489" i="30" s="1"/>
  <c r="M488" i="30" a="1"/>
  <c r="M488" i="30" s="1"/>
  <c r="M487" i="30" a="1"/>
  <c r="M487" i="30" s="1"/>
  <c r="M486" i="30" a="1"/>
  <c r="M486" i="30" s="1"/>
  <c r="M485" i="30" a="1"/>
  <c r="M485" i="30" s="1"/>
  <c r="M484" i="30" a="1"/>
  <c r="M484" i="30" s="1"/>
  <c r="M483" i="30" a="1"/>
  <c r="M483" i="30" s="1"/>
  <c r="M482" i="30" a="1"/>
  <c r="M482" i="30" s="1"/>
  <c r="M477" i="30" a="1"/>
  <c r="M477" i="30" s="1"/>
  <c r="M481" i="30" a="1"/>
  <c r="M481" i="30" s="1"/>
  <c r="M480" i="30" a="1"/>
  <c r="M480" i="30" s="1"/>
  <c r="M479" i="30" a="1"/>
  <c r="M479" i="30" s="1"/>
  <c r="M478" i="30" a="1"/>
  <c r="M478" i="30" s="1"/>
  <c r="M476" i="30" a="1"/>
  <c r="M476" i="30" s="1"/>
  <c r="M475" i="30" a="1"/>
  <c r="M475" i="30" s="1"/>
  <c r="M474" i="30" a="1"/>
  <c r="M474" i="30" s="1"/>
  <c r="M471" i="30" a="1"/>
  <c r="M471" i="30" s="1"/>
  <c r="M473" i="30" a="1"/>
  <c r="M473" i="30" s="1"/>
  <c r="M472" i="30" a="1"/>
  <c r="M472" i="30" s="1"/>
  <c r="M470" i="30" a="1"/>
  <c r="M470" i="30" s="1"/>
  <c r="M468" i="30" a="1"/>
  <c r="M468" i="30" s="1"/>
  <c r="M469" i="30" a="1"/>
  <c r="M469" i="30" s="1"/>
  <c r="M464" i="30" a="1"/>
  <c r="M464" i="30" s="1"/>
  <c r="M466" i="30" a="1"/>
  <c r="M466" i="30" s="1"/>
  <c r="M467" i="30" a="1"/>
  <c r="M467" i="30" s="1"/>
  <c r="M463" i="30" a="1"/>
  <c r="M463" i="30" s="1"/>
  <c r="M465" i="30" a="1"/>
  <c r="M465" i="30" s="1"/>
  <c r="M461" i="30" a="1"/>
  <c r="M461" i="30" s="1"/>
  <c r="M462" i="30" a="1"/>
  <c r="M462" i="30" s="1"/>
  <c r="M458" i="30" a="1"/>
  <c r="M458" i="30" s="1"/>
  <c r="M460" i="30" a="1"/>
  <c r="M460" i="30" s="1"/>
  <c r="M459" i="30" a="1"/>
  <c r="M459" i="30" s="1"/>
  <c r="M457" i="30" a="1"/>
  <c r="M457" i="30" s="1"/>
  <c r="M456" i="30" a="1"/>
  <c r="M456" i="30" s="1"/>
  <c r="M455" i="30" a="1"/>
  <c r="M455" i="30" s="1"/>
  <c r="M454" i="30" a="1"/>
  <c r="M454" i="30" s="1"/>
  <c r="M453" i="30" a="1"/>
  <c r="M453" i="30" s="1"/>
  <c r="M452" i="30" a="1"/>
  <c r="M452" i="30" s="1"/>
  <c r="M451" i="30" a="1"/>
  <c r="M451" i="30" s="1"/>
  <c r="M450" i="30" a="1"/>
  <c r="M450" i="30" s="1"/>
  <c r="M449" i="30" a="1"/>
  <c r="M449" i="30" s="1"/>
  <c r="M448" i="30" a="1"/>
  <c r="M448" i="30" s="1"/>
  <c r="M447" i="30" a="1"/>
  <c r="M447" i="30" s="1"/>
  <c r="M446" i="30" a="1"/>
  <c r="M446" i="30" s="1"/>
  <c r="M445" i="30" a="1"/>
  <c r="M445" i="30" s="1"/>
  <c r="M444" i="30" a="1"/>
  <c r="M444" i="30" s="1"/>
  <c r="M443" i="30" a="1"/>
  <c r="M443" i="30" s="1"/>
  <c r="M442" i="30" a="1"/>
  <c r="M442" i="30" s="1"/>
  <c r="M441" i="30" a="1"/>
  <c r="M441" i="30" s="1"/>
  <c r="M439" i="30" a="1"/>
  <c r="M439" i="30" s="1"/>
  <c r="M440" i="30" a="1"/>
  <c r="M440" i="30" s="1"/>
  <c r="M438" i="30" a="1"/>
  <c r="M438" i="30" s="1"/>
  <c r="M437" i="30" a="1"/>
  <c r="M437" i="30" s="1"/>
  <c r="M430" i="30" a="1"/>
  <c r="M430" i="30" s="1"/>
  <c r="M436" i="30" a="1"/>
  <c r="M436" i="30" s="1"/>
  <c r="M435" i="30" a="1"/>
  <c r="M435" i="30" s="1"/>
  <c r="M434" i="30" a="1"/>
  <c r="M434" i="30" s="1"/>
  <c r="M433" i="30" a="1"/>
  <c r="M433" i="30" s="1"/>
  <c r="M431" i="30" a="1"/>
  <c r="M431" i="30" s="1"/>
  <c r="M432" i="30" a="1"/>
  <c r="M432" i="30" s="1"/>
  <c r="M429" i="30" a="1"/>
  <c r="M429" i="30" s="1"/>
  <c r="M428" i="30" a="1"/>
  <c r="M428" i="30" s="1"/>
  <c r="M427" i="30" a="1"/>
  <c r="M427" i="30" s="1"/>
  <c r="M426" i="30" a="1"/>
  <c r="M426" i="30" s="1"/>
  <c r="M421" i="30" a="1"/>
  <c r="M421" i="30" s="1"/>
  <c r="M425" i="30" a="1"/>
  <c r="M425" i="30" s="1"/>
  <c r="M424" i="30" a="1"/>
  <c r="M424" i="30" s="1"/>
  <c r="M423" i="30" a="1"/>
  <c r="M423" i="30" s="1"/>
  <c r="M422" i="30" a="1"/>
  <c r="M422" i="30" s="1"/>
  <c r="M420" i="30" a="1"/>
  <c r="M420" i="30" s="1"/>
  <c r="M419" i="30" a="1"/>
  <c r="M419" i="30" s="1"/>
  <c r="M418" i="30" a="1"/>
  <c r="M418" i="30" s="1"/>
  <c r="M411" i="30" a="1"/>
  <c r="M411" i="30" s="1"/>
  <c r="M417" i="30" a="1"/>
  <c r="M417" i="30" s="1"/>
  <c r="M416" i="30" a="1"/>
  <c r="M416" i="30" s="1"/>
  <c r="M415" i="30" a="1"/>
  <c r="M415" i="30" s="1"/>
  <c r="M414" i="30" a="1"/>
  <c r="M414" i="30" s="1"/>
  <c r="M413" i="30" a="1"/>
  <c r="M413" i="30" s="1"/>
  <c r="M412" i="30" a="1"/>
  <c r="M412" i="30" s="1"/>
  <c r="M410" i="30" a="1"/>
  <c r="M410" i="30" s="1"/>
  <c r="M409" i="30" a="1"/>
  <c r="M409" i="30" s="1"/>
  <c r="M408" i="30" a="1"/>
  <c r="M408" i="30" s="1"/>
  <c r="M407" i="30" a="1"/>
  <c r="M407" i="30" s="1"/>
  <c r="M405" i="30" a="1"/>
  <c r="M405" i="30" s="1"/>
  <c r="M406" i="30" a="1"/>
  <c r="M406" i="30" s="1"/>
  <c r="M404" i="30" a="1"/>
  <c r="M404" i="30" s="1"/>
  <c r="M403" i="30" a="1"/>
  <c r="M403" i="30" s="1"/>
  <c r="M402" i="30" a="1"/>
  <c r="M402" i="30" s="1"/>
  <c r="M400" i="30" a="1"/>
  <c r="M400" i="30" s="1"/>
  <c r="M401" i="30" a="1"/>
  <c r="M401" i="30" s="1"/>
  <c r="M399" i="30" a="1"/>
  <c r="M399" i="30" s="1"/>
  <c r="M398" i="30" a="1"/>
  <c r="M398" i="30" s="1"/>
  <c r="M397" i="30" a="1"/>
  <c r="M397" i="30" s="1"/>
  <c r="M396" i="30" a="1"/>
  <c r="M396" i="30" s="1"/>
  <c r="M395" i="30" a="1"/>
  <c r="M395" i="30" s="1"/>
  <c r="M393" i="30" a="1"/>
  <c r="M393" i="30" s="1"/>
  <c r="M394" i="30" a="1"/>
  <c r="M394" i="30" s="1"/>
  <c r="M390" i="30" a="1"/>
  <c r="M390" i="30" s="1"/>
  <c r="M391" i="30" a="1"/>
  <c r="M391" i="30" s="1"/>
  <c r="M392" i="30" a="1"/>
  <c r="M392" i="30" s="1"/>
  <c r="M389" i="30" a="1"/>
  <c r="M389" i="30" s="1"/>
  <c r="M388" i="30" a="1"/>
  <c r="M388" i="30" s="1"/>
  <c r="M387" i="30" a="1"/>
  <c r="M387" i="30" s="1"/>
  <c r="M386" i="30" a="1"/>
  <c r="M386" i="30" s="1"/>
  <c r="M385" i="30" a="1"/>
  <c r="M385" i="30" s="1"/>
  <c r="M384" i="30" a="1"/>
  <c r="M384" i="30" s="1"/>
  <c r="M383" i="30" a="1"/>
  <c r="M383" i="30" s="1"/>
  <c r="M382" i="30" a="1"/>
  <c r="M382" i="30" s="1"/>
  <c r="M379" i="30" a="1"/>
  <c r="M379" i="30" s="1"/>
  <c r="M381" i="30" a="1"/>
  <c r="M381" i="30" s="1"/>
  <c r="M380" i="30" a="1"/>
  <c r="M380" i="30" s="1"/>
  <c r="M378" i="30" a="1"/>
  <c r="M378" i="30" s="1"/>
  <c r="M377" i="30" a="1"/>
  <c r="M377" i="30" s="1"/>
  <c r="M372" i="30" a="1"/>
  <c r="M372" i="30" s="1"/>
  <c r="M376" i="30" a="1"/>
  <c r="M376" i="30" s="1"/>
  <c r="M375" i="30" a="1"/>
  <c r="M375" i="30" s="1"/>
  <c r="M374" i="30" a="1"/>
  <c r="M374" i="30" s="1"/>
  <c r="M373" i="30" a="1"/>
  <c r="M373" i="30" s="1"/>
  <c r="M371" i="30" a="1"/>
  <c r="M371" i="30" s="1"/>
  <c r="M370" i="30" a="1"/>
  <c r="M370" i="30" s="1"/>
  <c r="M369" i="30" a="1"/>
  <c r="M369" i="30" s="1"/>
  <c r="M368" i="30" a="1"/>
  <c r="M368" i="30" s="1"/>
  <c r="M367" i="30" a="1"/>
  <c r="M367" i="30" s="1"/>
  <c r="M366" i="30" a="1"/>
  <c r="M366" i="30" s="1"/>
  <c r="M365" i="30" a="1"/>
  <c r="M365" i="30" s="1"/>
  <c r="M364" i="30" a="1"/>
  <c r="M364" i="30" s="1"/>
  <c r="M361" i="30" a="1"/>
  <c r="M361" i="30" s="1"/>
  <c r="M363" i="30" a="1"/>
  <c r="M363" i="30" s="1"/>
  <c r="M362" i="30" a="1"/>
  <c r="M362" i="30" s="1"/>
  <c r="M360" i="30" a="1"/>
  <c r="M360" i="30" s="1"/>
  <c r="M359" i="30" a="1"/>
  <c r="M359" i="30" s="1"/>
  <c r="M356" i="30" a="1"/>
  <c r="M356" i="30" s="1"/>
  <c r="M358" i="30" a="1"/>
  <c r="M358" i="30" s="1"/>
  <c r="M353" i="30" a="1"/>
  <c r="M353" i="30" s="1"/>
  <c r="M357" i="30" a="1"/>
  <c r="M357" i="30" s="1"/>
  <c r="M355" i="30" a="1"/>
  <c r="M355" i="30" s="1"/>
  <c r="M351" i="30" a="1"/>
  <c r="M351" i="30" s="1"/>
  <c r="M354" i="30" a="1"/>
  <c r="M354" i="30" s="1"/>
  <c r="M352" i="30" a="1"/>
  <c r="M352" i="30" s="1"/>
  <c r="M350" i="30" a="1"/>
  <c r="M350" i="30" s="1"/>
  <c r="M348" i="30" a="1"/>
  <c r="M348" i="30" s="1"/>
  <c r="M349" i="30" a="1"/>
  <c r="M349" i="30" s="1"/>
  <c r="M347" i="30" a="1"/>
  <c r="M347" i="30" s="1"/>
  <c r="M346" i="30" a="1"/>
  <c r="M346" i="30" s="1"/>
  <c r="M344" i="30" a="1"/>
  <c r="M344" i="30" s="1"/>
  <c r="M345" i="30" a="1"/>
  <c r="M345" i="30" s="1"/>
  <c r="M337" i="30" a="1"/>
  <c r="M337" i="30" s="1"/>
  <c r="M343" i="30" a="1"/>
  <c r="M343" i="30" s="1"/>
  <c r="M342" i="30" a="1"/>
  <c r="M342" i="30" s="1"/>
  <c r="M341" i="30" a="1"/>
  <c r="M341" i="30" s="1"/>
  <c r="M340" i="30" a="1"/>
  <c r="M340" i="30" s="1"/>
  <c r="M339" i="30" a="1"/>
  <c r="M339" i="30" s="1"/>
  <c r="M338" i="30" a="1"/>
  <c r="M338" i="30" s="1"/>
  <c r="M336" i="30" a="1"/>
  <c r="M336" i="30" s="1"/>
  <c r="M334" i="30" a="1"/>
  <c r="M334" i="30" s="1"/>
  <c r="M335" i="30" a="1"/>
  <c r="M335" i="30" s="1"/>
  <c r="M333" i="30" a="1"/>
  <c r="M333" i="30" s="1"/>
  <c r="M330" i="30" a="1"/>
  <c r="M330" i="30" s="1"/>
  <c r="M332" i="30" a="1"/>
  <c r="M332" i="30" s="1"/>
  <c r="M331" i="30" a="1"/>
  <c r="M331" i="30" s="1"/>
  <c r="M329" i="30" a="1"/>
  <c r="M329" i="30" s="1"/>
  <c r="M328" i="30" a="1"/>
  <c r="M328" i="30" s="1"/>
  <c r="M327" i="30" a="1"/>
  <c r="M327" i="30" s="1"/>
  <c r="M326" i="30" a="1"/>
  <c r="M326" i="30" s="1"/>
  <c r="M325" i="30" a="1"/>
  <c r="M325" i="30" s="1"/>
  <c r="M324" i="30" a="1"/>
  <c r="M324" i="30" s="1"/>
  <c r="M323" i="30" a="1"/>
  <c r="M323" i="30" s="1"/>
  <c r="M320" i="30" a="1"/>
  <c r="M320" i="30" s="1"/>
  <c r="M322" i="30" a="1"/>
  <c r="M322" i="30" s="1"/>
  <c r="M321" i="30" a="1"/>
  <c r="M321" i="30" s="1"/>
  <c r="M319" i="30" a="1"/>
  <c r="M319" i="30" s="1"/>
  <c r="M318" i="30" a="1"/>
  <c r="M318" i="30" s="1"/>
  <c r="M317" i="30" a="1"/>
  <c r="M317" i="30" s="1"/>
  <c r="M315" i="30" a="1"/>
  <c r="M315" i="30" s="1"/>
  <c r="M316" i="30" a="1"/>
  <c r="M316" i="30" s="1"/>
  <c r="M314" i="30" a="1"/>
  <c r="M314" i="30" s="1"/>
  <c r="M313" i="30" a="1"/>
  <c r="M313" i="30" s="1"/>
  <c r="M312" i="30" a="1"/>
  <c r="M312" i="30" s="1"/>
  <c r="M311" i="30" a="1"/>
  <c r="M311" i="30" s="1"/>
  <c r="M308" i="30" a="1"/>
  <c r="M308" i="30" s="1"/>
  <c r="M310" i="30" a="1"/>
  <c r="M310" i="30" s="1"/>
  <c r="M309" i="30" a="1"/>
  <c r="M309" i="30" s="1"/>
  <c r="M303" i="30" a="1"/>
  <c r="M303" i="30" s="1"/>
  <c r="M307" i="30" a="1"/>
  <c r="M307" i="30" s="1"/>
  <c r="M306" i="30" a="1"/>
  <c r="M306" i="30" s="1"/>
  <c r="M305" i="30" a="1"/>
  <c r="M305" i="30" s="1"/>
  <c r="M302" i="30" a="1"/>
  <c r="M302" i="30" s="1"/>
  <c r="M304" i="30" a="1"/>
  <c r="M304" i="30" s="1"/>
  <c r="M301" i="30" a="1"/>
  <c r="M301" i="30" s="1"/>
  <c r="M300" i="30" a="1"/>
  <c r="M300" i="30" s="1"/>
  <c r="M294" i="30" a="1"/>
  <c r="M294" i="30" s="1"/>
  <c r="M299" i="30" a="1"/>
  <c r="M299" i="30" s="1"/>
  <c r="M298" i="30" a="1"/>
  <c r="M298" i="30" s="1"/>
  <c r="M292" i="30" a="1"/>
  <c r="M292" i="30" s="1"/>
  <c r="M297" i="30" a="1"/>
  <c r="M297" i="30" s="1"/>
  <c r="M296" i="30" a="1"/>
  <c r="M296" i="30" s="1"/>
  <c r="M295" i="30" a="1"/>
  <c r="M295" i="30" s="1"/>
  <c r="M293" i="30" a="1"/>
  <c r="M293" i="30" s="1"/>
  <c r="M291" i="30" a="1"/>
  <c r="M291" i="30" s="1"/>
  <c r="M289" i="30" a="1"/>
  <c r="M289" i="30" s="1"/>
  <c r="M290" i="30" a="1"/>
  <c r="M290" i="30" s="1"/>
  <c r="M288" i="30" a="1"/>
  <c r="M288" i="30" s="1"/>
  <c r="M287" i="30" a="1"/>
  <c r="M287" i="30" s="1"/>
  <c r="M286" i="30" a="1"/>
  <c r="M286" i="30" s="1"/>
  <c r="M282" i="30" a="1"/>
  <c r="M282" i="30" s="1"/>
  <c r="M285" i="30" a="1"/>
  <c r="M285" i="30" s="1"/>
  <c r="M284" i="30" a="1"/>
  <c r="M284" i="30" s="1"/>
  <c r="M283" i="30" a="1"/>
  <c r="M283" i="30" s="1"/>
  <c r="M281" i="30" a="1"/>
  <c r="M281" i="30" s="1"/>
  <c r="M280" i="30" a="1"/>
  <c r="M280" i="30" s="1"/>
  <c r="M279" i="30" a="1"/>
  <c r="M279" i="30" s="1"/>
  <c r="M278" i="30" a="1"/>
  <c r="M278" i="30" s="1"/>
  <c r="M277" i="30" a="1"/>
  <c r="M277" i="30" s="1"/>
  <c r="M276" i="30" a="1"/>
  <c r="M276" i="30" s="1"/>
  <c r="M275" i="30" a="1"/>
  <c r="M275" i="30" s="1"/>
  <c r="M273" i="30" a="1"/>
  <c r="M273" i="30" s="1"/>
  <c r="M274" i="30" a="1"/>
  <c r="M274" i="30" s="1"/>
  <c r="M272" i="30" a="1"/>
  <c r="M272" i="30" s="1"/>
  <c r="M271" i="30" a="1"/>
  <c r="M271" i="30" s="1"/>
  <c r="M269" i="30" a="1"/>
  <c r="M269" i="30" s="1"/>
  <c r="M270" i="30" a="1"/>
  <c r="M270" i="30" s="1"/>
  <c r="M268" i="30" a="1"/>
  <c r="M268" i="30" s="1"/>
  <c r="M267" i="30" a="1"/>
  <c r="M267" i="30" s="1"/>
  <c r="M266" i="30" a="1"/>
  <c r="M266" i="30" s="1"/>
  <c r="M254" i="30" a="1"/>
  <c r="M254" i="30" s="1"/>
  <c r="M265" i="30" a="1"/>
  <c r="M265" i="30" s="1"/>
  <c r="M264" i="30" a="1"/>
  <c r="M264" i="30" s="1"/>
  <c r="M263" i="30" a="1"/>
  <c r="M263" i="30" s="1"/>
  <c r="M262" i="30" a="1"/>
  <c r="M262" i="30" s="1"/>
  <c r="M261" i="30" a="1"/>
  <c r="M261" i="30" s="1"/>
  <c r="M260" i="30" a="1"/>
  <c r="M260" i="30" s="1"/>
  <c r="M259" i="30" a="1"/>
  <c r="M259" i="30" s="1"/>
  <c r="M258" i="30" a="1"/>
  <c r="M258" i="30" s="1"/>
  <c r="M257" i="30" a="1"/>
  <c r="M257" i="30" s="1"/>
  <c r="M256" i="30" a="1"/>
  <c r="M256" i="30" s="1"/>
  <c r="M255" i="30" a="1"/>
  <c r="M255" i="30" s="1"/>
  <c r="M253" i="30" a="1"/>
  <c r="M253" i="30" s="1"/>
  <c r="M248" i="30" a="1"/>
  <c r="M248" i="30" s="1"/>
  <c r="M252" i="30" a="1"/>
  <c r="M252" i="30" s="1"/>
  <c r="M251" i="30" a="1"/>
  <c r="M251" i="30" s="1"/>
  <c r="M250" i="30" a="1"/>
  <c r="M250" i="30" s="1"/>
  <c r="M249" i="30" a="1"/>
  <c r="M249" i="30" s="1"/>
  <c r="M247" i="30" a="1"/>
  <c r="M247" i="30" s="1"/>
  <c r="M246" i="30" a="1"/>
  <c r="M246" i="30" s="1"/>
  <c r="M245" i="30" a="1"/>
  <c r="M245" i="30" s="1"/>
  <c r="M244" i="30" a="1"/>
  <c r="M244" i="30" s="1"/>
  <c r="M242" i="30" a="1"/>
  <c r="M242" i="30" s="1"/>
  <c r="M243" i="30" a="1"/>
  <c r="M243" i="30" s="1"/>
  <c r="M241" i="30" a="1"/>
  <c r="M241" i="30" s="1"/>
  <c r="M240" i="30" a="1"/>
  <c r="M240" i="30" s="1"/>
  <c r="M239" i="30" a="1"/>
  <c r="M239" i="30" s="1"/>
  <c r="M238" i="30" a="1"/>
  <c r="M238" i="30" s="1"/>
  <c r="M237" i="30" a="1"/>
  <c r="M237" i="30" s="1"/>
  <c r="M236" i="30" a="1"/>
  <c r="M236" i="30" s="1"/>
  <c r="M229" i="30" a="1"/>
  <c r="M229" i="30" s="1"/>
  <c r="M235" i="30" a="1"/>
  <c r="M235" i="30" s="1"/>
  <c r="M234" i="30" a="1"/>
  <c r="M234" i="30" s="1"/>
  <c r="M233" i="30" a="1"/>
  <c r="M233" i="30" s="1"/>
  <c r="M232" i="30" a="1"/>
  <c r="M232" i="30" s="1"/>
  <c r="M231" i="30" a="1"/>
  <c r="M231" i="30" s="1"/>
  <c r="M230" i="30" a="1"/>
  <c r="M230" i="30" s="1"/>
  <c r="M228" i="30" a="1"/>
  <c r="M228" i="30" s="1"/>
  <c r="M227" i="30" a="1"/>
  <c r="M227" i="30" s="1"/>
  <c r="M223" i="30" a="1"/>
  <c r="M223" i="30" s="1"/>
  <c r="M226" i="30" a="1"/>
  <c r="M226" i="30" s="1"/>
  <c r="M225" i="30" a="1"/>
  <c r="M225" i="30" s="1"/>
  <c r="M224" i="30" a="1"/>
  <c r="M224" i="30" s="1"/>
  <c r="M222" i="30" a="1"/>
  <c r="M222" i="30" s="1"/>
  <c r="M221" i="30" a="1"/>
  <c r="M221" i="30" s="1"/>
  <c r="M219" i="30" a="1"/>
  <c r="M219" i="30" s="1"/>
  <c r="M220" i="30" a="1"/>
  <c r="M220" i="30" s="1"/>
  <c r="M218" i="30" a="1"/>
  <c r="M218" i="30" s="1"/>
  <c r="M217" i="30" a="1"/>
  <c r="M217" i="30" s="1"/>
  <c r="M216" i="30" a="1"/>
  <c r="M216" i="30" s="1"/>
  <c r="M215" i="30" a="1"/>
  <c r="M215" i="30" s="1"/>
  <c r="M214" i="30" a="1"/>
  <c r="M214" i="30" s="1"/>
  <c r="M213" i="30" a="1"/>
  <c r="M213" i="30" s="1"/>
  <c r="M212" i="30" a="1"/>
  <c r="M212" i="30" s="1"/>
  <c r="M211" i="30" a="1"/>
  <c r="M211" i="30" s="1"/>
  <c r="M210" i="30" a="1"/>
  <c r="M210" i="30" s="1"/>
  <c r="M208" i="30" a="1"/>
  <c r="M208" i="30" s="1"/>
  <c r="M209" i="30" a="1"/>
  <c r="M209" i="30" s="1"/>
  <c r="M205" i="30" a="1"/>
  <c r="M205" i="30" s="1"/>
  <c r="M206" i="30" a="1"/>
  <c r="M206" i="30" s="1"/>
  <c r="M207" i="30" a="1"/>
  <c r="M207" i="30" s="1"/>
  <c r="M204" i="30" a="1"/>
  <c r="M204" i="30" s="1"/>
  <c r="M197" i="30" a="1"/>
  <c r="M197" i="30" s="1"/>
  <c r="M203" i="30" a="1"/>
  <c r="M203" i="30" s="1"/>
  <c r="M202" i="30" a="1"/>
  <c r="M202" i="30" s="1"/>
  <c r="M201" i="30" a="1"/>
  <c r="M201" i="30" s="1"/>
  <c r="M200" i="30" a="1"/>
  <c r="M200" i="30" s="1"/>
  <c r="M199" i="30" a="1"/>
  <c r="M199" i="30" s="1"/>
  <c r="M198" i="30" a="1"/>
  <c r="M198" i="30" s="1"/>
  <c r="M196" i="30" a="1"/>
  <c r="M196" i="30" s="1"/>
  <c r="M194" i="30" a="1"/>
  <c r="M194" i="30" s="1"/>
  <c r="M195" i="30" a="1"/>
  <c r="M195" i="30" s="1"/>
  <c r="M193" i="30" a="1"/>
  <c r="M193" i="30" s="1"/>
  <c r="M192" i="30" a="1"/>
  <c r="M192" i="30" s="1"/>
  <c r="M191" i="30" a="1"/>
  <c r="M191" i="30" s="1"/>
  <c r="M190" i="30" a="1"/>
  <c r="M190" i="30" s="1"/>
  <c r="M189" i="30" a="1"/>
  <c r="M189" i="30" s="1"/>
  <c r="M188" i="30" a="1"/>
  <c r="M188" i="30" s="1"/>
  <c r="M186" i="30" a="1"/>
  <c r="M186" i="30" s="1"/>
  <c r="M187" i="30" a="1"/>
  <c r="M187" i="30" s="1"/>
  <c r="M185" i="30" a="1"/>
  <c r="M185" i="30" s="1"/>
  <c r="M184" i="30" a="1"/>
  <c r="M184" i="30" s="1"/>
  <c r="M183" i="30" a="1"/>
  <c r="M183" i="30" s="1"/>
  <c r="M182" i="30" a="1"/>
  <c r="M182" i="30" s="1"/>
  <c r="M181" i="30" a="1"/>
  <c r="M181" i="30" s="1"/>
  <c r="M178" i="30" a="1"/>
  <c r="M178" i="30" s="1"/>
  <c r="M180" i="30" a="1"/>
  <c r="M180" i="30" s="1"/>
  <c r="M179" i="30" a="1"/>
  <c r="M179" i="30" s="1"/>
  <c r="M177" i="30" a="1"/>
  <c r="M177" i="30" s="1"/>
  <c r="M173" i="30" a="1"/>
  <c r="M173" i="30" s="1"/>
  <c r="M176" i="30" a="1"/>
  <c r="M176" i="30" s="1"/>
  <c r="M175" i="30" a="1"/>
  <c r="M175" i="30" s="1"/>
  <c r="M174" i="30" a="1"/>
  <c r="M174" i="30" s="1"/>
  <c r="M172" i="30" a="1"/>
  <c r="M172" i="30" s="1"/>
  <c r="M171" i="30" a="1"/>
  <c r="M171" i="30" s="1"/>
  <c r="M170" i="30" a="1"/>
  <c r="M170" i="30" s="1"/>
  <c r="M164" i="30" a="1"/>
  <c r="M164" i="30" s="1"/>
  <c r="M169" i="30" a="1"/>
  <c r="M169" i="30" s="1"/>
  <c r="M168" i="30" a="1"/>
  <c r="M168" i="30" s="1"/>
  <c r="M167" i="30" a="1"/>
  <c r="M167" i="30" s="1"/>
  <c r="M166" i="30" a="1"/>
  <c r="M166" i="30" s="1"/>
  <c r="M165" i="30" a="1"/>
  <c r="M165" i="30" s="1"/>
  <c r="M160" i="30" a="1"/>
  <c r="M160" i="30" s="1"/>
  <c r="M163" i="30" a="1"/>
  <c r="M163" i="30" s="1"/>
  <c r="M162" i="30" a="1"/>
  <c r="M162" i="30" s="1"/>
  <c r="M161" i="30" a="1"/>
  <c r="M161" i="30" s="1"/>
  <c r="M159" i="30" a="1"/>
  <c r="M159" i="30" s="1"/>
  <c r="M157" i="30" a="1"/>
  <c r="M157" i="30" s="1"/>
  <c r="M158" i="30" a="1"/>
  <c r="M158" i="30" s="1"/>
  <c r="M155" i="30" a="1"/>
  <c r="M155" i="30" s="1"/>
  <c r="M156" i="30" a="1"/>
  <c r="M156" i="30" s="1"/>
  <c r="M154" i="30" a="1"/>
  <c r="M154" i="30" s="1"/>
  <c r="M153" i="30" a="1"/>
  <c r="M153" i="30" s="1"/>
  <c r="M152" i="30" a="1"/>
  <c r="M152" i="30" s="1"/>
  <c r="M151" i="30" a="1"/>
  <c r="M151" i="30" s="1"/>
  <c r="M150" i="30" a="1"/>
  <c r="M150" i="30" s="1"/>
  <c r="M145" i="30" a="1"/>
  <c r="M145" i="30" s="1"/>
  <c r="M149" i="30" a="1"/>
  <c r="M149" i="30" s="1"/>
  <c r="M148" i="30" a="1"/>
  <c r="M148" i="30" s="1"/>
  <c r="M147" i="30" a="1"/>
  <c r="M147" i="30" s="1"/>
  <c r="M146" i="30" a="1"/>
  <c r="M146" i="30" s="1"/>
  <c r="M144" i="30" a="1"/>
  <c r="M144" i="30" s="1"/>
  <c r="M143" i="30" a="1"/>
  <c r="M143" i="30" s="1"/>
  <c r="M139" i="30" a="1"/>
  <c r="M139" i="30" s="1"/>
  <c r="M141" i="30" a="1"/>
  <c r="M141" i="30" s="1"/>
  <c r="M140" i="30" a="1"/>
  <c r="M140" i="30" s="1"/>
  <c r="M142" i="30" a="1"/>
  <c r="M142" i="30" s="1"/>
  <c r="M138" i="30" a="1"/>
  <c r="M138" i="30" s="1"/>
  <c r="M137" i="30" a="1"/>
  <c r="M137" i="30" s="1"/>
  <c r="M136" i="30" a="1"/>
  <c r="M136" i="30" s="1"/>
  <c r="M135" i="30" a="1"/>
  <c r="M135" i="30" s="1"/>
  <c r="M132" i="30" a="1"/>
  <c r="M132" i="30" s="1"/>
  <c r="M134" i="30" a="1"/>
  <c r="M134" i="30" s="1"/>
  <c r="M133" i="30" a="1"/>
  <c r="M133" i="30" s="1"/>
  <c r="M131" i="30" a="1"/>
  <c r="M131" i="30" s="1"/>
  <c r="M130" i="30" a="1"/>
  <c r="M130" i="30" s="1"/>
  <c r="M129" i="30" a="1"/>
  <c r="M129" i="30" s="1"/>
  <c r="M126" i="30" a="1"/>
  <c r="M126" i="30" s="1"/>
  <c r="M128" i="30" a="1"/>
  <c r="M128" i="30" s="1"/>
  <c r="M127" i="30" a="1"/>
  <c r="M127" i="30" s="1"/>
  <c r="M125" i="30" a="1"/>
  <c r="M125" i="30" s="1"/>
  <c r="M121" i="30" a="1"/>
  <c r="M121" i="30" s="1"/>
  <c r="M124" i="30" a="1"/>
  <c r="M124" i="30" s="1"/>
  <c r="M123" i="30" a="1"/>
  <c r="M123" i="30" s="1"/>
  <c r="M122" i="30" a="1"/>
  <c r="M122" i="30" s="1"/>
  <c r="M120" i="30" a="1"/>
  <c r="M120" i="30" s="1"/>
  <c r="M116" i="30" a="1"/>
  <c r="M116" i="30" s="1"/>
  <c r="M119" i="30" a="1"/>
  <c r="M119" i="30" s="1"/>
  <c r="M118" i="30" a="1"/>
  <c r="M118" i="30" s="1"/>
  <c r="M117" i="30" a="1"/>
  <c r="M117" i="30" s="1"/>
  <c r="M115" i="30" a="1"/>
  <c r="M115" i="30" s="1"/>
  <c r="M113" i="30" a="1"/>
  <c r="M113" i="30" s="1"/>
  <c r="M114" i="30" a="1"/>
  <c r="M114" i="30" s="1"/>
  <c r="M112" i="30" a="1"/>
  <c r="M112" i="30" s="1"/>
  <c r="M111" i="30" a="1"/>
  <c r="M111" i="30" s="1"/>
  <c r="M110" i="30" a="1"/>
  <c r="M110" i="30" s="1"/>
  <c r="M109" i="30" a="1"/>
  <c r="M109" i="30" s="1"/>
  <c r="M108" i="30" a="1"/>
  <c r="M108" i="30" s="1"/>
  <c r="M107" i="30" a="1"/>
  <c r="M107" i="30" s="1"/>
  <c r="M106" i="30" a="1"/>
  <c r="M106" i="30" s="1"/>
  <c r="M105" i="30" a="1"/>
  <c r="M105" i="30" s="1"/>
  <c r="M104" i="30" a="1"/>
  <c r="M104" i="30" s="1"/>
  <c r="M103" i="30" a="1"/>
  <c r="M103" i="30" s="1"/>
  <c r="M102" i="30" a="1"/>
  <c r="M102" i="30" s="1"/>
  <c r="M101" i="30" a="1"/>
  <c r="M101" i="30" s="1"/>
  <c r="M100" i="30" a="1"/>
  <c r="M100" i="30" s="1"/>
  <c r="M99" i="30" a="1"/>
  <c r="M99" i="30" s="1"/>
  <c r="M97" i="30" a="1"/>
  <c r="M97" i="30" s="1"/>
  <c r="M98" i="30" a="1"/>
  <c r="M98" i="30" s="1"/>
  <c r="M94" i="30" a="1"/>
  <c r="M94" i="30" s="1"/>
  <c r="M96" i="30" a="1"/>
  <c r="M96" i="30" s="1"/>
  <c r="M95" i="30" a="1"/>
  <c r="M95" i="30" s="1"/>
  <c r="M93" i="30" a="1"/>
  <c r="M93" i="30" s="1"/>
  <c r="M90" i="30" a="1"/>
  <c r="M90" i="30" s="1"/>
  <c r="M92" i="30" a="1"/>
  <c r="M92" i="30" s="1"/>
  <c r="M91" i="30" a="1"/>
  <c r="M91" i="30" s="1"/>
  <c r="M89" i="30" a="1"/>
  <c r="M89" i="30" s="1"/>
  <c r="M88" i="30" a="1"/>
  <c r="M88" i="30" s="1"/>
  <c r="M86" i="30" a="1"/>
  <c r="M86" i="30" s="1"/>
  <c r="M87" i="30" a="1"/>
  <c r="M87" i="30" s="1"/>
  <c r="M85" i="30" a="1"/>
  <c r="M85" i="30" s="1"/>
  <c r="M84" i="30" a="1"/>
  <c r="M84" i="30" s="1"/>
  <c r="M83" i="30" a="1"/>
  <c r="M83" i="30" s="1"/>
  <c r="M82" i="30" a="1"/>
  <c r="M82" i="30" s="1"/>
  <c r="M81" i="30" a="1"/>
  <c r="M81" i="30" s="1"/>
  <c r="M75" i="30" a="1"/>
  <c r="M75" i="30" s="1"/>
  <c r="M80" i="30" a="1"/>
  <c r="M80" i="30" s="1"/>
  <c r="M79" i="30" a="1"/>
  <c r="M79" i="30" s="1"/>
  <c r="M78" i="30" a="1"/>
  <c r="M78" i="30" s="1"/>
  <c r="M77" i="30" a="1"/>
  <c r="M77" i="30" s="1"/>
  <c r="M76" i="30" a="1"/>
  <c r="M76" i="30" s="1"/>
  <c r="M74" i="30" a="1"/>
  <c r="M74" i="30" s="1"/>
  <c r="M73" i="30" a="1"/>
  <c r="M73" i="30" s="1"/>
  <c r="M72" i="30" a="1"/>
  <c r="M72" i="30" s="1"/>
  <c r="M71" i="30" a="1"/>
  <c r="M71" i="30" s="1"/>
  <c r="M69" i="30" a="1"/>
  <c r="M69" i="30" s="1"/>
  <c r="M70" i="30" a="1"/>
  <c r="M70" i="30" s="1"/>
  <c r="M68" i="30" a="1"/>
  <c r="M68" i="30" s="1"/>
  <c r="M67" i="30" a="1"/>
  <c r="M67" i="30" s="1"/>
  <c r="M65" i="30" a="1"/>
  <c r="M65" i="30" s="1"/>
  <c r="M66" i="30" a="1"/>
  <c r="M66" i="30" s="1"/>
  <c r="M63" i="30" a="1"/>
  <c r="M63" i="30" s="1"/>
  <c r="M64" i="30" a="1"/>
  <c r="M64" i="30" s="1"/>
  <c r="M62" i="30" a="1"/>
  <c r="M62" i="30" s="1"/>
  <c r="M61" i="30" a="1"/>
  <c r="M61" i="30" s="1"/>
  <c r="M60" i="30" a="1"/>
  <c r="M60" i="30" s="1"/>
  <c r="M59" i="30" a="1"/>
  <c r="M59" i="30" s="1"/>
  <c r="M58" i="30" a="1"/>
  <c r="M58" i="30" s="1"/>
  <c r="M57" i="30" a="1"/>
  <c r="M57" i="30" s="1"/>
  <c r="M56" i="30" a="1"/>
  <c r="M56" i="30" s="1"/>
  <c r="M55" i="30" a="1"/>
  <c r="M55" i="30" s="1"/>
  <c r="M54" i="30" a="1"/>
  <c r="M54" i="30" s="1"/>
  <c r="M46" i="30" a="1"/>
  <c r="M46" i="30" s="1"/>
  <c r="M52" i="30" a="1"/>
  <c r="M52" i="30" s="1"/>
  <c r="M53" i="30" a="1"/>
  <c r="M53" i="30" s="1"/>
  <c r="M50" i="30" a="1"/>
  <c r="M50" i="30" s="1"/>
  <c r="M51" i="30" a="1"/>
  <c r="M51" i="30" s="1"/>
  <c r="M49" i="30" a="1"/>
  <c r="M49" i="30" s="1"/>
  <c r="M48" i="30" a="1"/>
  <c r="M48" i="30" s="1"/>
  <c r="M47" i="30" a="1"/>
  <c r="M47" i="30" s="1"/>
  <c r="M45" i="30" a="1"/>
  <c r="M45" i="30" s="1"/>
  <c r="M44" i="30" a="1"/>
  <c r="M44" i="30" s="1"/>
  <c r="M43" i="30" a="1"/>
  <c r="M43" i="30" s="1"/>
  <c r="M42" i="30" a="1"/>
  <c r="M42" i="30" s="1"/>
  <c r="M41" i="30" a="1"/>
  <c r="M41" i="30" s="1"/>
  <c r="M39" i="30" a="1"/>
  <c r="M39" i="30" s="1"/>
  <c r="M40" i="30" a="1"/>
  <c r="M40" i="30" s="1"/>
  <c r="M38" i="30" a="1"/>
  <c r="M38" i="30" s="1"/>
  <c r="M37" i="30" a="1"/>
  <c r="M37" i="30" s="1"/>
  <c r="M36" i="30" a="1"/>
  <c r="M36" i="30" s="1"/>
  <c r="M29" i="30" a="1"/>
  <c r="M29" i="30" s="1"/>
  <c r="M35" i="30" a="1"/>
  <c r="M35" i="30" s="1"/>
  <c r="M34" i="30" a="1"/>
  <c r="M34" i="30" s="1"/>
  <c r="M33" i="30" a="1"/>
  <c r="M33" i="30" s="1"/>
  <c r="M32" i="30" a="1"/>
  <c r="M32" i="30" s="1"/>
  <c r="M31" i="30" a="1"/>
  <c r="M31" i="30" s="1"/>
  <c r="M30" i="30" a="1"/>
  <c r="M30" i="30" s="1"/>
  <c r="M28" i="30" a="1"/>
  <c r="M28" i="30" s="1"/>
  <c r="M27" i="30" a="1"/>
  <c r="M27" i="30" s="1"/>
  <c r="M26" i="30" a="1"/>
  <c r="M26" i="30" s="1"/>
  <c r="M25" i="30" a="1"/>
  <c r="M25" i="30" s="1"/>
  <c r="M21" i="30" a="1"/>
  <c r="M21" i="30" s="1"/>
  <c r="M24" i="30" a="1"/>
  <c r="M24" i="30" s="1"/>
  <c r="M23" i="30" a="1"/>
  <c r="M23" i="30" s="1"/>
  <c r="M22" i="30" a="1"/>
  <c r="M22" i="30" s="1"/>
  <c r="M20" i="30" a="1"/>
  <c r="M20" i="30" s="1"/>
  <c r="M13" i="30" a="1"/>
  <c r="M13" i="30" s="1"/>
  <c r="M19" i="30" a="1"/>
  <c r="M19" i="30" s="1"/>
  <c r="M18" i="30" a="1"/>
  <c r="M18" i="30" s="1"/>
  <c r="M17" i="30" a="1"/>
  <c r="M17" i="30" s="1"/>
  <c r="M16" i="30" a="1"/>
  <c r="M16" i="30" s="1"/>
  <c r="M15" i="30" a="1"/>
  <c r="M15" i="30" s="1"/>
  <c r="M14" i="30" a="1"/>
  <c r="M14" i="30" s="1"/>
  <c r="M12" i="30" a="1"/>
  <c r="M12" i="30" s="1"/>
  <c r="M9" i="30" a="1"/>
  <c r="M9" i="30" s="1"/>
  <c r="M11" i="30" a="1"/>
  <c r="M11" i="30" s="1"/>
  <c r="M8" i="30" a="1"/>
  <c r="M8" i="30" s="1"/>
  <c r="M7" i="30" a="1"/>
  <c r="M7" i="30" s="1"/>
  <c r="M10" i="30" a="1"/>
  <c r="M10" i="30" s="1"/>
  <c r="M6" i="30" a="1"/>
  <c r="M6" i="30" s="1"/>
  <c r="M2" i="30" a="1"/>
  <c r="M2" i="30" s="1"/>
  <c r="M3" i="30" a="1"/>
  <c r="M3" i="30" s="1"/>
  <c r="M4" i="30" a="1"/>
  <c r="M4" i="30" s="1"/>
  <c r="P2" i="30" l="1" a="1"/>
  <c r="P2" i="30" s="1"/>
  <c r="O2" i="30"/>
  <c r="G1117" i="30" l="1"/>
  <c r="H1117" i="30"/>
  <c r="G1121" i="30"/>
  <c r="H1121" i="30"/>
  <c r="G1120" i="30"/>
  <c r="H1120" i="30"/>
  <c r="G1119" i="30"/>
  <c r="H1119" i="30"/>
  <c r="G1118" i="30"/>
  <c r="H1118" i="30"/>
  <c r="G1116" i="30"/>
  <c r="H1116" i="30"/>
  <c r="G1115" i="30"/>
  <c r="H1115" i="30"/>
  <c r="G1114" i="30"/>
  <c r="H1114" i="30"/>
  <c r="G1113" i="30"/>
  <c r="H1113" i="30"/>
  <c r="G1112" i="30"/>
  <c r="H1112" i="30"/>
  <c r="G1111" i="30"/>
  <c r="H1111" i="30"/>
  <c r="G1110" i="30"/>
  <c r="H1110" i="30"/>
  <c r="G1109" i="30"/>
  <c r="H1109" i="30"/>
  <c r="G1108" i="30"/>
  <c r="H1108" i="30"/>
  <c r="G1107" i="30"/>
  <c r="H1107" i="30"/>
  <c r="G1106" i="30"/>
  <c r="H1106" i="30"/>
  <c r="G1105" i="30"/>
  <c r="H1105" i="30"/>
  <c r="G1104" i="30"/>
  <c r="H1104" i="30"/>
  <c r="G1103" i="30"/>
  <c r="H1103" i="30"/>
  <c r="G1102" i="30"/>
  <c r="H1102" i="30"/>
  <c r="G1101" i="30"/>
  <c r="H1101" i="30"/>
  <c r="H1100" i="30"/>
  <c r="G1100" i="30"/>
  <c r="G1099" i="30"/>
  <c r="H1099" i="30"/>
  <c r="G1098" i="30"/>
  <c r="H1098" i="30"/>
  <c r="G1097" i="30"/>
  <c r="H1097" i="30"/>
  <c r="G1096" i="30"/>
  <c r="H1096" i="30"/>
  <c r="G1095" i="30"/>
  <c r="H1095" i="30"/>
  <c r="H1094" i="30"/>
  <c r="G1094" i="30"/>
  <c r="G1093" i="30"/>
  <c r="H1093" i="30"/>
  <c r="H1092" i="30"/>
  <c r="G1092" i="30"/>
  <c r="G1091" i="30"/>
  <c r="H1091" i="30"/>
  <c r="G1090" i="30"/>
  <c r="H1090" i="30"/>
  <c r="G1089" i="30"/>
  <c r="H1089" i="30"/>
  <c r="G1088" i="30"/>
  <c r="H1088" i="30"/>
  <c r="G1087" i="30"/>
  <c r="H1087" i="30"/>
  <c r="G1086" i="30"/>
  <c r="H1086" i="30"/>
  <c r="G1085" i="30"/>
  <c r="H1085" i="30"/>
  <c r="G1084" i="30"/>
  <c r="H1084" i="30"/>
  <c r="H1083" i="30"/>
  <c r="G1083" i="30"/>
  <c r="G1082" i="30"/>
  <c r="H1082" i="30"/>
  <c r="G1081" i="30"/>
  <c r="H1081" i="30"/>
  <c r="G1080" i="30"/>
  <c r="H1080" i="30"/>
  <c r="G1079" i="30"/>
  <c r="H1079" i="30"/>
  <c r="G1078" i="30"/>
  <c r="H1078" i="30"/>
  <c r="G1077" i="30"/>
  <c r="H1077" i="30"/>
  <c r="G1076" i="30"/>
  <c r="H1076" i="30"/>
  <c r="H1075" i="30"/>
  <c r="G1075" i="30"/>
  <c r="G1074" i="30"/>
  <c r="H1074" i="30"/>
  <c r="H1072" i="30"/>
  <c r="G1073" i="30"/>
  <c r="H1073" i="30"/>
  <c r="H1070" i="30"/>
  <c r="G1071" i="30"/>
  <c r="H1071" i="30"/>
  <c r="H1068" i="30"/>
  <c r="G1069" i="30"/>
  <c r="G1068" i="30"/>
  <c r="H1066" i="30"/>
  <c r="G1067" i="30"/>
  <c r="H1064" i="30"/>
  <c r="H1065" i="30"/>
  <c r="G1062" i="30"/>
  <c r="G1063" i="30"/>
  <c r="H1060" i="30"/>
  <c r="H1061" i="30"/>
  <c r="H1058" i="30"/>
  <c r="G1059" i="30"/>
  <c r="H1056" i="30"/>
  <c r="H1057" i="30"/>
  <c r="H1054" i="30"/>
  <c r="G1055" i="30"/>
  <c r="G1052" i="30"/>
  <c r="G1053" i="30"/>
  <c r="H1050" i="30"/>
  <c r="G1051" i="30"/>
  <c r="G1048" i="30"/>
  <c r="G1049" i="30"/>
  <c r="G1046" i="30"/>
  <c r="G1047" i="30"/>
  <c r="H1044" i="30"/>
  <c r="G1045" i="30"/>
  <c r="H1042" i="30"/>
  <c r="G1043" i="30"/>
  <c r="H1040" i="30"/>
  <c r="H1041" i="30"/>
  <c r="G1038" i="30"/>
  <c r="H1039" i="30"/>
  <c r="H1036" i="30"/>
  <c r="G1037" i="30"/>
  <c r="H1034" i="30"/>
  <c r="G1035" i="30"/>
  <c r="G1032" i="30"/>
  <c r="G1033" i="30"/>
  <c r="H1030" i="30"/>
  <c r="G1031" i="30"/>
  <c r="H1028" i="30"/>
  <c r="G1029" i="30"/>
  <c r="H1026" i="30"/>
  <c r="G1027" i="30"/>
  <c r="H1024" i="30"/>
  <c r="H1025" i="30"/>
  <c r="G1022" i="30"/>
  <c r="G1023" i="30"/>
  <c r="H1020" i="30"/>
  <c r="G1021" i="30"/>
  <c r="H1018" i="30"/>
  <c r="G1019" i="30"/>
  <c r="H1016" i="30"/>
  <c r="G1017" i="30"/>
  <c r="H1014" i="30"/>
  <c r="G1015" i="30"/>
  <c r="H1012" i="30"/>
  <c r="G1013" i="30"/>
  <c r="G1010" i="30"/>
  <c r="G1011" i="30"/>
  <c r="H1008" i="30"/>
  <c r="G1009" i="30"/>
  <c r="H1006" i="30"/>
  <c r="G1007" i="30"/>
  <c r="G1004" i="30"/>
  <c r="G1005" i="30"/>
  <c r="H1002" i="30"/>
  <c r="G1003" i="30"/>
  <c r="H1000" i="30"/>
  <c r="G1001" i="30"/>
  <c r="H998" i="30"/>
  <c r="G999" i="30"/>
  <c r="H996" i="30"/>
  <c r="H997" i="30"/>
  <c r="G995" i="30"/>
  <c r="G992" i="30"/>
  <c r="H993" i="30"/>
  <c r="G994" i="30"/>
  <c r="H990" i="30"/>
  <c r="G991" i="30"/>
  <c r="H988" i="30"/>
  <c r="G989" i="30"/>
  <c r="G986" i="30"/>
  <c r="G987" i="30"/>
  <c r="H984" i="30"/>
  <c r="G985" i="30"/>
  <c r="H983" i="30"/>
  <c r="G981" i="30"/>
  <c r="G982" i="30"/>
  <c r="H979" i="30"/>
  <c r="H980" i="30"/>
  <c r="G977" i="30"/>
  <c r="G978" i="30"/>
  <c r="H975" i="30"/>
  <c r="G976" i="30"/>
  <c r="H973" i="30"/>
  <c r="H974" i="30"/>
  <c r="H971" i="30"/>
  <c r="H972" i="30"/>
  <c r="H969" i="30"/>
  <c r="G970" i="30"/>
  <c r="H967" i="30"/>
  <c r="H968" i="30"/>
  <c r="H965" i="30"/>
  <c r="G966" i="30"/>
  <c r="H963" i="30"/>
  <c r="H964" i="30"/>
  <c r="H961" i="30"/>
  <c r="G962" i="30"/>
  <c r="H959" i="30"/>
  <c r="G960" i="30"/>
  <c r="H957" i="30"/>
  <c r="G958" i="30"/>
  <c r="H955" i="30"/>
  <c r="G956" i="30"/>
  <c r="H953" i="30"/>
  <c r="G954" i="30"/>
  <c r="G951" i="30"/>
  <c r="G952" i="30"/>
  <c r="G949" i="30"/>
  <c r="G950" i="30"/>
  <c r="G947" i="30"/>
  <c r="G948" i="30"/>
  <c r="H945" i="30"/>
  <c r="G946" i="30"/>
  <c r="H943" i="30"/>
  <c r="G944" i="30"/>
  <c r="H941" i="30"/>
  <c r="G942" i="30"/>
  <c r="G939" i="30"/>
  <c r="G940" i="30"/>
  <c r="H937" i="30"/>
  <c r="G938" i="30"/>
  <c r="H935" i="30"/>
  <c r="G936" i="30"/>
  <c r="H933" i="30"/>
  <c r="G934" i="30"/>
  <c r="H931" i="30"/>
  <c r="G932" i="30"/>
  <c r="H929" i="30"/>
  <c r="G930" i="30"/>
  <c r="H927" i="30"/>
  <c r="G928" i="30"/>
  <c r="H925" i="30"/>
  <c r="G926" i="30"/>
  <c r="G923" i="30"/>
  <c r="H924" i="30"/>
  <c r="H921" i="30"/>
  <c r="G922" i="30"/>
  <c r="G919" i="30"/>
  <c r="H920" i="30"/>
  <c r="H917" i="30"/>
  <c r="H918" i="30"/>
  <c r="H915" i="30"/>
  <c r="G916" i="30"/>
  <c r="H913" i="30"/>
  <c r="G914" i="30"/>
  <c r="H911" i="30"/>
  <c r="G912" i="30"/>
  <c r="H909" i="30"/>
  <c r="G910" i="30"/>
  <c r="H907" i="30"/>
  <c r="H908" i="30"/>
  <c r="H905" i="30"/>
  <c r="H906" i="30"/>
  <c r="H903" i="30"/>
  <c r="G904" i="30"/>
  <c r="H901" i="30"/>
  <c r="G902" i="30"/>
  <c r="G899" i="30"/>
  <c r="G900" i="30"/>
  <c r="G897" i="30"/>
  <c r="G898" i="30"/>
  <c r="G895" i="30"/>
  <c r="G896" i="30"/>
  <c r="G893" i="30"/>
  <c r="H894" i="30"/>
  <c r="G891" i="30"/>
  <c r="H892" i="30"/>
  <c r="H889" i="30"/>
  <c r="H890" i="30"/>
  <c r="H887" i="30"/>
  <c r="G888" i="30"/>
  <c r="H885" i="30"/>
  <c r="G886" i="30"/>
  <c r="G883" i="30"/>
  <c r="G884" i="30"/>
  <c r="H881" i="30"/>
  <c r="G882" i="30"/>
  <c r="G879" i="30"/>
  <c r="H880" i="30"/>
  <c r="H877" i="30"/>
  <c r="G878" i="30"/>
  <c r="H875" i="30"/>
  <c r="G876" i="30"/>
  <c r="H873" i="30"/>
  <c r="G874" i="30"/>
  <c r="H871" i="30"/>
  <c r="H872" i="30"/>
  <c r="H869" i="30"/>
  <c r="G870" i="30"/>
  <c r="H867" i="30"/>
  <c r="H868" i="30"/>
  <c r="H865" i="30"/>
  <c r="G866" i="30"/>
  <c r="H863" i="30"/>
  <c r="G864" i="30"/>
  <c r="H861" i="30"/>
  <c r="H862" i="30"/>
  <c r="H859" i="30"/>
  <c r="G860" i="30"/>
  <c r="H857" i="30"/>
  <c r="G858" i="30"/>
  <c r="H855" i="30"/>
  <c r="G856" i="30"/>
  <c r="G853" i="30"/>
  <c r="G854" i="30"/>
  <c r="G851" i="30"/>
  <c r="G852" i="30"/>
  <c r="H849" i="30"/>
  <c r="G850" i="30"/>
  <c r="G847" i="30"/>
  <c r="G848" i="30"/>
  <c r="H845" i="30"/>
  <c r="G846" i="30"/>
  <c r="G843" i="30"/>
  <c r="H844" i="30"/>
  <c r="H841" i="30"/>
  <c r="G842" i="30"/>
  <c r="H839" i="30"/>
  <c r="G840" i="30"/>
  <c r="H837" i="30"/>
  <c r="G838" i="30"/>
  <c r="H836" i="30"/>
  <c r="G830" i="30"/>
  <c r="G834" i="30"/>
  <c r="G835" i="30"/>
  <c r="H832" i="30"/>
  <c r="G833" i="30"/>
  <c r="H829" i="30"/>
  <c r="G831" i="30"/>
  <c r="H827" i="30"/>
  <c r="G828" i="30"/>
  <c r="G825" i="30"/>
  <c r="G826" i="30"/>
  <c r="H823" i="30"/>
  <c r="G824" i="30"/>
  <c r="H821" i="30"/>
  <c r="G822" i="30"/>
  <c r="H819" i="30"/>
  <c r="G820" i="30"/>
  <c r="H817" i="30"/>
  <c r="G818" i="30"/>
  <c r="H815" i="30"/>
  <c r="H816" i="30"/>
  <c r="H813" i="30"/>
  <c r="G814" i="30"/>
  <c r="G811" i="30"/>
  <c r="G812" i="30"/>
  <c r="G809" i="30"/>
  <c r="G810" i="30"/>
  <c r="H807" i="30"/>
  <c r="G808" i="30"/>
  <c r="H805" i="30"/>
  <c r="H806" i="30"/>
  <c r="H803" i="30"/>
  <c r="G804" i="30"/>
  <c r="H801" i="30"/>
  <c r="G802" i="30"/>
  <c r="G799" i="30"/>
  <c r="G800" i="30"/>
  <c r="H797" i="30"/>
  <c r="H798" i="30"/>
  <c r="H795" i="30"/>
  <c r="G796" i="30"/>
  <c r="H793" i="30"/>
  <c r="H794" i="30"/>
  <c r="G791" i="30"/>
  <c r="G792" i="30"/>
  <c r="H789" i="30"/>
  <c r="G790" i="30"/>
  <c r="H787" i="30"/>
  <c r="G788" i="30"/>
  <c r="H785" i="30"/>
  <c r="G786" i="30"/>
  <c r="H783" i="30"/>
  <c r="H784" i="30"/>
  <c r="H781" i="30"/>
  <c r="G782" i="30"/>
  <c r="H779" i="30"/>
  <c r="G780" i="30"/>
  <c r="H777" i="30"/>
  <c r="G778" i="30"/>
  <c r="H775" i="30"/>
  <c r="G776" i="30"/>
  <c r="H773" i="30"/>
  <c r="G774" i="30"/>
  <c r="G771" i="30"/>
  <c r="H772" i="30"/>
  <c r="H769" i="30"/>
  <c r="H770" i="30"/>
  <c r="H767" i="30"/>
  <c r="G768" i="30"/>
  <c r="H765" i="30"/>
  <c r="H766" i="30"/>
  <c r="H763" i="30"/>
  <c r="G764" i="30"/>
  <c r="H761" i="30"/>
  <c r="G762" i="30"/>
  <c r="H759" i="30"/>
  <c r="G760" i="30"/>
  <c r="H757" i="30"/>
  <c r="G758" i="30"/>
  <c r="H755" i="30"/>
  <c r="G756" i="30"/>
  <c r="H753" i="30"/>
  <c r="G754" i="30"/>
  <c r="H751" i="30"/>
  <c r="G752" i="30"/>
  <c r="G749" i="30"/>
  <c r="H750" i="30"/>
  <c r="H747" i="30"/>
  <c r="G748" i="30"/>
  <c r="H745" i="30"/>
  <c r="H746" i="30"/>
  <c r="H743" i="30"/>
  <c r="H744" i="30"/>
  <c r="H741" i="30"/>
  <c r="G742" i="30"/>
  <c r="H739" i="30"/>
  <c r="H740" i="30"/>
  <c r="H737" i="30"/>
  <c r="G738" i="30"/>
  <c r="G735" i="30"/>
  <c r="G736" i="30"/>
  <c r="H733" i="30"/>
  <c r="G734" i="30"/>
  <c r="H731" i="30"/>
  <c r="H732" i="30"/>
  <c r="H729" i="30"/>
  <c r="G730" i="30"/>
  <c r="G727" i="30"/>
  <c r="G728" i="30"/>
  <c r="H725" i="30"/>
  <c r="G726" i="30"/>
  <c r="G723" i="30"/>
  <c r="G724" i="30"/>
  <c r="H721" i="30"/>
  <c r="G722" i="30"/>
  <c r="H719" i="30"/>
  <c r="H720" i="30"/>
  <c r="G717" i="30"/>
  <c r="H718" i="30"/>
  <c r="H715" i="30"/>
  <c r="G716" i="30"/>
  <c r="H713" i="30"/>
  <c r="G714" i="30"/>
  <c r="H711" i="30"/>
  <c r="H712" i="30"/>
  <c r="G709" i="30"/>
  <c r="G710" i="30"/>
  <c r="H707" i="30"/>
  <c r="G708" i="30"/>
  <c r="H705" i="30"/>
  <c r="G706" i="30"/>
  <c r="H703" i="30"/>
  <c r="G704" i="30"/>
  <c r="H701" i="30"/>
  <c r="G702" i="30"/>
  <c r="H699" i="30"/>
  <c r="G700" i="30"/>
  <c r="H697" i="30"/>
  <c r="G698" i="30"/>
  <c r="G695" i="30"/>
  <c r="G696" i="30"/>
  <c r="G693" i="30"/>
  <c r="H694" i="30"/>
  <c r="H691" i="30"/>
  <c r="G692" i="30"/>
  <c r="G689" i="30"/>
  <c r="G690" i="30"/>
  <c r="G687" i="30"/>
  <c r="G688" i="30"/>
  <c r="G685" i="30"/>
  <c r="G686" i="30"/>
  <c r="H683" i="30"/>
  <c r="G684" i="30"/>
  <c r="H681" i="30"/>
  <c r="G682" i="30"/>
  <c r="G679" i="30"/>
  <c r="G680" i="30"/>
  <c r="G677" i="30"/>
  <c r="G678" i="30"/>
  <c r="H675" i="30"/>
  <c r="H676" i="30"/>
  <c r="H673" i="30"/>
  <c r="G674" i="30"/>
  <c r="H671" i="30"/>
  <c r="G672" i="30"/>
  <c r="H669" i="30"/>
  <c r="G670" i="30"/>
  <c r="H667" i="30"/>
  <c r="G668" i="30"/>
  <c r="G665" i="30"/>
  <c r="G666" i="30"/>
  <c r="G663" i="30"/>
  <c r="G664" i="30"/>
  <c r="G661" i="30"/>
  <c r="G662" i="30"/>
  <c r="H659" i="30"/>
  <c r="H660" i="30"/>
  <c r="H657" i="30"/>
  <c r="G658" i="30"/>
  <c r="G655" i="30"/>
  <c r="G656" i="30"/>
  <c r="H653" i="30"/>
  <c r="G654" i="30"/>
  <c r="H651" i="30"/>
  <c r="G652" i="30"/>
  <c r="H649" i="30"/>
  <c r="H650" i="30"/>
  <c r="H647" i="30"/>
  <c r="H648" i="30"/>
  <c r="H645" i="30"/>
  <c r="G646" i="30"/>
  <c r="G643" i="30"/>
  <c r="G644" i="30"/>
  <c r="H641" i="30"/>
  <c r="H642" i="30"/>
  <c r="H639" i="30"/>
  <c r="H640" i="30"/>
  <c r="H637" i="30"/>
  <c r="H638" i="30"/>
  <c r="G635" i="30"/>
  <c r="G636" i="30"/>
  <c r="H633" i="30"/>
  <c r="H634" i="30"/>
  <c r="G631" i="30"/>
  <c r="G632" i="30"/>
  <c r="H629" i="30"/>
  <c r="H630" i="30"/>
  <c r="H627" i="30"/>
  <c r="G628" i="30"/>
  <c r="H625" i="30"/>
  <c r="G626" i="30"/>
  <c r="H623" i="30"/>
  <c r="G624" i="30"/>
  <c r="H621" i="30"/>
  <c r="G622" i="30"/>
  <c r="H619" i="30"/>
  <c r="G620" i="30"/>
  <c r="H604" i="30"/>
  <c r="G618" i="30"/>
  <c r="G616" i="30"/>
  <c r="H617" i="30"/>
  <c r="G614" i="30"/>
  <c r="G615" i="30"/>
  <c r="G612" i="30"/>
  <c r="G613" i="30"/>
  <c r="G610" i="30"/>
  <c r="G611" i="30"/>
  <c r="H608" i="30"/>
  <c r="G609" i="30"/>
  <c r="H606" i="30"/>
  <c r="G607" i="30"/>
  <c r="H603" i="30"/>
  <c r="G605" i="30"/>
  <c r="H601" i="30"/>
  <c r="G602" i="30"/>
  <c r="G599" i="30"/>
  <c r="H600" i="30"/>
  <c r="G597" i="30"/>
  <c r="G598" i="30"/>
  <c r="H595" i="30"/>
  <c r="G596" i="30"/>
  <c r="G593" i="30"/>
  <c r="H594" i="30"/>
  <c r="H591" i="30"/>
  <c r="G592" i="30"/>
  <c r="H589" i="30"/>
  <c r="G590" i="30"/>
  <c r="H587" i="30"/>
  <c r="G588" i="30"/>
  <c r="H585" i="30"/>
  <c r="G586" i="30"/>
  <c r="H583" i="30"/>
  <c r="H584" i="30"/>
  <c r="H581" i="30"/>
  <c r="G582" i="30"/>
  <c r="H579" i="30"/>
  <c r="G580" i="30"/>
  <c r="H577" i="30"/>
  <c r="G578" i="30"/>
  <c r="H575" i="30"/>
  <c r="G576" i="30"/>
  <c r="H573" i="30"/>
  <c r="G574" i="30"/>
  <c r="G571" i="30"/>
  <c r="G572" i="30"/>
  <c r="H569" i="30"/>
  <c r="G570" i="30"/>
  <c r="H567" i="30"/>
  <c r="G568" i="30"/>
  <c r="H565" i="30"/>
  <c r="G566" i="30"/>
  <c r="G563" i="30"/>
  <c r="G564" i="30"/>
  <c r="H561" i="30"/>
  <c r="G562" i="30"/>
  <c r="H559" i="30"/>
  <c r="H560" i="30"/>
  <c r="G557" i="30"/>
  <c r="G558" i="30"/>
  <c r="H555" i="30"/>
  <c r="G556" i="30"/>
  <c r="H553" i="30"/>
  <c r="G554" i="30"/>
  <c r="G551" i="30"/>
  <c r="G552" i="30"/>
  <c r="G549" i="30"/>
  <c r="H550" i="30"/>
  <c r="G547" i="30"/>
  <c r="G548" i="30"/>
  <c r="G545" i="30"/>
  <c r="G546" i="30"/>
  <c r="G543" i="30"/>
  <c r="G544" i="30"/>
  <c r="H541" i="30"/>
  <c r="G542" i="30"/>
  <c r="H539" i="30"/>
  <c r="G540" i="30"/>
  <c r="H537" i="30"/>
  <c r="G538" i="30"/>
  <c r="H535" i="30"/>
  <c r="H536" i="30"/>
  <c r="H533" i="30"/>
  <c r="G534" i="30"/>
  <c r="H531" i="30"/>
  <c r="G532" i="30"/>
  <c r="G529" i="30"/>
  <c r="G530" i="30"/>
  <c r="H527" i="30"/>
  <c r="G528" i="30"/>
  <c r="H525" i="30"/>
  <c r="G526" i="30"/>
  <c r="H523" i="30"/>
  <c r="G524" i="30"/>
  <c r="H521" i="30"/>
  <c r="G522" i="30"/>
  <c r="H519" i="30"/>
  <c r="G520" i="30"/>
  <c r="H517" i="30"/>
  <c r="G518" i="30"/>
  <c r="H515" i="30"/>
  <c r="G516" i="30"/>
  <c r="G513" i="30"/>
  <c r="G514" i="30"/>
  <c r="H511" i="30"/>
  <c r="H512" i="30"/>
  <c r="H509" i="30"/>
  <c r="G510" i="30"/>
  <c r="G507" i="30"/>
  <c r="H508" i="30"/>
  <c r="H505" i="30"/>
  <c r="H506" i="30"/>
  <c r="H503" i="30"/>
  <c r="H504" i="30"/>
  <c r="H501" i="30"/>
  <c r="G502" i="30"/>
  <c r="G499" i="30"/>
  <c r="G500" i="30"/>
  <c r="G497" i="30"/>
  <c r="G498" i="30"/>
  <c r="G495" i="30"/>
  <c r="G496" i="30"/>
  <c r="H493" i="30"/>
  <c r="G494" i="30"/>
  <c r="H491" i="30"/>
  <c r="G492" i="30"/>
  <c r="H489" i="30"/>
  <c r="H490" i="30"/>
  <c r="G487" i="30"/>
  <c r="H488" i="30"/>
  <c r="G485" i="30"/>
  <c r="G486" i="30"/>
  <c r="G483" i="30"/>
  <c r="G484" i="30"/>
  <c r="H481" i="30"/>
  <c r="H482" i="30"/>
  <c r="H479" i="30"/>
  <c r="G480" i="30"/>
  <c r="G477" i="30"/>
  <c r="G478" i="30"/>
  <c r="G475" i="30"/>
  <c r="G476" i="30"/>
  <c r="H473" i="30"/>
  <c r="H474" i="30"/>
  <c r="H471" i="30"/>
  <c r="G472" i="30"/>
  <c r="H469" i="30"/>
  <c r="G470" i="30"/>
  <c r="G468" i="30"/>
  <c r="H467" i="30"/>
  <c r="G464" i="30"/>
  <c r="H465" i="30"/>
  <c r="G466" i="30"/>
  <c r="H462" i="30"/>
  <c r="G463" i="30"/>
  <c r="H460" i="30"/>
  <c r="H461" i="30"/>
  <c r="H458" i="30"/>
  <c r="H459" i="30"/>
  <c r="H456" i="30"/>
  <c r="G457" i="30"/>
  <c r="G454" i="30"/>
  <c r="G455" i="30"/>
  <c r="H453" i="30"/>
  <c r="H451" i="30"/>
  <c r="H452" i="30"/>
  <c r="G449" i="30"/>
  <c r="H450" i="30"/>
  <c r="H447" i="30"/>
  <c r="G448" i="30"/>
  <c r="H445" i="30"/>
  <c r="G446" i="30"/>
  <c r="H443" i="30"/>
  <c r="G444" i="30"/>
  <c r="H441" i="30"/>
  <c r="G442" i="30"/>
  <c r="G439" i="30"/>
  <c r="G440" i="30"/>
  <c r="H437" i="30"/>
  <c r="G438" i="30"/>
  <c r="H436" i="30"/>
  <c r="H430" i="30"/>
  <c r="H434" i="30"/>
  <c r="G435" i="30"/>
  <c r="G432" i="30"/>
  <c r="G433" i="30"/>
  <c r="H429" i="30"/>
  <c r="G431" i="30"/>
  <c r="H427" i="30"/>
  <c r="G428" i="30"/>
  <c r="H425" i="30"/>
  <c r="G426" i="30"/>
  <c r="H423" i="30"/>
  <c r="G424" i="30"/>
  <c r="H421" i="30"/>
  <c r="G422" i="30"/>
  <c r="H419" i="30"/>
  <c r="H420" i="30"/>
  <c r="H417" i="30"/>
  <c r="G418" i="30"/>
  <c r="H415" i="30"/>
  <c r="G416" i="30"/>
  <c r="H413" i="30"/>
  <c r="G414" i="30"/>
  <c r="G411" i="30"/>
  <c r="G412" i="30"/>
  <c r="H409" i="30"/>
  <c r="G410" i="30"/>
  <c r="H407" i="30"/>
  <c r="H408" i="30"/>
  <c r="H405" i="30"/>
  <c r="G406" i="30"/>
  <c r="H403" i="30"/>
  <c r="G404" i="30"/>
  <c r="H401" i="30"/>
  <c r="G402" i="30"/>
  <c r="G399" i="30"/>
  <c r="G400" i="30"/>
  <c r="H397" i="30"/>
  <c r="G398" i="30"/>
  <c r="G395" i="30"/>
  <c r="G396" i="30"/>
  <c r="G393" i="30"/>
  <c r="H394" i="30"/>
  <c r="H391" i="30"/>
  <c r="H392" i="30"/>
  <c r="G389" i="30"/>
  <c r="G390" i="30"/>
  <c r="G387" i="30"/>
  <c r="H388" i="30"/>
  <c r="H385" i="30"/>
  <c r="G386" i="30"/>
  <c r="H383" i="30"/>
  <c r="G384" i="30"/>
  <c r="H381" i="30"/>
  <c r="H382" i="30"/>
  <c r="H379" i="30"/>
  <c r="G380" i="30"/>
  <c r="H377" i="30"/>
  <c r="G378" i="30"/>
  <c r="G375" i="30"/>
  <c r="H376" i="30"/>
  <c r="G373" i="30"/>
  <c r="G374" i="30"/>
  <c r="H371" i="30"/>
  <c r="G372" i="30"/>
  <c r="H369" i="30"/>
  <c r="G370" i="30"/>
  <c r="G368" i="30"/>
  <c r="H366" i="30"/>
  <c r="G367" i="30"/>
  <c r="H364" i="30"/>
  <c r="H365" i="30"/>
  <c r="H362" i="30"/>
  <c r="G363" i="30"/>
  <c r="G360" i="30"/>
  <c r="G361" i="30"/>
  <c r="H358" i="30"/>
  <c r="G359" i="30"/>
  <c r="H357" i="30"/>
  <c r="G353" i="30"/>
  <c r="H355" i="30"/>
  <c r="G356" i="30"/>
  <c r="H352" i="30"/>
  <c r="G354" i="30"/>
  <c r="H350" i="30"/>
  <c r="G351" i="30"/>
  <c r="G348" i="30"/>
  <c r="G349" i="30"/>
  <c r="G346" i="30"/>
  <c r="G347" i="30"/>
  <c r="G344" i="30"/>
  <c r="G345" i="30"/>
  <c r="H342" i="30"/>
  <c r="G343" i="30"/>
  <c r="G340" i="30"/>
  <c r="G341" i="30"/>
  <c r="H338" i="30"/>
  <c r="G339" i="30"/>
  <c r="H336" i="30"/>
  <c r="H337" i="30"/>
  <c r="H334" i="30"/>
  <c r="G335" i="30"/>
  <c r="G332" i="30"/>
  <c r="G333" i="30"/>
  <c r="G330" i="30"/>
  <c r="G331" i="30"/>
  <c r="G328" i="30"/>
  <c r="G329" i="30"/>
  <c r="G326" i="30"/>
  <c r="G327" i="30"/>
  <c r="G324" i="30"/>
  <c r="G325" i="30"/>
  <c r="G322" i="30"/>
  <c r="H323" i="30"/>
  <c r="H320" i="30"/>
  <c r="G321" i="30"/>
  <c r="H318" i="30"/>
  <c r="G319" i="30"/>
  <c r="G315" i="30"/>
  <c r="G317" i="30"/>
  <c r="H314" i="30"/>
  <c r="G316" i="30"/>
  <c r="G312" i="30"/>
  <c r="G313" i="30"/>
  <c r="H310" i="30"/>
  <c r="G311" i="30"/>
  <c r="G308" i="30"/>
  <c r="G309" i="30"/>
  <c r="H307" i="30"/>
  <c r="H303" i="30"/>
  <c r="H305" i="30"/>
  <c r="G306" i="30"/>
  <c r="H302" i="30"/>
  <c r="G304" i="30"/>
  <c r="H300" i="30"/>
  <c r="G301" i="30"/>
  <c r="H299" i="30"/>
  <c r="G294" i="30"/>
  <c r="H297" i="30"/>
  <c r="G298" i="30"/>
  <c r="G295" i="30"/>
  <c r="G296" i="30"/>
  <c r="G292" i="30"/>
  <c r="G293" i="30"/>
  <c r="H290" i="30"/>
  <c r="G291" i="30"/>
  <c r="H288" i="30"/>
  <c r="G289" i="30"/>
  <c r="H286" i="30"/>
  <c r="G287" i="30"/>
  <c r="G284" i="30"/>
  <c r="H285" i="30"/>
  <c r="G282" i="30"/>
  <c r="G283" i="30"/>
  <c r="G280" i="30"/>
  <c r="H281" i="30"/>
  <c r="H278" i="30"/>
  <c r="H279" i="30"/>
  <c r="H276" i="30"/>
  <c r="G277" i="30"/>
  <c r="G274" i="30"/>
  <c r="G275" i="30"/>
  <c r="H272" i="30"/>
  <c r="H273" i="30"/>
  <c r="H270" i="30"/>
  <c r="G271" i="30"/>
  <c r="H268" i="30"/>
  <c r="G269" i="30"/>
  <c r="H266" i="30"/>
  <c r="G267" i="30"/>
  <c r="H254" i="30"/>
  <c r="G265" i="30"/>
  <c r="H264" i="30"/>
  <c r="H262" i="30"/>
  <c r="H263" i="30"/>
  <c r="H260" i="30"/>
  <c r="G261" i="30"/>
  <c r="H258" i="30"/>
  <c r="H259" i="30"/>
  <c r="G256" i="30"/>
  <c r="G257" i="30"/>
  <c r="H253" i="30"/>
  <c r="H255" i="30"/>
  <c r="G251" i="30"/>
  <c r="G252" i="30"/>
  <c r="G249" i="30"/>
  <c r="H250" i="30"/>
  <c r="H247" i="30"/>
  <c r="H248" i="30"/>
  <c r="G245" i="30"/>
  <c r="G246" i="30"/>
  <c r="G243" i="30"/>
  <c r="G244" i="30"/>
  <c r="H241" i="30"/>
  <c r="G242" i="30"/>
  <c r="H239" i="30"/>
  <c r="G240" i="30"/>
  <c r="G237" i="30"/>
  <c r="G238" i="30"/>
  <c r="H235" i="30"/>
  <c r="G236" i="30"/>
  <c r="H233" i="30"/>
  <c r="H234" i="30"/>
  <c r="G231" i="30"/>
  <c r="G232" i="30"/>
  <c r="G229" i="30"/>
  <c r="G230" i="30"/>
  <c r="G227" i="30"/>
  <c r="G228" i="30"/>
  <c r="G225" i="30"/>
  <c r="G226" i="30"/>
  <c r="G223" i="30"/>
  <c r="G224" i="30"/>
  <c r="H221" i="30"/>
  <c r="G222" i="30"/>
  <c r="H219" i="30"/>
  <c r="H220" i="30"/>
  <c r="H217" i="30"/>
  <c r="G218" i="30"/>
  <c r="H215" i="30"/>
  <c r="H216" i="30"/>
  <c r="G214" i="30"/>
  <c r="H212" i="30"/>
  <c r="G213" i="30"/>
  <c r="H210" i="30"/>
  <c r="G211" i="30"/>
  <c r="H208" i="30"/>
  <c r="H209" i="30"/>
  <c r="G206" i="30"/>
  <c r="G207" i="30"/>
  <c r="H204" i="30"/>
  <c r="G205" i="30"/>
  <c r="H202" i="30"/>
  <c r="G203" i="30"/>
  <c r="G200" i="30"/>
  <c r="G201" i="30"/>
  <c r="H198" i="30"/>
  <c r="G199" i="30"/>
  <c r="H196" i="30"/>
  <c r="G197" i="30"/>
  <c r="H194" i="30"/>
  <c r="H195" i="30"/>
  <c r="G192" i="30"/>
  <c r="G193" i="30"/>
  <c r="G190" i="30"/>
  <c r="G191" i="30"/>
  <c r="H188" i="30"/>
  <c r="H189" i="30"/>
  <c r="H186" i="30"/>
  <c r="G187" i="30"/>
  <c r="H184" i="30"/>
  <c r="G185" i="30"/>
  <c r="H182" i="30"/>
  <c r="G183" i="30"/>
  <c r="G180" i="30"/>
  <c r="G181" i="30"/>
  <c r="G178" i="30"/>
  <c r="G179" i="30"/>
  <c r="G176" i="30"/>
  <c r="G177" i="30"/>
  <c r="G174" i="30"/>
  <c r="G175" i="30"/>
  <c r="G172" i="30"/>
  <c r="G173" i="30"/>
  <c r="H170" i="30"/>
  <c r="G171" i="30"/>
  <c r="G168" i="30"/>
  <c r="G169" i="30"/>
  <c r="H166" i="30"/>
  <c r="G167" i="30"/>
  <c r="H164" i="30"/>
  <c r="G165" i="30"/>
  <c r="H162" i="30"/>
  <c r="G163" i="30"/>
  <c r="H160" i="30"/>
  <c r="G161" i="30"/>
  <c r="H158" i="30"/>
  <c r="H159" i="30"/>
  <c r="G156" i="30"/>
  <c r="G157" i="30"/>
  <c r="G154" i="30"/>
  <c r="G155" i="30"/>
  <c r="G152" i="30"/>
  <c r="G153" i="30"/>
  <c r="H150" i="30"/>
  <c r="G151" i="30"/>
  <c r="G148" i="30"/>
  <c r="G149" i="30"/>
  <c r="G146" i="30"/>
  <c r="G147" i="30"/>
  <c r="G144" i="30"/>
  <c r="G145" i="30"/>
  <c r="G142" i="30"/>
  <c r="G143" i="30"/>
  <c r="G140" i="30"/>
  <c r="G141" i="30"/>
  <c r="H138" i="30"/>
  <c r="G139" i="30"/>
  <c r="H136" i="30"/>
  <c r="G137" i="30"/>
  <c r="H134" i="30"/>
  <c r="G135" i="30"/>
  <c r="H132" i="30"/>
  <c r="H133" i="30"/>
  <c r="H130" i="30"/>
  <c r="G131" i="30"/>
  <c r="G128" i="30"/>
  <c r="G129" i="30"/>
  <c r="H126" i="30"/>
  <c r="G127" i="30"/>
  <c r="H124" i="30"/>
  <c r="G125" i="30"/>
  <c r="H122" i="30"/>
  <c r="H123" i="30"/>
  <c r="G120" i="30"/>
  <c r="G121" i="30"/>
  <c r="G118" i="30"/>
  <c r="G119" i="30"/>
  <c r="H116" i="30"/>
  <c r="G117" i="30"/>
  <c r="H114" i="30"/>
  <c r="G115" i="30"/>
  <c r="H112" i="30"/>
  <c r="G113" i="30"/>
  <c r="G110" i="30"/>
  <c r="H111" i="30"/>
  <c r="G108" i="30"/>
  <c r="H109" i="30"/>
  <c r="H106" i="30"/>
  <c r="G107" i="30"/>
  <c r="H104" i="30"/>
  <c r="G105" i="30"/>
  <c r="H102" i="30"/>
  <c r="G103" i="30"/>
  <c r="H100" i="30"/>
  <c r="G101" i="30"/>
  <c r="H98" i="30"/>
  <c r="G99" i="30"/>
  <c r="H96" i="30"/>
  <c r="G97" i="30"/>
  <c r="H94" i="30"/>
  <c r="H95" i="30"/>
  <c r="H92" i="30"/>
  <c r="G93" i="30"/>
  <c r="H90" i="30"/>
  <c r="G91" i="30"/>
  <c r="H88" i="30"/>
  <c r="G89" i="30"/>
  <c r="G86" i="30"/>
  <c r="G87" i="30"/>
  <c r="G84" i="30"/>
  <c r="G85" i="30"/>
  <c r="G82" i="30"/>
  <c r="G83" i="30"/>
  <c r="H75" i="30"/>
  <c r="H81" i="30"/>
  <c r="G80" i="30"/>
  <c r="G78" i="30"/>
  <c r="G79" i="30"/>
  <c r="H76" i="30"/>
  <c r="G77" i="30"/>
  <c r="G73" i="30"/>
  <c r="G74" i="30"/>
  <c r="H71" i="30"/>
  <c r="G72" i="30"/>
  <c r="G69" i="30"/>
  <c r="G70" i="30"/>
  <c r="H67" i="30"/>
  <c r="H68" i="30"/>
  <c r="H65" i="30"/>
  <c r="H66" i="30"/>
  <c r="H63" i="30"/>
  <c r="H64" i="30"/>
  <c r="G61" i="30"/>
  <c r="G62" i="30"/>
  <c r="H59" i="30"/>
  <c r="H60" i="30"/>
  <c r="G57" i="30"/>
  <c r="G58" i="30"/>
  <c r="H55" i="30"/>
  <c r="G56" i="30"/>
  <c r="G46" i="30"/>
  <c r="G54" i="30"/>
  <c r="H52" i="30"/>
  <c r="G53" i="30"/>
  <c r="H50" i="30"/>
  <c r="H51" i="30"/>
  <c r="H48" i="30"/>
  <c r="H49" i="30"/>
  <c r="H45" i="30"/>
  <c r="H47" i="30"/>
  <c r="H43" i="30"/>
  <c r="G44" i="30"/>
  <c r="H41" i="30"/>
  <c r="G42" i="30"/>
  <c r="G39" i="30"/>
  <c r="G40" i="30"/>
  <c r="H37" i="30"/>
  <c r="G38" i="30"/>
  <c r="H35" i="30"/>
  <c r="H36" i="30"/>
  <c r="H33" i="30"/>
  <c r="H34" i="30"/>
  <c r="G31" i="30"/>
  <c r="G32" i="30"/>
  <c r="H29" i="30"/>
  <c r="G30" i="30"/>
  <c r="G27" i="30"/>
  <c r="G28" i="30"/>
  <c r="G25" i="30"/>
  <c r="G26" i="30"/>
  <c r="Q2" i="30"/>
  <c r="R2" i="30"/>
  <c r="G23" i="30"/>
  <c r="G21" i="30"/>
  <c r="G19" i="30"/>
  <c r="G18" i="30"/>
  <c r="H16" i="30"/>
  <c r="H14" i="30"/>
  <c r="G11" i="30"/>
  <c r="H9" i="30"/>
  <c r="H7" i="30"/>
  <c r="G4" i="30"/>
  <c r="H5" i="30"/>
  <c r="H3" i="30"/>
  <c r="K1117" i="30" l="1"/>
  <c r="L1117" i="30"/>
  <c r="I1117" i="30"/>
  <c r="J1117" i="30"/>
  <c r="K1121" i="30"/>
  <c r="L1121" i="30"/>
  <c r="I1121" i="30"/>
  <c r="J1121" i="30"/>
  <c r="K1120" i="30"/>
  <c r="L1120" i="30"/>
  <c r="I1120" i="30"/>
  <c r="J1120" i="30"/>
  <c r="K1119" i="30"/>
  <c r="L1119" i="30"/>
  <c r="I1119" i="30"/>
  <c r="J1119" i="30"/>
  <c r="I1118" i="30"/>
  <c r="J1118" i="30"/>
  <c r="K1118" i="30"/>
  <c r="L1118" i="30"/>
  <c r="K1116" i="30"/>
  <c r="L1116" i="30"/>
  <c r="I1116" i="30"/>
  <c r="J1116" i="30"/>
  <c r="K1115" i="30"/>
  <c r="L1115" i="30"/>
  <c r="I1115" i="30"/>
  <c r="J1115" i="30"/>
  <c r="I1114" i="30"/>
  <c r="J1114" i="30"/>
  <c r="K1114" i="30"/>
  <c r="L1114" i="30"/>
  <c r="K1113" i="30"/>
  <c r="L1113" i="30"/>
  <c r="I1113" i="30"/>
  <c r="J1113" i="30"/>
  <c r="K1112" i="30"/>
  <c r="L1112" i="30"/>
  <c r="I1112" i="30"/>
  <c r="J1112" i="30"/>
  <c r="K1111" i="30"/>
  <c r="L1111" i="30"/>
  <c r="J1111" i="30"/>
  <c r="I1111" i="30"/>
  <c r="K1110" i="30"/>
  <c r="L1110" i="30"/>
  <c r="I1110" i="30"/>
  <c r="J1110" i="30"/>
  <c r="K1109" i="30"/>
  <c r="L1109" i="30"/>
  <c r="I1109" i="30"/>
  <c r="J1109" i="30"/>
  <c r="I1108" i="30"/>
  <c r="J1108" i="30"/>
  <c r="K1108" i="30"/>
  <c r="L1108" i="30"/>
  <c r="I1107" i="30"/>
  <c r="J1107" i="30"/>
  <c r="K1107" i="30"/>
  <c r="L1107" i="30"/>
  <c r="K1106" i="30"/>
  <c r="L1106" i="30"/>
  <c r="I1106" i="30"/>
  <c r="J1106" i="30"/>
  <c r="K1105" i="30"/>
  <c r="L1105" i="30"/>
  <c r="I1105" i="30"/>
  <c r="J1105" i="30"/>
  <c r="I1104" i="30"/>
  <c r="J1104" i="30"/>
  <c r="K1104" i="30"/>
  <c r="L1104" i="30"/>
  <c r="K1103" i="30"/>
  <c r="L1103" i="30"/>
  <c r="I1103" i="30"/>
  <c r="J1103" i="30"/>
  <c r="K1102" i="30"/>
  <c r="L1102" i="30"/>
  <c r="I1102" i="30"/>
  <c r="J1102" i="30"/>
  <c r="K1101" i="30"/>
  <c r="L1101" i="30"/>
  <c r="I1101" i="30"/>
  <c r="J1101" i="30"/>
  <c r="L1100" i="30"/>
  <c r="K1100" i="30"/>
  <c r="J1100" i="30"/>
  <c r="I1100" i="30"/>
  <c r="K1099" i="30"/>
  <c r="L1099" i="30"/>
  <c r="I1099" i="30"/>
  <c r="J1099" i="30"/>
  <c r="K1098" i="30"/>
  <c r="L1098" i="30"/>
  <c r="I1098" i="30"/>
  <c r="J1098" i="30"/>
  <c r="K1097" i="30"/>
  <c r="L1097" i="30"/>
  <c r="I1097" i="30"/>
  <c r="J1097" i="30"/>
  <c r="K1096" i="30"/>
  <c r="L1096" i="30"/>
  <c r="I1096" i="30"/>
  <c r="J1096" i="30"/>
  <c r="K1095" i="30"/>
  <c r="L1095" i="30"/>
  <c r="I1095" i="30"/>
  <c r="J1095" i="30"/>
  <c r="J1094" i="30"/>
  <c r="I1094" i="30"/>
  <c r="L1094" i="30"/>
  <c r="K1094" i="30"/>
  <c r="I1093" i="30"/>
  <c r="J1093" i="30"/>
  <c r="K1093" i="30"/>
  <c r="L1093" i="30"/>
  <c r="L1092" i="30"/>
  <c r="K1092" i="30"/>
  <c r="J1092" i="30"/>
  <c r="I1092" i="30"/>
  <c r="K1091" i="30"/>
  <c r="L1091" i="30"/>
  <c r="I1091" i="30"/>
  <c r="J1091" i="30"/>
  <c r="J1090" i="30"/>
  <c r="I1090" i="30"/>
  <c r="K1090" i="30"/>
  <c r="L1090" i="30"/>
  <c r="K1089" i="30"/>
  <c r="L1089" i="30"/>
  <c r="I1089" i="30"/>
  <c r="J1089" i="30"/>
  <c r="K1088" i="30"/>
  <c r="L1088" i="30"/>
  <c r="I1088" i="30"/>
  <c r="J1088" i="30"/>
  <c r="I1087" i="30"/>
  <c r="J1087" i="30"/>
  <c r="K1087" i="30"/>
  <c r="L1087" i="30"/>
  <c r="K1086" i="30"/>
  <c r="L1086" i="30"/>
  <c r="J1086" i="30"/>
  <c r="I1086" i="30"/>
  <c r="K1085" i="30"/>
  <c r="L1085" i="30"/>
  <c r="I1085" i="30"/>
  <c r="J1085" i="30"/>
  <c r="I1084" i="30"/>
  <c r="J1084" i="30"/>
  <c r="K1084" i="30"/>
  <c r="L1084" i="30"/>
  <c r="J1083" i="30"/>
  <c r="I1083" i="30"/>
  <c r="L1083" i="30"/>
  <c r="K1083" i="30"/>
  <c r="K1082" i="30"/>
  <c r="L1082" i="30"/>
  <c r="I1082" i="30"/>
  <c r="J1082" i="30"/>
  <c r="K1081" i="30"/>
  <c r="L1081" i="30"/>
  <c r="J1081" i="30"/>
  <c r="I1081" i="30"/>
  <c r="K1080" i="30"/>
  <c r="L1080" i="30"/>
  <c r="J1080" i="30"/>
  <c r="I1080" i="30"/>
  <c r="K1079" i="30"/>
  <c r="L1079" i="30"/>
  <c r="J1079" i="30"/>
  <c r="I1079" i="30"/>
  <c r="K1078" i="30"/>
  <c r="L1078" i="30"/>
  <c r="I1078" i="30"/>
  <c r="J1078" i="30"/>
  <c r="I1077" i="30"/>
  <c r="J1077" i="30"/>
  <c r="K1077" i="30"/>
  <c r="L1077" i="30"/>
  <c r="I1076" i="30"/>
  <c r="J1076" i="30"/>
  <c r="K1076" i="30"/>
  <c r="L1076" i="30"/>
  <c r="J1075" i="30"/>
  <c r="I1075" i="30"/>
  <c r="L1075" i="30"/>
  <c r="K1075" i="30"/>
  <c r="G1070" i="30"/>
  <c r="I1074" i="30"/>
  <c r="J1074" i="30"/>
  <c r="G1072" i="30"/>
  <c r="K1074" i="30"/>
  <c r="L1074" i="30"/>
  <c r="K1073" i="30"/>
  <c r="L1073" i="30"/>
  <c r="I1073" i="30"/>
  <c r="J1073" i="30"/>
  <c r="I1072" i="30"/>
  <c r="J1072" i="30"/>
  <c r="K1072" i="30"/>
  <c r="L1072" i="30"/>
  <c r="I1071" i="30"/>
  <c r="J1071" i="30"/>
  <c r="K1071" i="30"/>
  <c r="L1071" i="30"/>
  <c r="K1070" i="30"/>
  <c r="L1070" i="30"/>
  <c r="I1070" i="30"/>
  <c r="J1070" i="30"/>
  <c r="H1069" i="30"/>
  <c r="K1069" i="30"/>
  <c r="L1069" i="30"/>
  <c r="I1069" i="30"/>
  <c r="J1069" i="30"/>
  <c r="J1068" i="30"/>
  <c r="I1068" i="30"/>
  <c r="K1068" i="30"/>
  <c r="L1068" i="30"/>
  <c r="G1066" i="30"/>
  <c r="H1067" i="30"/>
  <c r="G1065" i="30"/>
  <c r="K1067" i="30"/>
  <c r="L1067" i="30"/>
  <c r="I1067" i="30"/>
  <c r="J1067" i="30"/>
  <c r="J1066" i="30"/>
  <c r="I1066" i="30"/>
  <c r="G1064" i="30"/>
  <c r="L1066" i="30"/>
  <c r="K1066" i="30"/>
  <c r="J1065" i="30"/>
  <c r="I1065" i="30"/>
  <c r="K1065" i="30"/>
  <c r="L1065" i="30"/>
  <c r="H1062" i="30"/>
  <c r="K1064" i="30"/>
  <c r="L1064" i="30"/>
  <c r="H1063" i="30"/>
  <c r="I1064" i="30"/>
  <c r="J1064" i="30"/>
  <c r="G1061" i="30"/>
  <c r="K1063" i="30"/>
  <c r="L1063" i="30"/>
  <c r="I1063" i="30"/>
  <c r="J1063" i="30"/>
  <c r="G1058" i="30"/>
  <c r="L1062" i="30"/>
  <c r="K1062" i="30"/>
  <c r="G1060" i="30"/>
  <c r="J1062" i="30"/>
  <c r="I1062" i="30"/>
  <c r="K1061" i="30"/>
  <c r="L1061" i="30"/>
  <c r="I1061" i="30"/>
  <c r="J1061" i="30"/>
  <c r="K1060" i="30"/>
  <c r="L1060" i="30"/>
  <c r="I1060" i="30"/>
  <c r="J1060" i="30"/>
  <c r="I1059" i="30"/>
  <c r="J1059" i="30"/>
  <c r="K1059" i="30"/>
  <c r="L1059" i="30"/>
  <c r="H1059" i="30"/>
  <c r="G1057" i="30"/>
  <c r="K1058" i="30"/>
  <c r="L1058" i="30"/>
  <c r="I1058" i="30"/>
  <c r="J1058" i="30"/>
  <c r="G1056" i="30"/>
  <c r="K1057" i="30"/>
  <c r="L1057" i="30"/>
  <c r="J1057" i="30"/>
  <c r="I1057" i="30"/>
  <c r="H1052" i="30"/>
  <c r="H1055" i="30"/>
  <c r="H1053" i="30"/>
  <c r="G1054" i="30"/>
  <c r="K1056" i="30"/>
  <c r="L1056" i="30"/>
  <c r="J1056" i="30"/>
  <c r="I1056" i="30"/>
  <c r="I1055" i="30"/>
  <c r="J1055" i="30"/>
  <c r="K1055" i="30"/>
  <c r="L1055" i="30"/>
  <c r="K1054" i="30"/>
  <c r="L1054" i="30"/>
  <c r="I1054" i="30"/>
  <c r="J1054" i="30"/>
  <c r="I1053" i="30"/>
  <c r="J1053" i="30"/>
  <c r="K1053" i="30"/>
  <c r="L1053" i="30"/>
  <c r="L1052" i="30"/>
  <c r="K1052" i="30"/>
  <c r="G1050" i="30"/>
  <c r="J1052" i="30"/>
  <c r="I1052" i="30"/>
  <c r="I1051" i="30"/>
  <c r="J1051" i="30"/>
  <c r="H1051" i="30"/>
  <c r="K1051" i="30"/>
  <c r="L1051" i="30"/>
  <c r="I1050" i="30"/>
  <c r="J1050" i="30"/>
  <c r="K1050" i="30"/>
  <c r="L1050" i="30"/>
  <c r="I1049" i="30"/>
  <c r="J1049" i="30"/>
  <c r="H1048" i="30"/>
  <c r="H1049" i="30"/>
  <c r="K1049" i="30"/>
  <c r="L1049" i="30"/>
  <c r="K1048" i="30"/>
  <c r="L1048" i="30"/>
  <c r="I1048" i="30"/>
  <c r="J1048" i="30"/>
  <c r="H1043" i="30"/>
  <c r="K1047" i="30"/>
  <c r="L1047" i="30"/>
  <c r="H1046" i="30"/>
  <c r="H1047" i="30"/>
  <c r="I1047" i="30"/>
  <c r="J1047" i="30"/>
  <c r="G1044" i="30"/>
  <c r="H1045" i="30"/>
  <c r="K1046" i="30"/>
  <c r="L1046" i="30"/>
  <c r="G1039" i="30"/>
  <c r="I1046" i="30"/>
  <c r="J1046" i="30"/>
  <c r="K1045" i="30"/>
  <c r="L1045" i="30"/>
  <c r="I1045" i="30"/>
  <c r="J1045" i="30"/>
  <c r="K1044" i="30"/>
  <c r="L1044" i="30"/>
  <c r="G1042" i="30"/>
  <c r="I1044" i="30"/>
  <c r="J1044" i="30"/>
  <c r="G1041" i="30"/>
  <c r="G1040" i="30"/>
  <c r="K1043" i="30"/>
  <c r="L1043" i="30"/>
  <c r="I1043" i="30"/>
  <c r="J1043" i="30"/>
  <c r="K1042" i="30"/>
  <c r="L1042" i="30"/>
  <c r="I1042" i="30"/>
  <c r="J1042" i="30"/>
  <c r="K1041" i="30"/>
  <c r="L1041" i="30"/>
  <c r="I1041" i="30"/>
  <c r="J1041" i="30"/>
  <c r="I1040" i="30"/>
  <c r="J1040" i="30"/>
  <c r="H1038" i="30"/>
  <c r="K1040" i="30"/>
  <c r="L1040" i="30"/>
  <c r="I1039" i="30"/>
  <c r="J1039" i="30"/>
  <c r="H1037" i="30"/>
  <c r="K1039" i="30"/>
  <c r="L1039" i="30"/>
  <c r="G1034" i="30"/>
  <c r="J1038" i="30"/>
  <c r="I1038" i="30"/>
  <c r="G1036" i="30"/>
  <c r="L1038" i="30"/>
  <c r="K1038" i="30"/>
  <c r="K1037" i="30"/>
  <c r="L1037" i="30"/>
  <c r="I1037" i="30"/>
  <c r="J1037" i="30"/>
  <c r="K1036" i="30"/>
  <c r="L1036" i="30"/>
  <c r="I1036" i="30"/>
  <c r="J1036" i="30"/>
  <c r="I1035" i="30"/>
  <c r="J1035" i="30"/>
  <c r="H1035" i="30"/>
  <c r="K1035" i="30"/>
  <c r="L1035" i="30"/>
  <c r="I1034" i="30"/>
  <c r="J1034" i="30"/>
  <c r="K1034" i="30"/>
  <c r="L1034" i="30"/>
  <c r="I1033" i="30"/>
  <c r="J1033" i="30"/>
  <c r="K1033" i="30"/>
  <c r="L1033" i="30"/>
  <c r="H1032" i="30"/>
  <c r="H1033" i="30"/>
  <c r="H1031" i="30"/>
  <c r="I1032" i="30"/>
  <c r="J1032" i="30"/>
  <c r="G1030" i="30"/>
  <c r="K1032" i="30"/>
  <c r="L1032" i="30"/>
  <c r="I1031" i="30"/>
  <c r="J1031" i="30"/>
  <c r="K1031" i="30"/>
  <c r="L1031" i="30"/>
  <c r="K1030" i="30"/>
  <c r="L1030" i="30"/>
  <c r="G1028" i="30"/>
  <c r="I1030" i="30"/>
  <c r="J1030" i="30"/>
  <c r="G1024" i="30"/>
  <c r="K1029" i="30"/>
  <c r="L1029" i="30"/>
  <c r="H1029" i="30"/>
  <c r="J1029" i="30"/>
  <c r="I1029" i="30"/>
  <c r="G1026" i="30"/>
  <c r="H1022" i="30"/>
  <c r="G1025" i="30"/>
  <c r="K1028" i="30"/>
  <c r="L1028" i="30"/>
  <c r="H1027" i="30"/>
  <c r="J1028" i="30"/>
  <c r="I1028" i="30"/>
  <c r="I1027" i="30"/>
  <c r="J1027" i="30"/>
  <c r="K1027" i="30"/>
  <c r="L1027" i="30"/>
  <c r="I1026" i="30"/>
  <c r="J1026" i="30"/>
  <c r="K1026" i="30"/>
  <c r="L1026" i="30"/>
  <c r="J1025" i="30"/>
  <c r="I1025" i="30"/>
  <c r="L1025" i="30"/>
  <c r="K1025" i="30"/>
  <c r="H1023" i="30"/>
  <c r="K1024" i="30"/>
  <c r="L1024" i="30"/>
  <c r="I1024" i="30"/>
  <c r="J1024" i="30"/>
  <c r="I1023" i="30"/>
  <c r="J1023" i="30"/>
  <c r="K1023" i="30"/>
  <c r="L1023" i="30"/>
  <c r="K1022" i="30"/>
  <c r="L1022" i="30"/>
  <c r="G1018" i="30"/>
  <c r="H1021" i="30"/>
  <c r="G1020" i="30"/>
  <c r="I1022" i="30"/>
  <c r="J1022" i="30"/>
  <c r="G1012" i="30"/>
  <c r="I1021" i="30"/>
  <c r="J1021" i="30"/>
  <c r="K1021" i="30"/>
  <c r="L1021" i="30"/>
  <c r="I1020" i="30"/>
  <c r="J1020" i="30"/>
  <c r="K1020" i="30"/>
  <c r="L1020" i="30"/>
  <c r="H1019" i="30"/>
  <c r="K1019" i="30"/>
  <c r="L1019" i="30"/>
  <c r="I1019" i="30"/>
  <c r="J1019" i="30"/>
  <c r="I1018" i="30"/>
  <c r="J1018" i="30"/>
  <c r="K1018" i="30"/>
  <c r="L1018" i="30"/>
  <c r="G1016" i="30"/>
  <c r="I1017" i="30"/>
  <c r="J1017" i="30"/>
  <c r="H1017" i="30"/>
  <c r="K1017" i="30"/>
  <c r="L1017" i="30"/>
  <c r="H1015" i="30"/>
  <c r="G1014" i="30"/>
  <c r="I1016" i="30"/>
  <c r="J1016" i="30"/>
  <c r="K1016" i="30"/>
  <c r="L1016" i="30"/>
  <c r="I1015" i="30"/>
  <c r="J1015" i="30"/>
  <c r="K1015" i="30"/>
  <c r="L1015" i="30"/>
  <c r="H1013" i="30"/>
  <c r="I1014" i="30"/>
  <c r="J1014" i="30"/>
  <c r="H1010" i="30"/>
  <c r="K1014" i="30"/>
  <c r="L1014" i="30"/>
  <c r="I1013" i="30"/>
  <c r="J1013" i="30"/>
  <c r="K1013" i="30"/>
  <c r="L1013" i="30"/>
  <c r="K1012" i="30"/>
  <c r="L1012" i="30"/>
  <c r="I1012" i="30"/>
  <c r="J1012" i="30"/>
  <c r="H1011" i="30"/>
  <c r="I1011" i="30"/>
  <c r="J1011" i="30"/>
  <c r="K1011" i="30"/>
  <c r="L1011" i="30"/>
  <c r="G1008" i="30"/>
  <c r="K1010" i="30"/>
  <c r="L1010" i="30"/>
  <c r="J1010" i="30"/>
  <c r="I1010" i="30"/>
  <c r="K1009" i="30"/>
  <c r="L1009" i="30"/>
  <c r="H1009" i="30"/>
  <c r="J1009" i="30"/>
  <c r="I1009" i="30"/>
  <c r="G1006" i="30"/>
  <c r="H1007" i="30"/>
  <c r="K1008" i="30"/>
  <c r="L1008" i="30"/>
  <c r="I1008" i="30"/>
  <c r="J1008" i="30"/>
  <c r="G998" i="30"/>
  <c r="K1007" i="30"/>
  <c r="L1007" i="30"/>
  <c r="I1007" i="30"/>
  <c r="J1007" i="30"/>
  <c r="I1006" i="30"/>
  <c r="J1006" i="30"/>
  <c r="G1002" i="30"/>
  <c r="H1004" i="30"/>
  <c r="K1006" i="30"/>
  <c r="L1006" i="30"/>
  <c r="H1001" i="30"/>
  <c r="H1003" i="30"/>
  <c r="H1005" i="30"/>
  <c r="G1000" i="30"/>
  <c r="K1005" i="30"/>
  <c r="L1005" i="30"/>
  <c r="I1005" i="30"/>
  <c r="J1005" i="30"/>
  <c r="G997" i="30"/>
  <c r="I1004" i="30"/>
  <c r="J1004" i="30"/>
  <c r="K1004" i="30"/>
  <c r="L1004" i="30"/>
  <c r="K1003" i="30"/>
  <c r="L1003" i="30"/>
  <c r="I1003" i="30"/>
  <c r="J1003" i="30"/>
  <c r="K1002" i="30"/>
  <c r="L1002" i="30"/>
  <c r="I1002" i="30"/>
  <c r="J1002" i="30"/>
  <c r="G996" i="30"/>
  <c r="I1001" i="30"/>
  <c r="J1001" i="30"/>
  <c r="K1001" i="30"/>
  <c r="L1001" i="30"/>
  <c r="H999" i="30"/>
  <c r="I1000" i="30"/>
  <c r="J1000" i="30"/>
  <c r="K1000" i="30"/>
  <c r="L1000" i="30"/>
  <c r="K999" i="30"/>
  <c r="L999" i="30"/>
  <c r="I999" i="30"/>
  <c r="J999" i="30"/>
  <c r="K998" i="30"/>
  <c r="L998" i="30"/>
  <c r="I998" i="30"/>
  <c r="J998" i="30"/>
  <c r="H992" i="30"/>
  <c r="J997" i="30"/>
  <c r="I997" i="30"/>
  <c r="H995" i="30"/>
  <c r="L997" i="30"/>
  <c r="K997" i="30"/>
  <c r="I996" i="30"/>
  <c r="J996" i="30"/>
  <c r="K996" i="30"/>
  <c r="L996" i="30"/>
  <c r="G993" i="30"/>
  <c r="K992" i="30"/>
  <c r="L992" i="30"/>
  <c r="I992" i="30"/>
  <c r="J992" i="30"/>
  <c r="J995" i="30"/>
  <c r="I995" i="30"/>
  <c r="H994" i="30"/>
  <c r="K995" i="30"/>
  <c r="L995" i="30"/>
  <c r="K994" i="30"/>
  <c r="L994" i="30"/>
  <c r="I994" i="30"/>
  <c r="J994" i="30"/>
  <c r="H986" i="30"/>
  <c r="I993" i="30"/>
  <c r="J993" i="30"/>
  <c r="K993" i="30"/>
  <c r="L993" i="30"/>
  <c r="G990" i="30"/>
  <c r="K991" i="30"/>
  <c r="L991" i="30"/>
  <c r="H991" i="30"/>
  <c r="I991" i="30"/>
  <c r="J991" i="30"/>
  <c r="J990" i="30"/>
  <c r="I990" i="30"/>
  <c r="H985" i="30"/>
  <c r="H987" i="30"/>
  <c r="H989" i="30"/>
  <c r="K990" i="30"/>
  <c r="L990" i="30"/>
  <c r="G984" i="30"/>
  <c r="K989" i="30"/>
  <c r="L989" i="30"/>
  <c r="G988" i="30"/>
  <c r="I989" i="30"/>
  <c r="J989" i="30"/>
  <c r="I988" i="30"/>
  <c r="J988" i="30"/>
  <c r="K988" i="30"/>
  <c r="L988" i="30"/>
  <c r="K987" i="30"/>
  <c r="L987" i="30"/>
  <c r="I987" i="30"/>
  <c r="J987" i="30"/>
  <c r="J986" i="30"/>
  <c r="I986" i="30"/>
  <c r="L986" i="30"/>
  <c r="K986" i="30"/>
  <c r="K985" i="30"/>
  <c r="L985" i="30"/>
  <c r="I985" i="30"/>
  <c r="J985" i="30"/>
  <c r="K984" i="30"/>
  <c r="L984" i="30"/>
  <c r="I984" i="30"/>
  <c r="J984" i="30"/>
  <c r="G983" i="30"/>
  <c r="K983" i="30"/>
  <c r="L983" i="30"/>
  <c r="J983" i="30"/>
  <c r="I983" i="30"/>
  <c r="K982" i="30"/>
  <c r="L982" i="30"/>
  <c r="J982" i="30"/>
  <c r="I982" i="30"/>
  <c r="H981" i="30"/>
  <c r="H982" i="30"/>
  <c r="G979" i="30"/>
  <c r="K981" i="30"/>
  <c r="L981" i="30"/>
  <c r="I981" i="30"/>
  <c r="J981" i="30"/>
  <c r="G980" i="30"/>
  <c r="L980" i="30"/>
  <c r="K980" i="30"/>
  <c r="I980" i="30"/>
  <c r="J980" i="30"/>
  <c r="H977" i="30"/>
  <c r="K979" i="30"/>
  <c r="L979" i="30"/>
  <c r="H976" i="30"/>
  <c r="H978" i="30"/>
  <c r="J979" i="30"/>
  <c r="I979" i="30"/>
  <c r="K978" i="30"/>
  <c r="L978" i="30"/>
  <c r="G974" i="30"/>
  <c r="I978" i="30"/>
  <c r="J978" i="30"/>
  <c r="L977" i="30"/>
  <c r="K977" i="30"/>
  <c r="J977" i="30"/>
  <c r="I977" i="30"/>
  <c r="G975" i="30"/>
  <c r="G973" i="30"/>
  <c r="J976" i="30"/>
  <c r="I976" i="30"/>
  <c r="K976" i="30"/>
  <c r="L976" i="30"/>
  <c r="I975" i="30"/>
  <c r="J975" i="30"/>
  <c r="K975" i="30"/>
  <c r="L975" i="30"/>
  <c r="G964" i="30"/>
  <c r="I974" i="30"/>
  <c r="J974" i="30"/>
  <c r="K974" i="30"/>
  <c r="L974" i="30"/>
  <c r="G972" i="30"/>
  <c r="G969" i="30"/>
  <c r="K973" i="30"/>
  <c r="L973" i="30"/>
  <c r="G959" i="30"/>
  <c r="I973" i="30"/>
  <c r="J973" i="30"/>
  <c r="G971" i="30"/>
  <c r="G961" i="30"/>
  <c r="G967" i="30"/>
  <c r="L972" i="30"/>
  <c r="K972" i="30"/>
  <c r="G963" i="30"/>
  <c r="J972" i="30"/>
  <c r="I972" i="30"/>
  <c r="K971" i="30"/>
  <c r="L971" i="30"/>
  <c r="I971" i="30"/>
  <c r="J971" i="30"/>
  <c r="H966" i="30"/>
  <c r="H970" i="30"/>
  <c r="G968" i="30"/>
  <c r="K970" i="30"/>
  <c r="L970" i="30"/>
  <c r="I970" i="30"/>
  <c r="J970" i="30"/>
  <c r="G965" i="30"/>
  <c r="K969" i="30"/>
  <c r="L969" i="30"/>
  <c r="H962" i="30"/>
  <c r="I969" i="30"/>
  <c r="J969" i="30"/>
  <c r="L968" i="30"/>
  <c r="K968" i="30"/>
  <c r="J968" i="30"/>
  <c r="I968" i="30"/>
  <c r="K967" i="30"/>
  <c r="L967" i="30"/>
  <c r="I967" i="30"/>
  <c r="J967" i="30"/>
  <c r="K966" i="30"/>
  <c r="L966" i="30"/>
  <c r="I966" i="30"/>
  <c r="J966" i="30"/>
  <c r="K965" i="30"/>
  <c r="L965" i="30"/>
  <c r="I965" i="30"/>
  <c r="J965" i="30"/>
  <c r="J964" i="30"/>
  <c r="I964" i="30"/>
  <c r="L964" i="30"/>
  <c r="K964" i="30"/>
  <c r="K963" i="30"/>
  <c r="L963" i="30"/>
  <c r="I963" i="30"/>
  <c r="J963" i="30"/>
  <c r="I962" i="30"/>
  <c r="J962" i="30"/>
  <c r="G953" i="30"/>
  <c r="H960" i="30"/>
  <c r="K962" i="30"/>
  <c r="L962" i="30"/>
  <c r="I961" i="30"/>
  <c r="J961" i="30"/>
  <c r="K961" i="30"/>
  <c r="L961" i="30"/>
  <c r="I960" i="30"/>
  <c r="J960" i="30"/>
  <c r="K960" i="30"/>
  <c r="L960" i="30"/>
  <c r="G957" i="30"/>
  <c r="H956" i="30"/>
  <c r="H958" i="30"/>
  <c r="I959" i="30"/>
  <c r="J959" i="30"/>
  <c r="G955" i="30"/>
  <c r="K959" i="30"/>
  <c r="L959" i="30"/>
  <c r="I958" i="30"/>
  <c r="J958" i="30"/>
  <c r="K958" i="30"/>
  <c r="L958" i="30"/>
  <c r="I957" i="30"/>
  <c r="J957" i="30"/>
  <c r="H954" i="30"/>
  <c r="K957" i="30"/>
  <c r="L957" i="30"/>
  <c r="I956" i="30"/>
  <c r="J956" i="30"/>
  <c r="K956" i="30"/>
  <c r="L956" i="30"/>
  <c r="I955" i="30"/>
  <c r="J955" i="30"/>
  <c r="K955" i="30"/>
  <c r="L955" i="30"/>
  <c r="K954" i="30"/>
  <c r="L954" i="30"/>
  <c r="I954" i="30"/>
  <c r="J954" i="30"/>
  <c r="H951" i="30"/>
  <c r="K953" i="30"/>
  <c r="L953" i="30"/>
  <c r="I953" i="30"/>
  <c r="J953" i="30"/>
  <c r="H952" i="30"/>
  <c r="K952" i="30"/>
  <c r="L952" i="30"/>
  <c r="I952" i="30"/>
  <c r="J952" i="30"/>
  <c r="H949" i="30"/>
  <c r="H950" i="30"/>
  <c r="K951" i="30"/>
  <c r="L951" i="30"/>
  <c r="I951" i="30"/>
  <c r="J951" i="30"/>
  <c r="I950" i="30"/>
  <c r="J950" i="30"/>
  <c r="K950" i="30"/>
  <c r="L950" i="30"/>
  <c r="L949" i="30"/>
  <c r="K949" i="30"/>
  <c r="I949" i="30"/>
  <c r="J949" i="30"/>
  <c r="H947" i="30"/>
  <c r="G945" i="30"/>
  <c r="H948" i="30"/>
  <c r="K948" i="30"/>
  <c r="L948" i="30"/>
  <c r="I948" i="30"/>
  <c r="J948" i="30"/>
  <c r="H946" i="30"/>
  <c r="J947" i="30"/>
  <c r="I947" i="30"/>
  <c r="K947" i="30"/>
  <c r="L947" i="30"/>
  <c r="K946" i="30"/>
  <c r="L946" i="30"/>
  <c r="I946" i="30"/>
  <c r="J946" i="30"/>
  <c r="G943" i="30"/>
  <c r="K945" i="30"/>
  <c r="L945" i="30"/>
  <c r="I945" i="30"/>
  <c r="J945" i="30"/>
  <c r="H944" i="30"/>
  <c r="K944" i="30"/>
  <c r="L944" i="30"/>
  <c r="I944" i="30"/>
  <c r="J944" i="30"/>
  <c r="H942" i="30"/>
  <c r="I943" i="30"/>
  <c r="J943" i="30"/>
  <c r="G941" i="30"/>
  <c r="K943" i="30"/>
  <c r="L943" i="30"/>
  <c r="I942" i="30"/>
  <c r="J942" i="30"/>
  <c r="K942" i="30"/>
  <c r="L942" i="30"/>
  <c r="H939" i="30"/>
  <c r="G937" i="30"/>
  <c r="K941" i="30"/>
  <c r="L941" i="30"/>
  <c r="G935" i="30"/>
  <c r="H940" i="30"/>
  <c r="I941" i="30"/>
  <c r="J941" i="30"/>
  <c r="K940" i="30"/>
  <c r="L940" i="30"/>
  <c r="I940" i="30"/>
  <c r="J940" i="30"/>
  <c r="I939" i="30"/>
  <c r="J939" i="30"/>
  <c r="K939" i="30"/>
  <c r="L939" i="30"/>
  <c r="H932" i="30"/>
  <c r="G931" i="30"/>
  <c r="H936" i="30"/>
  <c r="H938" i="30"/>
  <c r="I938" i="30"/>
  <c r="J938" i="30"/>
  <c r="K938" i="30"/>
  <c r="L938" i="30"/>
  <c r="K937" i="30"/>
  <c r="L937" i="30"/>
  <c r="I937" i="30"/>
  <c r="J937" i="30"/>
  <c r="K936" i="30"/>
  <c r="L936" i="30"/>
  <c r="I936" i="30"/>
  <c r="J936" i="30"/>
  <c r="K935" i="30"/>
  <c r="L935" i="30"/>
  <c r="I935" i="30"/>
  <c r="J935" i="30"/>
  <c r="G933" i="30"/>
  <c r="I934" i="30"/>
  <c r="J934" i="30"/>
  <c r="H934" i="30"/>
  <c r="K934" i="30"/>
  <c r="L934" i="30"/>
  <c r="J933" i="30"/>
  <c r="I933" i="30"/>
  <c r="L933" i="30"/>
  <c r="K933" i="30"/>
  <c r="K932" i="30"/>
  <c r="L932" i="30"/>
  <c r="J932" i="30"/>
  <c r="I932" i="30"/>
  <c r="J931" i="30"/>
  <c r="I931" i="30"/>
  <c r="G929" i="30"/>
  <c r="K931" i="30"/>
  <c r="L931" i="30"/>
  <c r="H930" i="30"/>
  <c r="I930" i="30"/>
  <c r="J930" i="30"/>
  <c r="K930" i="30"/>
  <c r="L930" i="30"/>
  <c r="G925" i="30"/>
  <c r="K929" i="30"/>
  <c r="L929" i="30"/>
  <c r="G915" i="30"/>
  <c r="H926" i="30"/>
  <c r="H928" i="30"/>
  <c r="I929" i="30"/>
  <c r="J929" i="30"/>
  <c r="K928" i="30"/>
  <c r="L928" i="30"/>
  <c r="G927" i="30"/>
  <c r="I928" i="30"/>
  <c r="J928" i="30"/>
  <c r="G924" i="30"/>
  <c r="I927" i="30"/>
  <c r="J927" i="30"/>
  <c r="K927" i="30"/>
  <c r="L927" i="30"/>
  <c r="I926" i="30"/>
  <c r="J926" i="30"/>
  <c r="K926" i="30"/>
  <c r="L926" i="30"/>
  <c r="K925" i="30"/>
  <c r="L925" i="30"/>
  <c r="I925" i="30"/>
  <c r="J925" i="30"/>
  <c r="L924" i="30"/>
  <c r="K924" i="30"/>
  <c r="H923" i="30"/>
  <c r="J924" i="30"/>
  <c r="I924" i="30"/>
  <c r="L923" i="30"/>
  <c r="K923" i="30"/>
  <c r="J923" i="30"/>
  <c r="I923" i="30"/>
  <c r="G921" i="30"/>
  <c r="I922" i="30"/>
  <c r="J922" i="30"/>
  <c r="K922" i="30"/>
  <c r="L922" i="30"/>
  <c r="H922" i="30"/>
  <c r="G920" i="30"/>
  <c r="K921" i="30"/>
  <c r="L921" i="30"/>
  <c r="I921" i="30"/>
  <c r="J921" i="30"/>
  <c r="H919" i="30"/>
  <c r="G917" i="30"/>
  <c r="J920" i="30"/>
  <c r="I920" i="30"/>
  <c r="G913" i="30"/>
  <c r="K920" i="30"/>
  <c r="L920" i="30"/>
  <c r="L919" i="30"/>
  <c r="K919" i="30"/>
  <c r="J919" i="30"/>
  <c r="I919" i="30"/>
  <c r="H916" i="30"/>
  <c r="L918" i="30"/>
  <c r="K918" i="30"/>
  <c r="G918" i="30"/>
  <c r="J918" i="30"/>
  <c r="I918" i="30"/>
  <c r="K917" i="30"/>
  <c r="L917" i="30"/>
  <c r="I917" i="30"/>
  <c r="J917" i="30"/>
  <c r="I916" i="30"/>
  <c r="J916" i="30"/>
  <c r="K916" i="30"/>
  <c r="L916" i="30"/>
  <c r="K915" i="30"/>
  <c r="L915" i="30"/>
  <c r="I915" i="30"/>
  <c r="J915" i="30"/>
  <c r="H914" i="30"/>
  <c r="I914" i="30"/>
  <c r="J914" i="30"/>
  <c r="K914" i="30"/>
  <c r="L914" i="30"/>
  <c r="K913" i="30"/>
  <c r="L913" i="30"/>
  <c r="H912" i="30"/>
  <c r="I913" i="30"/>
  <c r="J913" i="30"/>
  <c r="I912" i="30"/>
  <c r="J912" i="30"/>
  <c r="G911" i="30"/>
  <c r="K912" i="30"/>
  <c r="L912" i="30"/>
  <c r="H910" i="30"/>
  <c r="I911" i="30"/>
  <c r="J911" i="30"/>
  <c r="G909" i="30"/>
  <c r="K911" i="30"/>
  <c r="L911" i="30"/>
  <c r="I910" i="30"/>
  <c r="J910" i="30"/>
  <c r="L910" i="30"/>
  <c r="K910" i="30"/>
  <c r="G907" i="30"/>
  <c r="L909" i="30"/>
  <c r="K909" i="30"/>
  <c r="I909" i="30"/>
  <c r="J909" i="30"/>
  <c r="G908" i="30"/>
  <c r="G906" i="30"/>
  <c r="K908" i="30"/>
  <c r="L908" i="30"/>
  <c r="H899" i="30"/>
  <c r="H902" i="30"/>
  <c r="G905" i="30"/>
  <c r="I908" i="30"/>
  <c r="J908" i="30"/>
  <c r="G901" i="30"/>
  <c r="H904" i="30"/>
  <c r="J907" i="30"/>
  <c r="I907" i="30"/>
  <c r="L907" i="30"/>
  <c r="K907" i="30"/>
  <c r="I906" i="30"/>
  <c r="J906" i="30"/>
  <c r="K906" i="30"/>
  <c r="L906" i="30"/>
  <c r="I905" i="30"/>
  <c r="J905" i="30"/>
  <c r="K905" i="30"/>
  <c r="L905" i="30"/>
  <c r="K904" i="30"/>
  <c r="L904" i="30"/>
  <c r="G903" i="30"/>
  <c r="I904" i="30"/>
  <c r="J904" i="30"/>
  <c r="H900" i="30"/>
  <c r="I903" i="30"/>
  <c r="J903" i="30"/>
  <c r="K903" i="30"/>
  <c r="L903" i="30"/>
  <c r="K902" i="30"/>
  <c r="L902" i="30"/>
  <c r="H898" i="30"/>
  <c r="I902" i="30"/>
  <c r="J902" i="30"/>
  <c r="I901" i="30"/>
  <c r="J901" i="30"/>
  <c r="K901" i="30"/>
  <c r="L901" i="30"/>
  <c r="K900" i="30"/>
  <c r="L900" i="30"/>
  <c r="I900" i="30"/>
  <c r="J900" i="30"/>
  <c r="J899" i="30"/>
  <c r="I899" i="30"/>
  <c r="L899" i="30"/>
  <c r="K899" i="30"/>
  <c r="I898" i="30"/>
  <c r="J898" i="30"/>
  <c r="H897" i="30"/>
  <c r="K898" i="30"/>
  <c r="L898" i="30"/>
  <c r="L897" i="30"/>
  <c r="K897" i="30"/>
  <c r="I897" i="30"/>
  <c r="J897" i="30"/>
  <c r="H896" i="30"/>
  <c r="I896" i="30"/>
  <c r="J896" i="30"/>
  <c r="H895" i="30"/>
  <c r="K896" i="30"/>
  <c r="L896" i="30"/>
  <c r="H893" i="30"/>
  <c r="I895" i="30"/>
  <c r="J895" i="30"/>
  <c r="K895" i="30"/>
  <c r="L895" i="30"/>
  <c r="G894" i="30"/>
  <c r="J894" i="30"/>
  <c r="I894" i="30"/>
  <c r="L894" i="30"/>
  <c r="K894" i="30"/>
  <c r="G892" i="30"/>
  <c r="H891" i="30"/>
  <c r="L893" i="30"/>
  <c r="K893" i="30"/>
  <c r="J893" i="30"/>
  <c r="I893" i="30"/>
  <c r="G890" i="30"/>
  <c r="I892" i="30"/>
  <c r="J892" i="30"/>
  <c r="K892" i="30"/>
  <c r="L892" i="30"/>
  <c r="L891" i="30"/>
  <c r="K891" i="30"/>
  <c r="G889" i="30"/>
  <c r="J891" i="30"/>
  <c r="I891" i="30"/>
  <c r="J890" i="30"/>
  <c r="I890" i="30"/>
  <c r="K890" i="30"/>
  <c r="L890" i="30"/>
  <c r="G887" i="30"/>
  <c r="H888" i="30"/>
  <c r="I889" i="30"/>
  <c r="J889" i="30"/>
  <c r="H883" i="30"/>
  <c r="G881" i="30"/>
  <c r="K889" i="30"/>
  <c r="L889" i="30"/>
  <c r="G885" i="30"/>
  <c r="I888" i="30"/>
  <c r="J888" i="30"/>
  <c r="K888" i="30"/>
  <c r="L888" i="30"/>
  <c r="L887" i="30"/>
  <c r="K887" i="30"/>
  <c r="J887" i="30"/>
  <c r="I887" i="30"/>
  <c r="G880" i="30"/>
  <c r="H886" i="30"/>
  <c r="I886" i="30"/>
  <c r="J886" i="30"/>
  <c r="K886" i="30"/>
  <c r="L886" i="30"/>
  <c r="K885" i="30"/>
  <c r="L885" i="30"/>
  <c r="J885" i="30"/>
  <c r="I885" i="30"/>
  <c r="H884" i="30"/>
  <c r="K884" i="30"/>
  <c r="L884" i="30"/>
  <c r="I884" i="30"/>
  <c r="J884" i="30"/>
  <c r="H879" i="30"/>
  <c r="G867" i="30"/>
  <c r="G877" i="30"/>
  <c r="H882" i="30"/>
  <c r="G865" i="30"/>
  <c r="G871" i="30"/>
  <c r="K883" i="30"/>
  <c r="L883" i="30"/>
  <c r="J883" i="30"/>
  <c r="I883" i="30"/>
  <c r="I882" i="30"/>
  <c r="J882" i="30"/>
  <c r="K882" i="30"/>
  <c r="L882" i="30"/>
  <c r="H878" i="30"/>
  <c r="K881" i="30"/>
  <c r="L881" i="30"/>
  <c r="I881" i="30"/>
  <c r="J881" i="30"/>
  <c r="I880" i="30"/>
  <c r="J880" i="30"/>
  <c r="H876" i="30"/>
  <c r="K880" i="30"/>
  <c r="L880" i="30"/>
  <c r="L879" i="30"/>
  <c r="K879" i="30"/>
  <c r="J879" i="30"/>
  <c r="I879" i="30"/>
  <c r="K878" i="30"/>
  <c r="L878" i="30"/>
  <c r="I878" i="30"/>
  <c r="J878" i="30"/>
  <c r="H874" i="30"/>
  <c r="I877" i="30"/>
  <c r="J877" i="30"/>
  <c r="K877" i="30"/>
  <c r="L877" i="30"/>
  <c r="K876" i="30"/>
  <c r="L876" i="30"/>
  <c r="G875" i="30"/>
  <c r="I876" i="30"/>
  <c r="J876" i="30"/>
  <c r="K875" i="30"/>
  <c r="L875" i="30"/>
  <c r="I875" i="30"/>
  <c r="J875" i="30"/>
  <c r="I874" i="30"/>
  <c r="J874" i="30"/>
  <c r="G873" i="30"/>
  <c r="K874" i="30"/>
  <c r="L874" i="30"/>
  <c r="H870" i="30"/>
  <c r="K873" i="30"/>
  <c r="L873" i="30"/>
  <c r="G868" i="30"/>
  <c r="I873" i="30"/>
  <c r="J873" i="30"/>
  <c r="L872" i="30"/>
  <c r="K872" i="30"/>
  <c r="G872" i="30"/>
  <c r="J872" i="30"/>
  <c r="I872" i="30"/>
  <c r="K871" i="30"/>
  <c r="L871" i="30"/>
  <c r="I871" i="30"/>
  <c r="J871" i="30"/>
  <c r="I870" i="30"/>
  <c r="J870" i="30"/>
  <c r="G869" i="30"/>
  <c r="K870" i="30"/>
  <c r="L870" i="30"/>
  <c r="I869" i="30"/>
  <c r="J869" i="30"/>
  <c r="K869" i="30"/>
  <c r="L869" i="30"/>
  <c r="L868" i="30"/>
  <c r="K868" i="30"/>
  <c r="J868" i="30"/>
  <c r="I868" i="30"/>
  <c r="K867" i="30"/>
  <c r="L867" i="30"/>
  <c r="I867" i="30"/>
  <c r="J867" i="30"/>
  <c r="G863" i="30"/>
  <c r="H866" i="30"/>
  <c r="G862" i="30"/>
  <c r="K866" i="30"/>
  <c r="L866" i="30"/>
  <c r="I866" i="30"/>
  <c r="J866" i="30"/>
  <c r="G859" i="30"/>
  <c r="K865" i="30"/>
  <c r="L865" i="30"/>
  <c r="I865" i="30"/>
  <c r="J865" i="30"/>
  <c r="H864" i="30"/>
  <c r="G861" i="30"/>
  <c r="K864" i="30"/>
  <c r="L864" i="30"/>
  <c r="I864" i="30"/>
  <c r="J864" i="30"/>
  <c r="H860" i="30"/>
  <c r="I863" i="30"/>
  <c r="J863" i="30"/>
  <c r="K863" i="30"/>
  <c r="L863" i="30"/>
  <c r="I862" i="30"/>
  <c r="J862" i="30"/>
  <c r="K862" i="30"/>
  <c r="L862" i="30"/>
  <c r="I861" i="30"/>
  <c r="J861" i="30"/>
  <c r="K861" i="30"/>
  <c r="L861" i="30"/>
  <c r="K860" i="30"/>
  <c r="L860" i="30"/>
  <c r="I860" i="30"/>
  <c r="J860" i="30"/>
  <c r="G857" i="30"/>
  <c r="H858" i="30"/>
  <c r="I859" i="30"/>
  <c r="J859" i="30"/>
  <c r="K859" i="30"/>
  <c r="L859" i="30"/>
  <c r="I858" i="30"/>
  <c r="J858" i="30"/>
  <c r="K858" i="30"/>
  <c r="L858" i="30"/>
  <c r="G855" i="30"/>
  <c r="H856" i="30"/>
  <c r="K857" i="30"/>
  <c r="L857" i="30"/>
  <c r="I857" i="30"/>
  <c r="J857" i="30"/>
  <c r="K856" i="30"/>
  <c r="L856" i="30"/>
  <c r="I856" i="30"/>
  <c r="J856" i="30"/>
  <c r="I855" i="30"/>
  <c r="J855" i="30"/>
  <c r="H853" i="30"/>
  <c r="K855" i="30"/>
  <c r="L855" i="30"/>
  <c r="H854" i="30"/>
  <c r="K854" i="30"/>
  <c r="L854" i="30"/>
  <c r="I854" i="30"/>
  <c r="J854" i="30"/>
  <c r="K853" i="30"/>
  <c r="L853" i="30"/>
  <c r="I853" i="30"/>
  <c r="J853" i="30"/>
  <c r="K852" i="30"/>
  <c r="L852" i="30"/>
  <c r="H851" i="30"/>
  <c r="H852" i="30"/>
  <c r="I852" i="30"/>
  <c r="J852" i="30"/>
  <c r="H850" i="30"/>
  <c r="K851" i="30"/>
  <c r="L851" i="30"/>
  <c r="I851" i="30"/>
  <c r="J851" i="30"/>
  <c r="I850" i="30"/>
  <c r="J850" i="30"/>
  <c r="G849" i="30"/>
  <c r="K850" i="30"/>
  <c r="L850" i="30"/>
  <c r="I849" i="30"/>
  <c r="J849" i="30"/>
  <c r="K849" i="30"/>
  <c r="L849" i="30"/>
  <c r="K848" i="30"/>
  <c r="L848" i="30"/>
  <c r="H847" i="30"/>
  <c r="H848" i="30"/>
  <c r="J848" i="30"/>
  <c r="I848" i="30"/>
  <c r="H842" i="30"/>
  <c r="G844" i="30"/>
  <c r="K847" i="30"/>
  <c r="L847" i="30"/>
  <c r="I847" i="30"/>
  <c r="J847" i="30"/>
  <c r="G839" i="30"/>
  <c r="G837" i="30"/>
  <c r="G845" i="30"/>
  <c r="H843" i="30"/>
  <c r="H846" i="30"/>
  <c r="I846" i="30"/>
  <c r="J846" i="30"/>
  <c r="K846" i="30"/>
  <c r="L846" i="30"/>
  <c r="G841" i="30"/>
  <c r="K845" i="30"/>
  <c r="L845" i="30"/>
  <c r="I845" i="30"/>
  <c r="J845" i="30"/>
  <c r="L844" i="30"/>
  <c r="K844" i="30"/>
  <c r="J844" i="30"/>
  <c r="I844" i="30"/>
  <c r="L843" i="30"/>
  <c r="K843" i="30"/>
  <c r="J843" i="30"/>
  <c r="I843" i="30"/>
  <c r="K842" i="30"/>
  <c r="L842" i="30"/>
  <c r="I842" i="30"/>
  <c r="J842" i="30"/>
  <c r="I841" i="30"/>
  <c r="J841" i="30"/>
  <c r="K841" i="30"/>
  <c r="L841" i="30"/>
  <c r="K840" i="30"/>
  <c r="L840" i="30"/>
  <c r="H840" i="30"/>
  <c r="I840" i="30"/>
  <c r="J840" i="30"/>
  <c r="K839" i="30"/>
  <c r="L839" i="30"/>
  <c r="I839" i="30"/>
  <c r="J839" i="30"/>
  <c r="K838" i="30"/>
  <c r="L838" i="30"/>
  <c r="H838" i="30"/>
  <c r="J838" i="30"/>
  <c r="I838" i="30"/>
  <c r="H830" i="30"/>
  <c r="K837" i="30"/>
  <c r="L837" i="30"/>
  <c r="G836" i="30"/>
  <c r="I837" i="30"/>
  <c r="J837" i="30"/>
  <c r="I830" i="30"/>
  <c r="J830" i="30"/>
  <c r="K830" i="30"/>
  <c r="L830" i="30"/>
  <c r="I836" i="30"/>
  <c r="J836" i="30"/>
  <c r="H834" i="30"/>
  <c r="K836" i="30"/>
  <c r="L836" i="30"/>
  <c r="G832" i="30"/>
  <c r="H835" i="30"/>
  <c r="K835" i="30"/>
  <c r="L835" i="30"/>
  <c r="I835" i="30"/>
  <c r="J835" i="30"/>
  <c r="K834" i="30"/>
  <c r="L834" i="30"/>
  <c r="I834" i="30"/>
  <c r="J834" i="30"/>
  <c r="H833" i="30"/>
  <c r="I833" i="30"/>
  <c r="J833" i="30"/>
  <c r="K833" i="30"/>
  <c r="L833" i="30"/>
  <c r="I832" i="30"/>
  <c r="J832" i="30"/>
  <c r="K832" i="30"/>
  <c r="L832" i="30"/>
  <c r="G829" i="30"/>
  <c r="H831" i="30"/>
  <c r="K831" i="30"/>
  <c r="L831" i="30"/>
  <c r="I831" i="30"/>
  <c r="J831" i="30"/>
  <c r="H828" i="30"/>
  <c r="I829" i="30"/>
  <c r="J829" i="30"/>
  <c r="K829" i="30"/>
  <c r="L829" i="30"/>
  <c r="G827" i="30"/>
  <c r="K828" i="30"/>
  <c r="L828" i="30"/>
  <c r="J828" i="30"/>
  <c r="I828" i="30"/>
  <c r="H825" i="30"/>
  <c r="K827" i="30"/>
  <c r="L827" i="30"/>
  <c r="H826" i="30"/>
  <c r="I827" i="30"/>
  <c r="J827" i="30"/>
  <c r="J826" i="30"/>
  <c r="I826" i="30"/>
  <c r="K826" i="30"/>
  <c r="L826" i="30"/>
  <c r="G823" i="30"/>
  <c r="H824" i="30"/>
  <c r="H811" i="30"/>
  <c r="J825" i="30"/>
  <c r="I825" i="30"/>
  <c r="K825" i="30"/>
  <c r="L825" i="30"/>
  <c r="I824" i="30"/>
  <c r="J824" i="30"/>
  <c r="K824" i="30"/>
  <c r="L824" i="30"/>
  <c r="G815" i="30"/>
  <c r="K823" i="30"/>
  <c r="L823" i="30"/>
  <c r="G816" i="30"/>
  <c r="H818" i="30"/>
  <c r="H820" i="30"/>
  <c r="G821" i="30"/>
  <c r="I823" i="30"/>
  <c r="J823" i="30"/>
  <c r="H822" i="30"/>
  <c r="K822" i="30"/>
  <c r="L822" i="30"/>
  <c r="I822" i="30"/>
  <c r="J822" i="30"/>
  <c r="K821" i="30"/>
  <c r="L821" i="30"/>
  <c r="I821" i="30"/>
  <c r="J821" i="30"/>
  <c r="I820" i="30"/>
  <c r="J820" i="30"/>
  <c r="G819" i="30"/>
  <c r="K820" i="30"/>
  <c r="L820" i="30"/>
  <c r="I819" i="30"/>
  <c r="J819" i="30"/>
  <c r="K819" i="30"/>
  <c r="L819" i="30"/>
  <c r="K818" i="30"/>
  <c r="L818" i="30"/>
  <c r="G817" i="30"/>
  <c r="I818" i="30"/>
  <c r="J818" i="30"/>
  <c r="H814" i="30"/>
  <c r="I817" i="30"/>
  <c r="J817" i="30"/>
  <c r="K817" i="30"/>
  <c r="L817" i="30"/>
  <c r="J816" i="30"/>
  <c r="I816" i="30"/>
  <c r="L816" i="30"/>
  <c r="K816" i="30"/>
  <c r="I815" i="30"/>
  <c r="J815" i="30"/>
  <c r="K815" i="30"/>
  <c r="L815" i="30"/>
  <c r="I814" i="30"/>
  <c r="J814" i="30"/>
  <c r="G813" i="30"/>
  <c r="K814" i="30"/>
  <c r="L814" i="30"/>
  <c r="H810" i="30"/>
  <c r="I813" i="30"/>
  <c r="J813" i="30"/>
  <c r="K813" i="30"/>
  <c r="L813" i="30"/>
  <c r="H809" i="30"/>
  <c r="K812" i="30"/>
  <c r="L812" i="30"/>
  <c r="H812" i="30"/>
  <c r="I812" i="30"/>
  <c r="J812" i="30"/>
  <c r="J811" i="30"/>
  <c r="I811" i="30"/>
  <c r="L811" i="30"/>
  <c r="K811" i="30"/>
  <c r="I810" i="30"/>
  <c r="J810" i="30"/>
  <c r="K810" i="30"/>
  <c r="L810" i="30"/>
  <c r="I809" i="30"/>
  <c r="J809" i="30"/>
  <c r="L809" i="30"/>
  <c r="K809" i="30"/>
  <c r="G807" i="30"/>
  <c r="I808" i="30"/>
  <c r="J808" i="30"/>
  <c r="H808" i="30"/>
  <c r="K808" i="30"/>
  <c r="L808" i="30"/>
  <c r="G806" i="30"/>
  <c r="I807" i="30"/>
  <c r="J807" i="30"/>
  <c r="K807" i="30"/>
  <c r="L807" i="30"/>
  <c r="G803" i="30"/>
  <c r="G805" i="30"/>
  <c r="I806" i="30"/>
  <c r="J806" i="30"/>
  <c r="K806" i="30"/>
  <c r="L806" i="30"/>
  <c r="K805" i="30"/>
  <c r="L805" i="30"/>
  <c r="H802" i="30"/>
  <c r="I805" i="30"/>
  <c r="J805" i="30"/>
  <c r="H804" i="30"/>
  <c r="G801" i="30"/>
  <c r="J804" i="30"/>
  <c r="I804" i="30"/>
  <c r="K804" i="30"/>
  <c r="L804" i="30"/>
  <c r="I803" i="30"/>
  <c r="J803" i="30"/>
  <c r="K803" i="30"/>
  <c r="L803" i="30"/>
  <c r="L802" i="30"/>
  <c r="K802" i="30"/>
  <c r="J802" i="30"/>
  <c r="I802" i="30"/>
  <c r="H792" i="30"/>
  <c r="K801" i="30"/>
  <c r="L801" i="30"/>
  <c r="I801" i="30"/>
  <c r="J801" i="30"/>
  <c r="H799" i="30"/>
  <c r="G798" i="30"/>
  <c r="I800" i="30"/>
  <c r="J800" i="30"/>
  <c r="H800" i="30"/>
  <c r="G781" i="30"/>
  <c r="K800" i="30"/>
  <c r="L800" i="30"/>
  <c r="G797" i="30"/>
  <c r="G785" i="30"/>
  <c r="G795" i="30"/>
  <c r="K799" i="30"/>
  <c r="L799" i="30"/>
  <c r="H796" i="30"/>
  <c r="I799" i="30"/>
  <c r="J799" i="30"/>
  <c r="K798" i="30"/>
  <c r="L798" i="30"/>
  <c r="H791" i="30"/>
  <c r="G794" i="30"/>
  <c r="I798" i="30"/>
  <c r="J798" i="30"/>
  <c r="K797" i="30"/>
  <c r="L797" i="30"/>
  <c r="I797" i="30"/>
  <c r="J797" i="30"/>
  <c r="I796" i="30"/>
  <c r="J796" i="30"/>
  <c r="K796" i="30"/>
  <c r="L796" i="30"/>
  <c r="I795" i="30"/>
  <c r="J795" i="30"/>
  <c r="K795" i="30"/>
  <c r="L795" i="30"/>
  <c r="L794" i="30"/>
  <c r="K794" i="30"/>
  <c r="G793" i="30"/>
  <c r="J794" i="30"/>
  <c r="I794" i="30"/>
  <c r="K793" i="30"/>
  <c r="L793" i="30"/>
  <c r="I793" i="30"/>
  <c r="J793" i="30"/>
  <c r="K792" i="30"/>
  <c r="L792" i="30"/>
  <c r="I792" i="30"/>
  <c r="J792" i="30"/>
  <c r="J791" i="30"/>
  <c r="I791" i="30"/>
  <c r="L791" i="30"/>
  <c r="K791" i="30"/>
  <c r="G789" i="30"/>
  <c r="I790" i="30"/>
  <c r="J790" i="30"/>
  <c r="H790" i="30"/>
  <c r="K790" i="30"/>
  <c r="L790" i="30"/>
  <c r="H788" i="30"/>
  <c r="G784" i="30"/>
  <c r="H786" i="30"/>
  <c r="K789" i="30"/>
  <c r="L789" i="30"/>
  <c r="I789" i="30"/>
  <c r="J789" i="30"/>
  <c r="G783" i="30"/>
  <c r="K788" i="30"/>
  <c r="L788" i="30"/>
  <c r="G787" i="30"/>
  <c r="I788" i="30"/>
  <c r="J788" i="30"/>
  <c r="K787" i="30"/>
  <c r="L787" i="30"/>
  <c r="I787" i="30"/>
  <c r="J787" i="30"/>
  <c r="K786" i="30"/>
  <c r="L786" i="30"/>
  <c r="I786" i="30"/>
  <c r="J786" i="30"/>
  <c r="K785" i="30"/>
  <c r="L785" i="30"/>
  <c r="I785" i="30"/>
  <c r="J785" i="30"/>
  <c r="H782" i="30"/>
  <c r="J784" i="30"/>
  <c r="I784" i="30"/>
  <c r="L784" i="30"/>
  <c r="K784" i="30"/>
  <c r="K783" i="30"/>
  <c r="L783" i="30"/>
  <c r="I783" i="30"/>
  <c r="J783" i="30"/>
  <c r="K782" i="30"/>
  <c r="L782" i="30"/>
  <c r="I782" i="30"/>
  <c r="J782" i="30"/>
  <c r="K781" i="30"/>
  <c r="L781" i="30"/>
  <c r="H780" i="30"/>
  <c r="I781" i="30"/>
  <c r="J781" i="30"/>
  <c r="I780" i="30"/>
  <c r="J780" i="30"/>
  <c r="G779" i="30"/>
  <c r="K780" i="30"/>
  <c r="L780" i="30"/>
  <c r="K779" i="30"/>
  <c r="L779" i="30"/>
  <c r="I779" i="30"/>
  <c r="J779" i="30"/>
  <c r="H778" i="30"/>
  <c r="G777" i="30"/>
  <c r="J778" i="30"/>
  <c r="I778" i="30"/>
  <c r="K778" i="30"/>
  <c r="L778" i="30"/>
  <c r="G775" i="30"/>
  <c r="J777" i="30"/>
  <c r="I777" i="30"/>
  <c r="L777" i="30"/>
  <c r="K777" i="30"/>
  <c r="H774" i="30"/>
  <c r="G773" i="30"/>
  <c r="K776" i="30"/>
  <c r="L776" i="30"/>
  <c r="I776" i="30"/>
  <c r="J776" i="30"/>
  <c r="H776" i="30"/>
  <c r="I775" i="30"/>
  <c r="J775" i="30"/>
  <c r="K775" i="30"/>
  <c r="L775" i="30"/>
  <c r="K774" i="30"/>
  <c r="L774" i="30"/>
  <c r="G770" i="30"/>
  <c r="I774" i="30"/>
  <c r="J774" i="30"/>
  <c r="G772" i="30"/>
  <c r="K773" i="30"/>
  <c r="L773" i="30"/>
  <c r="I773" i="30"/>
  <c r="J773" i="30"/>
  <c r="K772" i="30"/>
  <c r="L772" i="30"/>
  <c r="J772" i="30"/>
  <c r="I772" i="30"/>
  <c r="H771" i="30"/>
  <c r="G767" i="30"/>
  <c r="G769" i="30"/>
  <c r="K771" i="30"/>
  <c r="L771" i="30"/>
  <c r="I771" i="30"/>
  <c r="J771" i="30"/>
  <c r="K770" i="30"/>
  <c r="L770" i="30"/>
  <c r="J770" i="30"/>
  <c r="I770" i="30"/>
  <c r="H768" i="30"/>
  <c r="I769" i="30"/>
  <c r="J769" i="30"/>
  <c r="G766" i="30"/>
  <c r="K769" i="30"/>
  <c r="L769" i="30"/>
  <c r="H764" i="30"/>
  <c r="K768" i="30"/>
  <c r="L768" i="30"/>
  <c r="I768" i="30"/>
  <c r="J768" i="30"/>
  <c r="K767" i="30"/>
  <c r="L767" i="30"/>
  <c r="I767" i="30"/>
  <c r="J767" i="30"/>
  <c r="L766" i="30"/>
  <c r="K766" i="30"/>
  <c r="G765" i="30"/>
  <c r="J766" i="30"/>
  <c r="I766" i="30"/>
  <c r="K765" i="30"/>
  <c r="L765" i="30"/>
  <c r="H760" i="30"/>
  <c r="I765" i="30"/>
  <c r="J765" i="30"/>
  <c r="H762" i="30"/>
  <c r="I764" i="30"/>
  <c r="J764" i="30"/>
  <c r="G763" i="30"/>
  <c r="K764" i="30"/>
  <c r="L764" i="30"/>
  <c r="H758" i="30"/>
  <c r="G761" i="30"/>
  <c r="K763" i="30"/>
  <c r="L763" i="30"/>
  <c r="I763" i="30"/>
  <c r="J763" i="30"/>
  <c r="K762" i="30"/>
  <c r="L762" i="30"/>
  <c r="H756" i="30"/>
  <c r="I762" i="30"/>
  <c r="J762" i="30"/>
  <c r="G757" i="30"/>
  <c r="G759" i="30"/>
  <c r="I761" i="30"/>
  <c r="J761" i="30"/>
  <c r="G751" i="30"/>
  <c r="K761" i="30"/>
  <c r="L761" i="30"/>
  <c r="G747" i="30"/>
  <c r="G753" i="30"/>
  <c r="G755" i="30"/>
  <c r="I760" i="30"/>
  <c r="J760" i="30"/>
  <c r="K760" i="30"/>
  <c r="L760" i="30"/>
  <c r="K759" i="30"/>
  <c r="L759" i="30"/>
  <c r="I759" i="30"/>
  <c r="J759" i="30"/>
  <c r="K758" i="30"/>
  <c r="L758" i="30"/>
  <c r="I758" i="30"/>
  <c r="J758" i="30"/>
  <c r="I757" i="30"/>
  <c r="J757" i="30"/>
  <c r="K757" i="30"/>
  <c r="L757" i="30"/>
  <c r="I756" i="30"/>
  <c r="J756" i="30"/>
  <c r="K756" i="30"/>
  <c r="L756" i="30"/>
  <c r="I755" i="30"/>
  <c r="J755" i="30"/>
  <c r="K755" i="30"/>
  <c r="L755" i="30"/>
  <c r="K754" i="30"/>
  <c r="L754" i="30"/>
  <c r="H754" i="30"/>
  <c r="I754" i="30"/>
  <c r="J754" i="30"/>
  <c r="G750" i="30"/>
  <c r="K753" i="30"/>
  <c r="L753" i="30"/>
  <c r="I753" i="30"/>
  <c r="J753" i="30"/>
  <c r="H749" i="30"/>
  <c r="H752" i="30"/>
  <c r="K752" i="30"/>
  <c r="L752" i="30"/>
  <c r="I752" i="30"/>
  <c r="J752" i="30"/>
  <c r="I751" i="30"/>
  <c r="J751" i="30"/>
  <c r="K751" i="30"/>
  <c r="L751" i="30"/>
  <c r="J750" i="30"/>
  <c r="I750" i="30"/>
  <c r="L750" i="30"/>
  <c r="K750" i="30"/>
  <c r="J749" i="30"/>
  <c r="I749" i="30"/>
  <c r="L749" i="30"/>
  <c r="K749" i="30"/>
  <c r="K748" i="30"/>
  <c r="L748" i="30"/>
  <c r="J748" i="30"/>
  <c r="I748" i="30"/>
  <c r="H748" i="30"/>
  <c r="G746" i="30"/>
  <c r="G737" i="30"/>
  <c r="G744" i="30"/>
  <c r="G743" i="30"/>
  <c r="G733" i="30"/>
  <c r="G745" i="30"/>
  <c r="K747" i="30"/>
  <c r="L747" i="30"/>
  <c r="I747" i="30"/>
  <c r="J747" i="30"/>
  <c r="H735" i="30"/>
  <c r="L746" i="30"/>
  <c r="K746" i="30"/>
  <c r="J746" i="30"/>
  <c r="I746" i="30"/>
  <c r="H742" i="30"/>
  <c r="K745" i="30"/>
  <c r="L745" i="30"/>
  <c r="I745" i="30"/>
  <c r="J745" i="30"/>
  <c r="L744" i="30"/>
  <c r="K744" i="30"/>
  <c r="J744" i="30"/>
  <c r="I744" i="30"/>
  <c r="K743" i="30"/>
  <c r="L743" i="30"/>
  <c r="I743" i="30"/>
  <c r="J743" i="30"/>
  <c r="K742" i="30"/>
  <c r="L742" i="30"/>
  <c r="G741" i="30"/>
  <c r="I742" i="30"/>
  <c r="J742" i="30"/>
  <c r="K741" i="30"/>
  <c r="L741" i="30"/>
  <c r="I741" i="30"/>
  <c r="J741" i="30"/>
  <c r="G739" i="30"/>
  <c r="J740" i="30"/>
  <c r="I740" i="30"/>
  <c r="G740" i="30"/>
  <c r="L740" i="30"/>
  <c r="K740" i="30"/>
  <c r="K739" i="30"/>
  <c r="L739" i="30"/>
  <c r="I739" i="30"/>
  <c r="J739" i="30"/>
  <c r="I738" i="30"/>
  <c r="J738" i="30"/>
  <c r="H738" i="30"/>
  <c r="K738" i="30"/>
  <c r="L738" i="30"/>
  <c r="H736" i="30"/>
  <c r="I737" i="30"/>
  <c r="J737" i="30"/>
  <c r="K737" i="30"/>
  <c r="L737" i="30"/>
  <c r="K736" i="30"/>
  <c r="L736" i="30"/>
  <c r="I736" i="30"/>
  <c r="J736" i="30"/>
  <c r="J735" i="30"/>
  <c r="I735" i="30"/>
  <c r="H734" i="30"/>
  <c r="K735" i="30"/>
  <c r="L735" i="30"/>
  <c r="G725" i="30"/>
  <c r="I734" i="30"/>
  <c r="J734" i="30"/>
  <c r="K734" i="30"/>
  <c r="L734" i="30"/>
  <c r="G731" i="30"/>
  <c r="J733" i="30"/>
  <c r="I733" i="30"/>
  <c r="K733" i="30"/>
  <c r="L733" i="30"/>
  <c r="G732" i="30"/>
  <c r="K732" i="30"/>
  <c r="L732" i="30"/>
  <c r="G719" i="30"/>
  <c r="I732" i="30"/>
  <c r="J732" i="30"/>
  <c r="H730" i="30"/>
  <c r="H728" i="30"/>
  <c r="I731" i="30"/>
  <c r="J731" i="30"/>
  <c r="K731" i="30"/>
  <c r="L731" i="30"/>
  <c r="I730" i="30"/>
  <c r="J730" i="30"/>
  <c r="G729" i="30"/>
  <c r="K730" i="30"/>
  <c r="L730" i="30"/>
  <c r="H727" i="30"/>
  <c r="H726" i="30"/>
  <c r="K729" i="30"/>
  <c r="L729" i="30"/>
  <c r="I729" i="30"/>
  <c r="J729" i="30"/>
  <c r="K728" i="30"/>
  <c r="L728" i="30"/>
  <c r="I728" i="30"/>
  <c r="J728" i="30"/>
  <c r="K727" i="30"/>
  <c r="L727" i="30"/>
  <c r="I727" i="30"/>
  <c r="J727" i="30"/>
  <c r="H723" i="30"/>
  <c r="K726" i="30"/>
  <c r="L726" i="30"/>
  <c r="I726" i="30"/>
  <c r="J726" i="30"/>
  <c r="G721" i="30"/>
  <c r="H724" i="30"/>
  <c r="H722" i="30"/>
  <c r="K725" i="30"/>
  <c r="L725" i="30"/>
  <c r="I725" i="30"/>
  <c r="J725" i="30"/>
  <c r="K724" i="30"/>
  <c r="L724" i="30"/>
  <c r="I724" i="30"/>
  <c r="J724" i="30"/>
  <c r="K723" i="30"/>
  <c r="L723" i="30"/>
  <c r="I723" i="30"/>
  <c r="J723" i="30"/>
  <c r="I722" i="30"/>
  <c r="J722" i="30"/>
  <c r="K722" i="30"/>
  <c r="L722" i="30"/>
  <c r="K721" i="30"/>
  <c r="L721" i="30"/>
  <c r="I721" i="30"/>
  <c r="J721" i="30"/>
  <c r="G720" i="30"/>
  <c r="L720" i="30"/>
  <c r="K720" i="30"/>
  <c r="I720" i="30"/>
  <c r="J720" i="30"/>
  <c r="H717" i="30"/>
  <c r="K719" i="30"/>
  <c r="L719" i="30"/>
  <c r="J719" i="30"/>
  <c r="I719" i="30"/>
  <c r="L718" i="30"/>
  <c r="K718" i="30"/>
  <c r="G718" i="30"/>
  <c r="I718" i="30"/>
  <c r="J718" i="30"/>
  <c r="H716" i="30"/>
  <c r="K717" i="30"/>
  <c r="L717" i="30"/>
  <c r="I717" i="30"/>
  <c r="J717" i="30"/>
  <c r="I716" i="30"/>
  <c r="J716" i="30"/>
  <c r="G715" i="30"/>
  <c r="K716" i="30"/>
  <c r="L716" i="30"/>
  <c r="G713" i="30"/>
  <c r="K715" i="30"/>
  <c r="L715" i="30"/>
  <c r="G712" i="30"/>
  <c r="H714" i="30"/>
  <c r="J715" i="30"/>
  <c r="I715" i="30"/>
  <c r="K714" i="30"/>
  <c r="L714" i="30"/>
  <c r="I714" i="30"/>
  <c r="J714" i="30"/>
  <c r="K713" i="30"/>
  <c r="L713" i="30"/>
  <c r="I713" i="30"/>
  <c r="J713" i="30"/>
  <c r="I712" i="30"/>
  <c r="J712" i="30"/>
  <c r="G711" i="30"/>
  <c r="K712" i="30"/>
  <c r="L712" i="30"/>
  <c r="K711" i="30"/>
  <c r="L711" i="30"/>
  <c r="I711" i="30"/>
  <c r="J711" i="30"/>
  <c r="H709" i="30"/>
  <c r="H710" i="30"/>
  <c r="I710" i="30"/>
  <c r="J710" i="30"/>
  <c r="K710" i="30"/>
  <c r="L710" i="30"/>
  <c r="G707" i="30"/>
  <c r="K709" i="30"/>
  <c r="L709" i="30"/>
  <c r="H708" i="30"/>
  <c r="I709" i="30"/>
  <c r="J709" i="30"/>
  <c r="K708" i="30"/>
  <c r="L708" i="30"/>
  <c r="I708" i="30"/>
  <c r="J708" i="30"/>
  <c r="G705" i="30"/>
  <c r="I707" i="30"/>
  <c r="J707" i="30"/>
  <c r="H706" i="30"/>
  <c r="K707" i="30"/>
  <c r="L707" i="30"/>
  <c r="G701" i="30"/>
  <c r="K706" i="30"/>
  <c r="L706" i="30"/>
  <c r="H695" i="30"/>
  <c r="J706" i="30"/>
  <c r="I706" i="30"/>
  <c r="I705" i="30"/>
  <c r="J705" i="30"/>
  <c r="G699" i="30"/>
  <c r="H702" i="30"/>
  <c r="H704" i="30"/>
  <c r="K705" i="30"/>
  <c r="L705" i="30"/>
  <c r="I704" i="30"/>
  <c r="J704" i="30"/>
  <c r="G703" i="30"/>
  <c r="K704" i="30"/>
  <c r="L704" i="30"/>
  <c r="H700" i="30"/>
  <c r="K703" i="30"/>
  <c r="L703" i="30"/>
  <c r="I703" i="30"/>
  <c r="J703" i="30"/>
  <c r="K702" i="30"/>
  <c r="L702" i="30"/>
  <c r="I702" i="30"/>
  <c r="J702" i="30"/>
  <c r="H698" i="30"/>
  <c r="K701" i="30"/>
  <c r="L701" i="30"/>
  <c r="I701" i="30"/>
  <c r="J701" i="30"/>
  <c r="K700" i="30"/>
  <c r="L700" i="30"/>
  <c r="I700" i="30"/>
  <c r="J700" i="30"/>
  <c r="I699" i="30"/>
  <c r="J699" i="30"/>
  <c r="K699" i="30"/>
  <c r="L699" i="30"/>
  <c r="K698" i="30"/>
  <c r="L698" i="30"/>
  <c r="G697" i="30"/>
  <c r="I698" i="30"/>
  <c r="J698" i="30"/>
  <c r="K697" i="30"/>
  <c r="L697" i="30"/>
  <c r="I697" i="30"/>
  <c r="J697" i="30"/>
  <c r="K696" i="30"/>
  <c r="L696" i="30"/>
  <c r="G691" i="30"/>
  <c r="H696" i="30"/>
  <c r="J696" i="30"/>
  <c r="I696" i="30"/>
  <c r="G694" i="30"/>
  <c r="L695" i="30"/>
  <c r="K695" i="30"/>
  <c r="J695" i="30"/>
  <c r="I695" i="30"/>
  <c r="L694" i="30"/>
  <c r="K694" i="30"/>
  <c r="H693" i="30"/>
  <c r="J694" i="30"/>
  <c r="I694" i="30"/>
  <c r="I693" i="30"/>
  <c r="J693" i="30"/>
  <c r="L693" i="30"/>
  <c r="K693" i="30"/>
  <c r="K692" i="30"/>
  <c r="L692" i="30"/>
  <c r="H692" i="30"/>
  <c r="I692" i="30"/>
  <c r="J692" i="30"/>
  <c r="H689" i="30"/>
  <c r="I691" i="30"/>
  <c r="J691" i="30"/>
  <c r="H687" i="30"/>
  <c r="K691" i="30"/>
  <c r="L691" i="30"/>
  <c r="H685" i="30"/>
  <c r="H690" i="30"/>
  <c r="K690" i="30"/>
  <c r="L690" i="30"/>
  <c r="I690" i="30"/>
  <c r="J690" i="30"/>
  <c r="I689" i="30"/>
  <c r="J689" i="30"/>
  <c r="K689" i="30"/>
  <c r="L689" i="30"/>
  <c r="H686" i="30"/>
  <c r="K688" i="30"/>
  <c r="L688" i="30"/>
  <c r="H688" i="30"/>
  <c r="I688" i="30"/>
  <c r="J688" i="30"/>
  <c r="K687" i="30"/>
  <c r="L687" i="30"/>
  <c r="H684" i="30"/>
  <c r="I687" i="30"/>
  <c r="J687" i="30"/>
  <c r="H682" i="30"/>
  <c r="L686" i="30"/>
  <c r="K686" i="30"/>
  <c r="I686" i="30"/>
  <c r="J686" i="30"/>
  <c r="G683" i="30"/>
  <c r="I685" i="30"/>
  <c r="J685" i="30"/>
  <c r="K685" i="30"/>
  <c r="L685" i="30"/>
  <c r="K684" i="30"/>
  <c r="L684" i="30"/>
  <c r="I684" i="30"/>
  <c r="J684" i="30"/>
  <c r="G681" i="30"/>
  <c r="J683" i="30"/>
  <c r="I683" i="30"/>
  <c r="K683" i="30"/>
  <c r="L683" i="30"/>
  <c r="L682" i="30"/>
  <c r="K682" i="30"/>
  <c r="J682" i="30"/>
  <c r="I682" i="30"/>
  <c r="H679" i="30"/>
  <c r="H680" i="30"/>
  <c r="I681" i="30"/>
  <c r="J681" i="30"/>
  <c r="K681" i="30"/>
  <c r="L681" i="30"/>
  <c r="G667" i="30"/>
  <c r="K680" i="30"/>
  <c r="L680" i="30"/>
  <c r="I680" i="30"/>
  <c r="J680" i="30"/>
  <c r="H677" i="30"/>
  <c r="I679" i="30"/>
  <c r="J679" i="30"/>
  <c r="K679" i="30"/>
  <c r="L679" i="30"/>
  <c r="K678" i="30"/>
  <c r="L678" i="30"/>
  <c r="H678" i="30"/>
  <c r="H670" i="30"/>
  <c r="I678" i="30"/>
  <c r="J678" i="30"/>
  <c r="G676" i="30"/>
  <c r="H668" i="30"/>
  <c r="H674" i="30"/>
  <c r="L677" i="30"/>
  <c r="K677" i="30"/>
  <c r="I677" i="30"/>
  <c r="J677" i="30"/>
  <c r="L676" i="30"/>
  <c r="K676" i="30"/>
  <c r="G675" i="30"/>
  <c r="J676" i="30"/>
  <c r="I676" i="30"/>
  <c r="G673" i="30"/>
  <c r="I675" i="30"/>
  <c r="J675" i="30"/>
  <c r="H672" i="30"/>
  <c r="K675" i="30"/>
  <c r="L675" i="30"/>
  <c r="I674" i="30"/>
  <c r="J674" i="30"/>
  <c r="K674" i="30"/>
  <c r="L674" i="30"/>
  <c r="I673" i="30"/>
  <c r="J673" i="30"/>
  <c r="K673" i="30"/>
  <c r="L673" i="30"/>
  <c r="K672" i="30"/>
  <c r="L672" i="30"/>
  <c r="G671" i="30"/>
  <c r="I672" i="30"/>
  <c r="J672" i="30"/>
  <c r="K671" i="30"/>
  <c r="L671" i="30"/>
  <c r="I671" i="30"/>
  <c r="J671" i="30"/>
  <c r="G669" i="30"/>
  <c r="K670" i="30"/>
  <c r="L670" i="30"/>
  <c r="I670" i="30"/>
  <c r="J670" i="30"/>
  <c r="I669" i="30"/>
  <c r="J669" i="30"/>
  <c r="K669" i="30"/>
  <c r="L669" i="30"/>
  <c r="K668" i="30"/>
  <c r="L668" i="30"/>
  <c r="J668" i="30"/>
  <c r="I668" i="30"/>
  <c r="K667" i="30"/>
  <c r="L667" i="30"/>
  <c r="J667" i="30"/>
  <c r="I667" i="30"/>
  <c r="H665" i="30"/>
  <c r="H666" i="30"/>
  <c r="K666" i="30"/>
  <c r="L666" i="30"/>
  <c r="I666" i="30"/>
  <c r="J666" i="30"/>
  <c r="K665" i="30"/>
  <c r="L665" i="30"/>
  <c r="I665" i="30"/>
  <c r="J665" i="30"/>
  <c r="K664" i="30"/>
  <c r="L664" i="30"/>
  <c r="H663" i="30"/>
  <c r="H664" i="30"/>
  <c r="I664" i="30"/>
  <c r="J664" i="30"/>
  <c r="H662" i="30"/>
  <c r="G660" i="30"/>
  <c r="G659" i="30"/>
  <c r="G657" i="30"/>
  <c r="I663" i="30"/>
  <c r="J663" i="30"/>
  <c r="H661" i="30"/>
  <c r="K663" i="30"/>
  <c r="L663" i="30"/>
  <c r="K662" i="30"/>
  <c r="L662" i="30"/>
  <c r="I662" i="30"/>
  <c r="J662" i="30"/>
  <c r="J661" i="30"/>
  <c r="I661" i="30"/>
  <c r="L661" i="30"/>
  <c r="K661" i="30"/>
  <c r="J660" i="30"/>
  <c r="I660" i="30"/>
  <c r="L660" i="30"/>
  <c r="K660" i="30"/>
  <c r="H658" i="30"/>
  <c r="J659" i="30"/>
  <c r="I659" i="30"/>
  <c r="K659" i="30"/>
  <c r="L659" i="30"/>
  <c r="I658" i="30"/>
  <c r="J658" i="30"/>
  <c r="K658" i="30"/>
  <c r="L658" i="30"/>
  <c r="I657" i="30"/>
  <c r="J657" i="30"/>
  <c r="H655" i="30"/>
  <c r="K657" i="30"/>
  <c r="L657" i="30"/>
  <c r="G653" i="30"/>
  <c r="I656" i="30"/>
  <c r="J656" i="30"/>
  <c r="H656" i="30"/>
  <c r="K656" i="30"/>
  <c r="L656" i="30"/>
  <c r="K655" i="30"/>
  <c r="L655" i="30"/>
  <c r="G651" i="30"/>
  <c r="H654" i="30"/>
  <c r="I655" i="30"/>
  <c r="J655" i="30"/>
  <c r="I654" i="30"/>
  <c r="J654" i="30"/>
  <c r="K654" i="30"/>
  <c r="L654" i="30"/>
  <c r="G648" i="30"/>
  <c r="H652" i="30"/>
  <c r="I653" i="30"/>
  <c r="J653" i="30"/>
  <c r="K653" i="30"/>
  <c r="L653" i="30"/>
  <c r="I652" i="30"/>
  <c r="J652" i="30"/>
  <c r="K652" i="30"/>
  <c r="L652" i="30"/>
  <c r="G650" i="30"/>
  <c r="K651" i="30"/>
  <c r="L651" i="30"/>
  <c r="I651" i="30"/>
  <c r="J651" i="30"/>
  <c r="G647" i="30"/>
  <c r="I650" i="30"/>
  <c r="J650" i="30"/>
  <c r="G649" i="30"/>
  <c r="K650" i="30"/>
  <c r="L650" i="30"/>
  <c r="L649" i="30"/>
  <c r="K649" i="30"/>
  <c r="G642" i="30"/>
  <c r="J649" i="30"/>
  <c r="I649" i="30"/>
  <c r="I648" i="30"/>
  <c r="J648" i="30"/>
  <c r="K648" i="30"/>
  <c r="L648" i="30"/>
  <c r="G639" i="30"/>
  <c r="H646" i="30"/>
  <c r="K647" i="30"/>
  <c r="L647" i="30"/>
  <c r="J647" i="30"/>
  <c r="I647" i="30"/>
  <c r="K646" i="30"/>
  <c r="L646" i="30"/>
  <c r="G645" i="30"/>
  <c r="I646" i="30"/>
  <c r="J646" i="30"/>
  <c r="G641" i="30"/>
  <c r="K645" i="30"/>
  <c r="L645" i="30"/>
  <c r="H643" i="30"/>
  <c r="H644" i="30"/>
  <c r="I645" i="30"/>
  <c r="J645" i="30"/>
  <c r="K644" i="30"/>
  <c r="L644" i="30"/>
  <c r="I644" i="30"/>
  <c r="J644" i="30"/>
  <c r="G638" i="30"/>
  <c r="G640" i="30"/>
  <c r="I643" i="30"/>
  <c r="J643" i="30"/>
  <c r="K643" i="30"/>
  <c r="L643" i="30"/>
  <c r="I642" i="30"/>
  <c r="J642" i="30"/>
  <c r="K642" i="30"/>
  <c r="L642" i="30"/>
  <c r="I641" i="30"/>
  <c r="J641" i="30"/>
  <c r="K641" i="30"/>
  <c r="L641" i="30"/>
  <c r="L640" i="30"/>
  <c r="K640" i="30"/>
  <c r="J640" i="30"/>
  <c r="I640" i="30"/>
  <c r="I639" i="30"/>
  <c r="J639" i="30"/>
  <c r="K639" i="30"/>
  <c r="L639" i="30"/>
  <c r="J638" i="30"/>
  <c r="I638" i="30"/>
  <c r="G637" i="30"/>
  <c r="L638" i="30"/>
  <c r="K638" i="30"/>
  <c r="K637" i="30"/>
  <c r="L637" i="30"/>
  <c r="H635" i="30"/>
  <c r="I637" i="30"/>
  <c r="J637" i="30"/>
  <c r="G634" i="30"/>
  <c r="K636" i="30"/>
  <c r="L636" i="30"/>
  <c r="H636" i="30"/>
  <c r="I636" i="30"/>
  <c r="J636" i="30"/>
  <c r="I635" i="30"/>
  <c r="J635" i="30"/>
  <c r="K635" i="30"/>
  <c r="L635" i="30"/>
  <c r="J634" i="30"/>
  <c r="I634" i="30"/>
  <c r="G633" i="30"/>
  <c r="L634" i="30"/>
  <c r="K634" i="30"/>
  <c r="K633" i="30"/>
  <c r="L633" i="30"/>
  <c r="J633" i="30"/>
  <c r="I633" i="30"/>
  <c r="K632" i="30"/>
  <c r="L632" i="30"/>
  <c r="I632" i="30"/>
  <c r="J632" i="30"/>
  <c r="H631" i="30"/>
  <c r="H632" i="30"/>
  <c r="G629" i="30"/>
  <c r="G630" i="30"/>
  <c r="J631" i="30"/>
  <c r="I631" i="30"/>
  <c r="G627" i="30"/>
  <c r="G625" i="30"/>
  <c r="H628" i="30"/>
  <c r="K631" i="30"/>
  <c r="L631" i="30"/>
  <c r="K630" i="30"/>
  <c r="L630" i="30"/>
  <c r="I630" i="30"/>
  <c r="J630" i="30"/>
  <c r="K629" i="30"/>
  <c r="L629" i="30"/>
  <c r="I629" i="30"/>
  <c r="J629" i="30"/>
  <c r="K628" i="30"/>
  <c r="L628" i="30"/>
  <c r="G623" i="30"/>
  <c r="H626" i="30"/>
  <c r="I628" i="30"/>
  <c r="J628" i="30"/>
  <c r="K627" i="30"/>
  <c r="L627" i="30"/>
  <c r="I627" i="30"/>
  <c r="J627" i="30"/>
  <c r="I626" i="30"/>
  <c r="J626" i="30"/>
  <c r="K626" i="30"/>
  <c r="L626" i="30"/>
  <c r="K625" i="30"/>
  <c r="L625" i="30"/>
  <c r="J625" i="30"/>
  <c r="I625" i="30"/>
  <c r="H622" i="30"/>
  <c r="G608" i="30"/>
  <c r="H612" i="30"/>
  <c r="G604" i="30"/>
  <c r="H624" i="30"/>
  <c r="H616" i="30"/>
  <c r="I624" i="30"/>
  <c r="J624" i="30"/>
  <c r="K624" i="30"/>
  <c r="L624" i="30"/>
  <c r="H620" i="30"/>
  <c r="L623" i="30"/>
  <c r="K623" i="30"/>
  <c r="J623" i="30"/>
  <c r="I623" i="30"/>
  <c r="K622" i="30"/>
  <c r="L622" i="30"/>
  <c r="G621" i="30"/>
  <c r="I622" i="30"/>
  <c r="J622" i="30"/>
  <c r="H618" i="30"/>
  <c r="K621" i="30"/>
  <c r="L621" i="30"/>
  <c r="I621" i="30"/>
  <c r="J621" i="30"/>
  <c r="I620" i="30"/>
  <c r="J620" i="30"/>
  <c r="G619" i="30"/>
  <c r="K620" i="30"/>
  <c r="L620" i="30"/>
  <c r="K619" i="30"/>
  <c r="L619" i="30"/>
  <c r="I619" i="30"/>
  <c r="J619" i="30"/>
  <c r="G617" i="30"/>
  <c r="I618" i="30"/>
  <c r="J618" i="30"/>
  <c r="K618" i="30"/>
  <c r="L618" i="30"/>
  <c r="K604" i="30"/>
  <c r="L604" i="30"/>
  <c r="H615" i="30"/>
  <c r="I604" i="30"/>
  <c r="J604" i="30"/>
  <c r="H613" i="30"/>
  <c r="L617" i="30"/>
  <c r="K617" i="30"/>
  <c r="J617" i="30"/>
  <c r="I617" i="30"/>
  <c r="H614" i="30"/>
  <c r="L616" i="30"/>
  <c r="K616" i="30"/>
  <c r="J616" i="30"/>
  <c r="I616" i="30"/>
  <c r="K615" i="30"/>
  <c r="L615" i="30"/>
  <c r="I615" i="30"/>
  <c r="J615" i="30"/>
  <c r="J614" i="30"/>
  <c r="I614" i="30"/>
  <c r="H611" i="30"/>
  <c r="L614" i="30"/>
  <c r="K614" i="30"/>
  <c r="K613" i="30"/>
  <c r="L613" i="30"/>
  <c r="H607" i="30"/>
  <c r="H610" i="30"/>
  <c r="I613" i="30"/>
  <c r="J613" i="30"/>
  <c r="J612" i="30"/>
  <c r="I612" i="30"/>
  <c r="L612" i="30"/>
  <c r="K612" i="30"/>
  <c r="K611" i="30"/>
  <c r="L611" i="30"/>
  <c r="I611" i="30"/>
  <c r="J611" i="30"/>
  <c r="I610" i="30"/>
  <c r="J610" i="30"/>
  <c r="K610" i="30"/>
  <c r="L610" i="30"/>
  <c r="K609" i="30"/>
  <c r="L609" i="30"/>
  <c r="H609" i="30"/>
  <c r="I609" i="30"/>
  <c r="J609" i="30"/>
  <c r="I608" i="30"/>
  <c r="J608" i="30"/>
  <c r="K608" i="30"/>
  <c r="L608" i="30"/>
  <c r="I607" i="30"/>
  <c r="J607" i="30"/>
  <c r="G606" i="30"/>
  <c r="K607" i="30"/>
  <c r="L607" i="30"/>
  <c r="K606" i="30"/>
  <c r="L606" i="30"/>
  <c r="I606" i="30"/>
  <c r="J606" i="30"/>
  <c r="G601" i="30"/>
  <c r="I605" i="30"/>
  <c r="J605" i="30"/>
  <c r="H602" i="30"/>
  <c r="G603" i="30"/>
  <c r="H605" i="30"/>
  <c r="K605" i="30"/>
  <c r="L605" i="30"/>
  <c r="J603" i="30"/>
  <c r="I603" i="30"/>
  <c r="L603" i="30"/>
  <c r="K603" i="30"/>
  <c r="K602" i="30"/>
  <c r="L602" i="30"/>
  <c r="I602" i="30"/>
  <c r="J602" i="30"/>
  <c r="H599" i="30"/>
  <c r="I601" i="30"/>
  <c r="J601" i="30"/>
  <c r="K601" i="30"/>
  <c r="L601" i="30"/>
  <c r="G600" i="30"/>
  <c r="K600" i="30"/>
  <c r="L600" i="30"/>
  <c r="I600" i="30"/>
  <c r="J600" i="30"/>
  <c r="H597" i="30"/>
  <c r="G595" i="30"/>
  <c r="H598" i="30"/>
  <c r="K599" i="30"/>
  <c r="L599" i="30"/>
  <c r="I599" i="30"/>
  <c r="J599" i="30"/>
  <c r="J598" i="30"/>
  <c r="I598" i="30"/>
  <c r="K598" i="30"/>
  <c r="L598" i="30"/>
  <c r="H596" i="30"/>
  <c r="I597" i="30"/>
  <c r="J597" i="30"/>
  <c r="K597" i="30"/>
  <c r="L597" i="30"/>
  <c r="H593" i="30"/>
  <c r="K596" i="30"/>
  <c r="L596" i="30"/>
  <c r="I596" i="30"/>
  <c r="J596" i="30"/>
  <c r="G594" i="30"/>
  <c r="K595" i="30"/>
  <c r="L595" i="30"/>
  <c r="J595" i="30"/>
  <c r="I595" i="30"/>
  <c r="I594" i="30"/>
  <c r="J594" i="30"/>
  <c r="K594" i="30"/>
  <c r="L594" i="30"/>
  <c r="H590" i="30"/>
  <c r="H592" i="30"/>
  <c r="I593" i="30"/>
  <c r="J593" i="30"/>
  <c r="G591" i="30"/>
  <c r="K593" i="30"/>
  <c r="L593" i="30"/>
  <c r="J592" i="30"/>
  <c r="I592" i="30"/>
  <c r="K592" i="30"/>
  <c r="L592" i="30"/>
  <c r="I591" i="30"/>
  <c r="J591" i="30"/>
  <c r="G589" i="30"/>
  <c r="K591" i="30"/>
  <c r="L591" i="30"/>
  <c r="H586" i="30"/>
  <c r="I590" i="30"/>
  <c r="J590" i="30"/>
  <c r="K590" i="30"/>
  <c r="L590" i="30"/>
  <c r="G575" i="30"/>
  <c r="I589" i="30"/>
  <c r="J589" i="30"/>
  <c r="G579" i="30"/>
  <c r="K589" i="30"/>
  <c r="L589" i="30"/>
  <c r="G587" i="30"/>
  <c r="K588" i="30"/>
  <c r="L588" i="30"/>
  <c r="H588" i="30"/>
  <c r="I588" i="30"/>
  <c r="J588" i="30"/>
  <c r="G583" i="30"/>
  <c r="G585" i="30"/>
  <c r="K587" i="30"/>
  <c r="L587" i="30"/>
  <c r="I587" i="30"/>
  <c r="J587" i="30"/>
  <c r="G584" i="30"/>
  <c r="I586" i="30"/>
  <c r="J586" i="30"/>
  <c r="K586" i="30"/>
  <c r="L586" i="30"/>
  <c r="I585" i="30"/>
  <c r="J585" i="30"/>
  <c r="K585" i="30"/>
  <c r="L585" i="30"/>
  <c r="H582" i="30"/>
  <c r="L584" i="30"/>
  <c r="K584" i="30"/>
  <c r="G581" i="30"/>
  <c r="J584" i="30"/>
  <c r="I584" i="30"/>
  <c r="H578" i="30"/>
  <c r="H580" i="30"/>
  <c r="K583" i="30"/>
  <c r="L583" i="30"/>
  <c r="I583" i="30"/>
  <c r="J583" i="30"/>
  <c r="G577" i="30"/>
  <c r="H576" i="30"/>
  <c r="K582" i="30"/>
  <c r="L582" i="30"/>
  <c r="I582" i="30"/>
  <c r="J582" i="30"/>
  <c r="L581" i="30"/>
  <c r="K581" i="30"/>
  <c r="J581" i="30"/>
  <c r="I581" i="30"/>
  <c r="K580" i="30"/>
  <c r="L580" i="30"/>
  <c r="I580" i="30"/>
  <c r="J580" i="30"/>
  <c r="K579" i="30"/>
  <c r="L579" i="30"/>
  <c r="I579" i="30"/>
  <c r="J579" i="30"/>
  <c r="I578" i="30"/>
  <c r="J578" i="30"/>
  <c r="K578" i="30"/>
  <c r="L578" i="30"/>
  <c r="I577" i="30"/>
  <c r="J577" i="30"/>
  <c r="K577" i="30"/>
  <c r="L577" i="30"/>
  <c r="K576" i="30"/>
  <c r="L576" i="30"/>
  <c r="I576" i="30"/>
  <c r="J576" i="30"/>
  <c r="G573" i="30"/>
  <c r="K575" i="30"/>
  <c r="L575" i="30"/>
  <c r="J575" i="30"/>
  <c r="I575" i="30"/>
  <c r="K574" i="30"/>
  <c r="L574" i="30"/>
  <c r="H574" i="30"/>
  <c r="I574" i="30"/>
  <c r="J574" i="30"/>
  <c r="K573" i="30"/>
  <c r="L573" i="30"/>
  <c r="I573" i="30"/>
  <c r="J573" i="30"/>
  <c r="H572" i="30"/>
  <c r="I572" i="30"/>
  <c r="J572" i="30"/>
  <c r="H571" i="30"/>
  <c r="K572" i="30"/>
  <c r="L572" i="30"/>
  <c r="G569" i="30"/>
  <c r="I571" i="30"/>
  <c r="J571" i="30"/>
  <c r="K571" i="30"/>
  <c r="L571" i="30"/>
  <c r="H570" i="30"/>
  <c r="K570" i="30"/>
  <c r="L570" i="30"/>
  <c r="G561" i="30"/>
  <c r="H564" i="30"/>
  <c r="I570" i="30"/>
  <c r="J570" i="30"/>
  <c r="H562" i="30"/>
  <c r="G567" i="30"/>
  <c r="I569" i="30"/>
  <c r="J569" i="30"/>
  <c r="K569" i="30"/>
  <c r="L569" i="30"/>
  <c r="H563" i="30"/>
  <c r="H566" i="30"/>
  <c r="H568" i="30"/>
  <c r="K568" i="30"/>
  <c r="L568" i="30"/>
  <c r="I568" i="30"/>
  <c r="J568" i="30"/>
  <c r="K567" i="30"/>
  <c r="L567" i="30"/>
  <c r="I567" i="30"/>
  <c r="J567" i="30"/>
  <c r="K566" i="30"/>
  <c r="L566" i="30"/>
  <c r="G565" i="30"/>
  <c r="I566" i="30"/>
  <c r="J566" i="30"/>
  <c r="K565" i="30"/>
  <c r="L565" i="30"/>
  <c r="I565" i="30"/>
  <c r="J565" i="30"/>
  <c r="K564" i="30"/>
  <c r="L564" i="30"/>
  <c r="I564" i="30"/>
  <c r="J564" i="30"/>
  <c r="L563" i="30"/>
  <c r="K563" i="30"/>
  <c r="J563" i="30"/>
  <c r="I563" i="30"/>
  <c r="K562" i="30"/>
  <c r="L562" i="30"/>
  <c r="I562" i="30"/>
  <c r="J562" i="30"/>
  <c r="G560" i="30"/>
  <c r="I561" i="30"/>
  <c r="J561" i="30"/>
  <c r="K561" i="30"/>
  <c r="L561" i="30"/>
  <c r="J560" i="30"/>
  <c r="I560" i="30"/>
  <c r="G559" i="30"/>
  <c r="L560" i="30"/>
  <c r="K560" i="30"/>
  <c r="K559" i="30"/>
  <c r="L559" i="30"/>
  <c r="H557" i="30"/>
  <c r="I559" i="30"/>
  <c r="J559" i="30"/>
  <c r="K558" i="30"/>
  <c r="L558" i="30"/>
  <c r="H558" i="30"/>
  <c r="I558" i="30"/>
  <c r="J558" i="30"/>
  <c r="K557" i="30"/>
  <c r="L557" i="30"/>
  <c r="H556" i="30"/>
  <c r="J557" i="30"/>
  <c r="I557" i="30"/>
  <c r="I556" i="30"/>
  <c r="J556" i="30"/>
  <c r="G555" i="30"/>
  <c r="K556" i="30"/>
  <c r="L556" i="30"/>
  <c r="G553" i="30"/>
  <c r="I555" i="30"/>
  <c r="J555" i="30"/>
  <c r="H554" i="30"/>
  <c r="K555" i="30"/>
  <c r="L555" i="30"/>
  <c r="I554" i="30"/>
  <c r="J554" i="30"/>
  <c r="K554" i="30"/>
  <c r="L554" i="30"/>
  <c r="K553" i="30"/>
  <c r="L553" i="30"/>
  <c r="H551" i="30"/>
  <c r="J553" i="30"/>
  <c r="I553" i="30"/>
  <c r="H552" i="30"/>
  <c r="I552" i="30"/>
  <c r="J552" i="30"/>
  <c r="H549" i="30"/>
  <c r="K552" i="30"/>
  <c r="L552" i="30"/>
  <c r="H547" i="30"/>
  <c r="I551" i="30"/>
  <c r="J551" i="30"/>
  <c r="G550" i="30"/>
  <c r="L551" i="30"/>
  <c r="K551" i="30"/>
  <c r="J550" i="30"/>
  <c r="I550" i="30"/>
  <c r="L550" i="30"/>
  <c r="K550" i="30"/>
  <c r="G539" i="30"/>
  <c r="I549" i="30"/>
  <c r="J549" i="30"/>
  <c r="H548" i="30"/>
  <c r="K549" i="30"/>
  <c r="L549" i="30"/>
  <c r="K548" i="30"/>
  <c r="L548" i="30"/>
  <c r="I548" i="30"/>
  <c r="J548" i="30"/>
  <c r="H543" i="30"/>
  <c r="H545" i="30"/>
  <c r="L547" i="30"/>
  <c r="K547" i="30"/>
  <c r="I547" i="30"/>
  <c r="J547" i="30"/>
  <c r="H544" i="30"/>
  <c r="I546" i="30"/>
  <c r="J546" i="30"/>
  <c r="H540" i="30"/>
  <c r="H542" i="30"/>
  <c r="H546" i="30"/>
  <c r="K546" i="30"/>
  <c r="L546" i="30"/>
  <c r="K545" i="30"/>
  <c r="L545" i="30"/>
  <c r="I545" i="30"/>
  <c r="J545" i="30"/>
  <c r="K544" i="30"/>
  <c r="L544" i="30"/>
  <c r="I544" i="30"/>
  <c r="J544" i="30"/>
  <c r="K543" i="30"/>
  <c r="L543" i="30"/>
  <c r="I543" i="30"/>
  <c r="J543" i="30"/>
  <c r="K542" i="30"/>
  <c r="L542" i="30"/>
  <c r="G541" i="30"/>
  <c r="I542" i="30"/>
  <c r="J542" i="30"/>
  <c r="I541" i="30"/>
  <c r="J541" i="30"/>
  <c r="K541" i="30"/>
  <c r="L541" i="30"/>
  <c r="K540" i="30"/>
  <c r="L540" i="30"/>
  <c r="I540" i="30"/>
  <c r="J540" i="30"/>
  <c r="G537" i="30"/>
  <c r="K539" i="30"/>
  <c r="L539" i="30"/>
  <c r="G535" i="30"/>
  <c r="H538" i="30"/>
  <c r="I539" i="30"/>
  <c r="J539" i="30"/>
  <c r="I538" i="30"/>
  <c r="J538" i="30"/>
  <c r="K538" i="30"/>
  <c r="L538" i="30"/>
  <c r="K537" i="30"/>
  <c r="L537" i="30"/>
  <c r="I537" i="30"/>
  <c r="J537" i="30"/>
  <c r="G536" i="30"/>
  <c r="K536" i="30"/>
  <c r="L536" i="30"/>
  <c r="G531" i="30"/>
  <c r="I536" i="30"/>
  <c r="J536" i="30"/>
  <c r="H534" i="30"/>
  <c r="G533" i="30"/>
  <c r="K535" i="30"/>
  <c r="L535" i="30"/>
  <c r="I535" i="30"/>
  <c r="J535" i="30"/>
  <c r="K534" i="30"/>
  <c r="L534" i="30"/>
  <c r="I534" i="30"/>
  <c r="J534" i="30"/>
  <c r="H532" i="30"/>
  <c r="I533" i="30"/>
  <c r="J533" i="30"/>
  <c r="K533" i="30"/>
  <c r="L533" i="30"/>
  <c r="K532" i="30"/>
  <c r="L532" i="30"/>
  <c r="J532" i="30"/>
  <c r="I532" i="30"/>
  <c r="K531" i="30"/>
  <c r="L531" i="30"/>
  <c r="I531" i="30"/>
  <c r="J531" i="30"/>
  <c r="K530" i="30"/>
  <c r="L530" i="30"/>
  <c r="H529" i="30"/>
  <c r="H530" i="30"/>
  <c r="I530" i="30"/>
  <c r="J530" i="30"/>
  <c r="H528" i="30"/>
  <c r="I529" i="30"/>
  <c r="J529" i="30"/>
  <c r="K529" i="30"/>
  <c r="L529" i="30"/>
  <c r="G527" i="30"/>
  <c r="K528" i="30"/>
  <c r="L528" i="30"/>
  <c r="I528" i="30"/>
  <c r="J528" i="30"/>
  <c r="G525" i="30"/>
  <c r="H526" i="30"/>
  <c r="I527" i="30"/>
  <c r="J527" i="30"/>
  <c r="K527" i="30"/>
  <c r="L527" i="30"/>
  <c r="K526" i="30"/>
  <c r="L526" i="30"/>
  <c r="I526" i="30"/>
  <c r="J526" i="30"/>
  <c r="G523" i="30"/>
  <c r="I525" i="30"/>
  <c r="J525" i="30"/>
  <c r="H524" i="30"/>
  <c r="K525" i="30"/>
  <c r="L525" i="30"/>
  <c r="H522" i="30"/>
  <c r="J524" i="30"/>
  <c r="I524" i="30"/>
  <c r="K524" i="30"/>
  <c r="L524" i="30"/>
  <c r="H516" i="30"/>
  <c r="H513" i="30"/>
  <c r="G519" i="30"/>
  <c r="I523" i="30"/>
  <c r="J523" i="30"/>
  <c r="G515" i="30"/>
  <c r="G521" i="30"/>
  <c r="K523" i="30"/>
  <c r="L523" i="30"/>
  <c r="I522" i="30"/>
  <c r="J522" i="30"/>
  <c r="K522" i="30"/>
  <c r="L522" i="30"/>
  <c r="I521" i="30"/>
  <c r="J521" i="30"/>
  <c r="K521" i="30"/>
  <c r="L521" i="30"/>
  <c r="H520" i="30"/>
  <c r="I520" i="30"/>
  <c r="J520" i="30"/>
  <c r="K520" i="30"/>
  <c r="L520" i="30"/>
  <c r="H518" i="30"/>
  <c r="G517" i="30"/>
  <c r="K519" i="30"/>
  <c r="L519" i="30"/>
  <c r="I519" i="30"/>
  <c r="J519" i="30"/>
  <c r="H514" i="30"/>
  <c r="K518" i="30"/>
  <c r="L518" i="30"/>
  <c r="I518" i="30"/>
  <c r="J518" i="30"/>
  <c r="K517" i="30"/>
  <c r="L517" i="30"/>
  <c r="I517" i="30"/>
  <c r="J517" i="30"/>
  <c r="K516" i="30"/>
  <c r="L516" i="30"/>
  <c r="G512" i="30"/>
  <c r="I516" i="30"/>
  <c r="J516" i="30"/>
  <c r="I515" i="30"/>
  <c r="J515" i="30"/>
  <c r="K515" i="30"/>
  <c r="L515" i="30"/>
  <c r="K514" i="30"/>
  <c r="L514" i="30"/>
  <c r="I514" i="30"/>
  <c r="J514" i="30"/>
  <c r="L513" i="30"/>
  <c r="K513" i="30"/>
  <c r="G511" i="30"/>
  <c r="J513" i="30"/>
  <c r="I513" i="30"/>
  <c r="G509" i="30"/>
  <c r="I512" i="30"/>
  <c r="J512" i="30"/>
  <c r="K512" i="30"/>
  <c r="L512" i="30"/>
  <c r="H510" i="30"/>
  <c r="K511" i="30"/>
  <c r="L511" i="30"/>
  <c r="J511" i="30"/>
  <c r="I511" i="30"/>
  <c r="G505" i="30"/>
  <c r="K510" i="30"/>
  <c r="L510" i="30"/>
  <c r="I510" i="30"/>
  <c r="J510" i="30"/>
  <c r="H507" i="30"/>
  <c r="G508" i="30"/>
  <c r="L509" i="30"/>
  <c r="K509" i="30"/>
  <c r="J509" i="30"/>
  <c r="I509" i="30"/>
  <c r="G506" i="30"/>
  <c r="I508" i="30"/>
  <c r="J508" i="30"/>
  <c r="K508" i="30"/>
  <c r="L508" i="30"/>
  <c r="I507" i="30"/>
  <c r="J507" i="30"/>
  <c r="K507" i="30"/>
  <c r="L507" i="30"/>
  <c r="G501" i="30"/>
  <c r="H502" i="30"/>
  <c r="G504" i="30"/>
  <c r="K506" i="30"/>
  <c r="L506" i="30"/>
  <c r="G503" i="30"/>
  <c r="I506" i="30"/>
  <c r="J506" i="30"/>
  <c r="K505" i="30"/>
  <c r="L505" i="30"/>
  <c r="I505" i="30"/>
  <c r="J505" i="30"/>
  <c r="I504" i="30"/>
  <c r="J504" i="30"/>
  <c r="L504" i="30"/>
  <c r="K504" i="30"/>
  <c r="I503" i="30"/>
  <c r="J503" i="30"/>
  <c r="K503" i="30"/>
  <c r="L503" i="30"/>
  <c r="K502" i="30"/>
  <c r="L502" i="30"/>
  <c r="H499" i="30"/>
  <c r="I502" i="30"/>
  <c r="J502" i="30"/>
  <c r="H495" i="30"/>
  <c r="H500" i="30"/>
  <c r="I501" i="30"/>
  <c r="J501" i="30"/>
  <c r="K501" i="30"/>
  <c r="L501" i="30"/>
  <c r="K500" i="30"/>
  <c r="L500" i="30"/>
  <c r="I500" i="30"/>
  <c r="J500" i="30"/>
  <c r="H497" i="30"/>
  <c r="K499" i="30"/>
  <c r="L499" i="30"/>
  <c r="I499" i="30"/>
  <c r="J499" i="30"/>
  <c r="H498" i="30"/>
  <c r="K498" i="30"/>
  <c r="L498" i="30"/>
  <c r="I498" i="30"/>
  <c r="J498" i="30"/>
  <c r="K497" i="30"/>
  <c r="L497" i="30"/>
  <c r="I497" i="30"/>
  <c r="J497" i="30"/>
  <c r="H496" i="30"/>
  <c r="K496" i="30"/>
  <c r="L496" i="30"/>
  <c r="I496" i="30"/>
  <c r="J496" i="30"/>
  <c r="G489" i="30"/>
  <c r="K495" i="30"/>
  <c r="L495" i="30"/>
  <c r="I495" i="30"/>
  <c r="J495" i="30"/>
  <c r="G493" i="30"/>
  <c r="G491" i="30"/>
  <c r="H494" i="30"/>
  <c r="K494" i="30"/>
  <c r="L494" i="30"/>
  <c r="I494" i="30"/>
  <c r="J494" i="30"/>
  <c r="K493" i="30"/>
  <c r="L493" i="30"/>
  <c r="H487" i="30"/>
  <c r="G490" i="30"/>
  <c r="I493" i="30"/>
  <c r="J493" i="30"/>
  <c r="H492" i="30"/>
  <c r="I492" i="30"/>
  <c r="J492" i="30"/>
  <c r="G488" i="30"/>
  <c r="K492" i="30"/>
  <c r="L492" i="30"/>
  <c r="K491" i="30"/>
  <c r="L491" i="30"/>
  <c r="I491" i="30"/>
  <c r="J491" i="30"/>
  <c r="J490" i="30"/>
  <c r="I490" i="30"/>
  <c r="L490" i="30"/>
  <c r="K490" i="30"/>
  <c r="K489" i="30"/>
  <c r="L489" i="30"/>
  <c r="H486" i="30"/>
  <c r="I489" i="30"/>
  <c r="J489" i="30"/>
  <c r="L488" i="30"/>
  <c r="K488" i="30"/>
  <c r="J488" i="30"/>
  <c r="I488" i="30"/>
  <c r="L487" i="30"/>
  <c r="K487" i="30"/>
  <c r="H485" i="30"/>
  <c r="J487" i="30"/>
  <c r="I487" i="30"/>
  <c r="I486" i="30"/>
  <c r="J486" i="30"/>
  <c r="K486" i="30"/>
  <c r="L486" i="30"/>
  <c r="L485" i="30"/>
  <c r="K485" i="30"/>
  <c r="H483" i="30"/>
  <c r="I485" i="30"/>
  <c r="J485" i="30"/>
  <c r="K484" i="30"/>
  <c r="L484" i="30"/>
  <c r="H484" i="30"/>
  <c r="I484" i="30"/>
  <c r="J484" i="30"/>
  <c r="H480" i="30"/>
  <c r="G481" i="30"/>
  <c r="K483" i="30"/>
  <c r="L483" i="30"/>
  <c r="G482" i="30"/>
  <c r="I483" i="30"/>
  <c r="J483" i="30"/>
  <c r="J482" i="30"/>
  <c r="I482" i="30"/>
  <c r="L482" i="30"/>
  <c r="K482" i="30"/>
  <c r="G479" i="30"/>
  <c r="J481" i="30"/>
  <c r="I481" i="30"/>
  <c r="K481" i="30"/>
  <c r="L481" i="30"/>
  <c r="K480" i="30"/>
  <c r="L480" i="30"/>
  <c r="I480" i="30"/>
  <c r="J480" i="30"/>
  <c r="H477" i="30"/>
  <c r="K479" i="30"/>
  <c r="L479" i="30"/>
  <c r="I479" i="30"/>
  <c r="J479" i="30"/>
  <c r="H478" i="30"/>
  <c r="K478" i="30"/>
  <c r="L478" i="30"/>
  <c r="I478" i="30"/>
  <c r="J478" i="30"/>
  <c r="H476" i="30"/>
  <c r="G471" i="30"/>
  <c r="H475" i="30"/>
  <c r="G473" i="30"/>
  <c r="K477" i="30"/>
  <c r="L477" i="30"/>
  <c r="J477" i="30"/>
  <c r="I477" i="30"/>
  <c r="I476" i="30"/>
  <c r="J476" i="30"/>
  <c r="K476" i="30"/>
  <c r="L476" i="30"/>
  <c r="J475" i="30"/>
  <c r="I475" i="30"/>
  <c r="L475" i="30"/>
  <c r="K475" i="30"/>
  <c r="G474" i="30"/>
  <c r="L474" i="30"/>
  <c r="K474" i="30"/>
  <c r="J474" i="30"/>
  <c r="I474" i="30"/>
  <c r="G469" i="30"/>
  <c r="H472" i="30"/>
  <c r="K473" i="30"/>
  <c r="L473" i="30"/>
  <c r="J473" i="30"/>
  <c r="I473" i="30"/>
  <c r="I472" i="30"/>
  <c r="J472" i="30"/>
  <c r="K472" i="30"/>
  <c r="L472" i="30"/>
  <c r="K471" i="30"/>
  <c r="L471" i="30"/>
  <c r="J471" i="30"/>
  <c r="I471" i="30"/>
  <c r="H470" i="30"/>
  <c r="I470" i="30"/>
  <c r="J470" i="30"/>
  <c r="K470" i="30"/>
  <c r="L470" i="30"/>
  <c r="H468" i="30"/>
  <c r="K469" i="30"/>
  <c r="L469" i="30"/>
  <c r="H464" i="30"/>
  <c r="J469" i="30"/>
  <c r="I469" i="30"/>
  <c r="G460" i="30"/>
  <c r="J468" i="30"/>
  <c r="I468" i="30"/>
  <c r="K468" i="30"/>
  <c r="L468" i="30"/>
  <c r="G465" i="30"/>
  <c r="G467" i="30"/>
  <c r="K464" i="30"/>
  <c r="L464" i="30"/>
  <c r="H463" i="30"/>
  <c r="I464" i="30"/>
  <c r="J464" i="30"/>
  <c r="K467" i="30"/>
  <c r="L467" i="30"/>
  <c r="I467" i="30"/>
  <c r="J467" i="30"/>
  <c r="G462" i="30"/>
  <c r="I466" i="30"/>
  <c r="J466" i="30"/>
  <c r="H466" i="30"/>
  <c r="K466" i="30"/>
  <c r="L466" i="30"/>
  <c r="K465" i="30"/>
  <c r="L465" i="30"/>
  <c r="I465" i="30"/>
  <c r="J465" i="30"/>
  <c r="I463" i="30"/>
  <c r="J463" i="30"/>
  <c r="G459" i="30"/>
  <c r="K463" i="30"/>
  <c r="L463" i="30"/>
  <c r="J462" i="30"/>
  <c r="I462" i="30"/>
  <c r="G461" i="30"/>
  <c r="K462" i="30"/>
  <c r="L462" i="30"/>
  <c r="L461" i="30"/>
  <c r="K461" i="30"/>
  <c r="J461" i="30"/>
  <c r="I461" i="30"/>
  <c r="G458" i="30"/>
  <c r="K460" i="30"/>
  <c r="L460" i="30"/>
  <c r="I460" i="30"/>
  <c r="J460" i="30"/>
  <c r="K459" i="30"/>
  <c r="L459" i="30"/>
  <c r="I459" i="30"/>
  <c r="J459" i="30"/>
  <c r="G456" i="30"/>
  <c r="I458" i="30"/>
  <c r="J458" i="30"/>
  <c r="K458" i="30"/>
  <c r="L458" i="30"/>
  <c r="H457" i="30"/>
  <c r="K457" i="30"/>
  <c r="L457" i="30"/>
  <c r="I457" i="30"/>
  <c r="J457" i="30"/>
  <c r="I456" i="30"/>
  <c r="J456" i="30"/>
  <c r="K456" i="30"/>
  <c r="L456" i="30"/>
  <c r="K455" i="30"/>
  <c r="L455" i="30"/>
  <c r="H454" i="30"/>
  <c r="H455" i="30"/>
  <c r="I455" i="30"/>
  <c r="J455" i="30"/>
  <c r="K454" i="30"/>
  <c r="L454" i="30"/>
  <c r="I454" i="30"/>
  <c r="J454" i="30"/>
  <c r="G447" i="30"/>
  <c r="G452" i="30"/>
  <c r="G453" i="30"/>
  <c r="G451" i="30"/>
  <c r="J453" i="30"/>
  <c r="I453" i="30"/>
  <c r="G450" i="30"/>
  <c r="L453" i="30"/>
  <c r="K453" i="30"/>
  <c r="J452" i="30"/>
  <c r="I452" i="30"/>
  <c r="L452" i="30"/>
  <c r="K452" i="30"/>
  <c r="I451" i="30"/>
  <c r="J451" i="30"/>
  <c r="K451" i="30"/>
  <c r="L451" i="30"/>
  <c r="G445" i="30"/>
  <c r="H448" i="30"/>
  <c r="H449" i="30"/>
  <c r="L450" i="30"/>
  <c r="K450" i="30"/>
  <c r="J450" i="30"/>
  <c r="I450" i="30"/>
  <c r="L449" i="30"/>
  <c r="K449" i="30"/>
  <c r="J449" i="30"/>
  <c r="I449" i="30"/>
  <c r="K448" i="30"/>
  <c r="L448" i="30"/>
  <c r="I448" i="30"/>
  <c r="J448" i="30"/>
  <c r="G443" i="30"/>
  <c r="H446" i="30"/>
  <c r="K447" i="30"/>
  <c r="L447" i="30"/>
  <c r="I447" i="30"/>
  <c r="J447" i="30"/>
  <c r="J446" i="30"/>
  <c r="I446" i="30"/>
  <c r="K446" i="30"/>
  <c r="L446" i="30"/>
  <c r="I445" i="30"/>
  <c r="J445" i="30"/>
  <c r="K445" i="30"/>
  <c r="L445" i="30"/>
  <c r="G441" i="30"/>
  <c r="H444" i="30"/>
  <c r="K444" i="30"/>
  <c r="L444" i="30"/>
  <c r="I444" i="30"/>
  <c r="J444" i="30"/>
  <c r="H442" i="30"/>
  <c r="I443" i="30"/>
  <c r="J443" i="30"/>
  <c r="K443" i="30"/>
  <c r="L443" i="30"/>
  <c r="K442" i="30"/>
  <c r="L442" i="30"/>
  <c r="I442" i="30"/>
  <c r="J442" i="30"/>
  <c r="I441" i="30"/>
  <c r="J441" i="30"/>
  <c r="K441" i="30"/>
  <c r="L441" i="30"/>
  <c r="G436" i="30"/>
  <c r="I440" i="30"/>
  <c r="J440" i="30"/>
  <c r="G429" i="30"/>
  <c r="H439" i="30"/>
  <c r="H440" i="30"/>
  <c r="K440" i="30"/>
  <c r="L440" i="30"/>
  <c r="G437" i="30"/>
  <c r="K439" i="30"/>
  <c r="L439" i="30"/>
  <c r="G423" i="30"/>
  <c r="I439" i="30"/>
  <c r="J439" i="30"/>
  <c r="H438" i="30"/>
  <c r="I438" i="30"/>
  <c r="J438" i="30"/>
  <c r="K438" i="30"/>
  <c r="L438" i="30"/>
  <c r="G425" i="30"/>
  <c r="H432" i="30"/>
  <c r="I437" i="30"/>
  <c r="J437" i="30"/>
  <c r="K437" i="30"/>
  <c r="L437" i="30"/>
  <c r="H435" i="30"/>
  <c r="G434" i="30"/>
  <c r="J430" i="30"/>
  <c r="I430" i="30"/>
  <c r="G430" i="30"/>
  <c r="L430" i="30"/>
  <c r="K430" i="30"/>
  <c r="H426" i="30"/>
  <c r="I436" i="30"/>
  <c r="J436" i="30"/>
  <c r="K436" i="30"/>
  <c r="L436" i="30"/>
  <c r="H433" i="30"/>
  <c r="K435" i="30"/>
  <c r="L435" i="30"/>
  <c r="H428" i="30"/>
  <c r="H431" i="30"/>
  <c r="I435" i="30"/>
  <c r="J435" i="30"/>
  <c r="K434" i="30"/>
  <c r="L434" i="30"/>
  <c r="I434" i="30"/>
  <c r="J434" i="30"/>
  <c r="K433" i="30"/>
  <c r="L433" i="30"/>
  <c r="I433" i="30"/>
  <c r="J433" i="30"/>
  <c r="H424" i="30"/>
  <c r="G427" i="30"/>
  <c r="I432" i="30"/>
  <c r="J432" i="30"/>
  <c r="K432" i="30"/>
  <c r="L432" i="30"/>
  <c r="I431" i="30"/>
  <c r="J431" i="30"/>
  <c r="K431" i="30"/>
  <c r="L431" i="30"/>
  <c r="K429" i="30"/>
  <c r="L429" i="30"/>
  <c r="I429" i="30"/>
  <c r="J429" i="30"/>
  <c r="K428" i="30"/>
  <c r="L428" i="30"/>
  <c r="I428" i="30"/>
  <c r="J428" i="30"/>
  <c r="K427" i="30"/>
  <c r="L427" i="30"/>
  <c r="I427" i="30"/>
  <c r="J427" i="30"/>
  <c r="K426" i="30"/>
  <c r="L426" i="30"/>
  <c r="I426" i="30"/>
  <c r="J426" i="30"/>
  <c r="K425" i="30"/>
  <c r="L425" i="30"/>
  <c r="I425" i="30"/>
  <c r="J425" i="30"/>
  <c r="K424" i="30"/>
  <c r="L424" i="30"/>
  <c r="I424" i="30"/>
  <c r="J424" i="30"/>
  <c r="I423" i="30"/>
  <c r="J423" i="30"/>
  <c r="G421" i="30"/>
  <c r="H422" i="30"/>
  <c r="K423" i="30"/>
  <c r="L423" i="30"/>
  <c r="G420" i="30"/>
  <c r="K422" i="30"/>
  <c r="L422" i="30"/>
  <c r="I422" i="30"/>
  <c r="J422" i="30"/>
  <c r="G419" i="30"/>
  <c r="I421" i="30"/>
  <c r="J421" i="30"/>
  <c r="K421" i="30"/>
  <c r="L421" i="30"/>
  <c r="H418" i="30"/>
  <c r="K420" i="30"/>
  <c r="L420" i="30"/>
  <c r="J420" i="30"/>
  <c r="I420" i="30"/>
  <c r="I419" i="30"/>
  <c r="J419" i="30"/>
  <c r="G417" i="30"/>
  <c r="K419" i="30"/>
  <c r="L419" i="30"/>
  <c r="I418" i="30"/>
  <c r="J418" i="30"/>
  <c r="K418" i="30"/>
  <c r="L418" i="30"/>
  <c r="G413" i="30"/>
  <c r="K417" i="30"/>
  <c r="L417" i="30"/>
  <c r="J417" i="30"/>
  <c r="I417" i="30"/>
  <c r="G415" i="30"/>
  <c r="K416" i="30"/>
  <c r="L416" i="30"/>
  <c r="I416" i="30"/>
  <c r="J416" i="30"/>
  <c r="H416" i="30"/>
  <c r="H414" i="30"/>
  <c r="J415" i="30"/>
  <c r="I415" i="30"/>
  <c r="K415" i="30"/>
  <c r="L415" i="30"/>
  <c r="K414" i="30"/>
  <c r="L414" i="30"/>
  <c r="I414" i="30"/>
  <c r="J414" i="30"/>
  <c r="K413" i="30"/>
  <c r="L413" i="30"/>
  <c r="H411" i="30"/>
  <c r="J413" i="30"/>
  <c r="I413" i="30"/>
  <c r="G408" i="30"/>
  <c r="H412" i="30"/>
  <c r="J412" i="30"/>
  <c r="I412" i="30"/>
  <c r="K412" i="30"/>
  <c r="L412" i="30"/>
  <c r="G409" i="30"/>
  <c r="I411" i="30"/>
  <c r="J411" i="30"/>
  <c r="G405" i="30"/>
  <c r="H410" i="30"/>
  <c r="K411" i="30"/>
  <c r="L411" i="30"/>
  <c r="G403" i="30"/>
  <c r="G407" i="30"/>
  <c r="K410" i="30"/>
  <c r="L410" i="30"/>
  <c r="H406" i="30"/>
  <c r="I410" i="30"/>
  <c r="J410" i="30"/>
  <c r="K409" i="30"/>
  <c r="L409" i="30"/>
  <c r="I409" i="30"/>
  <c r="J409" i="30"/>
  <c r="G401" i="30"/>
  <c r="I408" i="30"/>
  <c r="J408" i="30"/>
  <c r="K408" i="30"/>
  <c r="L408" i="30"/>
  <c r="I407" i="30"/>
  <c r="J407" i="30"/>
  <c r="K407" i="30"/>
  <c r="L407" i="30"/>
  <c r="K406" i="30"/>
  <c r="L406" i="30"/>
  <c r="H399" i="30"/>
  <c r="H402" i="30"/>
  <c r="I406" i="30"/>
  <c r="J406" i="30"/>
  <c r="H404" i="30"/>
  <c r="K405" i="30"/>
  <c r="L405" i="30"/>
  <c r="I405" i="30"/>
  <c r="J405" i="30"/>
  <c r="K404" i="30"/>
  <c r="L404" i="30"/>
  <c r="I404" i="30"/>
  <c r="J404" i="30"/>
  <c r="G397" i="30"/>
  <c r="H400" i="30"/>
  <c r="I403" i="30"/>
  <c r="J403" i="30"/>
  <c r="K403" i="30"/>
  <c r="L403" i="30"/>
  <c r="I402" i="30"/>
  <c r="J402" i="30"/>
  <c r="K402" i="30"/>
  <c r="L402" i="30"/>
  <c r="K401" i="30"/>
  <c r="L401" i="30"/>
  <c r="I401" i="30"/>
  <c r="J401" i="30"/>
  <c r="I400" i="30"/>
  <c r="J400" i="30"/>
  <c r="H398" i="30"/>
  <c r="K400" i="30"/>
  <c r="L400" i="30"/>
  <c r="L399" i="30"/>
  <c r="K399" i="30"/>
  <c r="J399" i="30"/>
  <c r="I399" i="30"/>
  <c r="J398" i="30"/>
  <c r="I398" i="30"/>
  <c r="K398" i="30"/>
  <c r="L398" i="30"/>
  <c r="H395" i="30"/>
  <c r="K397" i="30"/>
  <c r="L397" i="30"/>
  <c r="I397" i="30"/>
  <c r="J397" i="30"/>
  <c r="G394" i="30"/>
  <c r="H396" i="30"/>
  <c r="H393" i="30"/>
  <c r="I396" i="30"/>
  <c r="J396" i="30"/>
  <c r="K396" i="30"/>
  <c r="L396" i="30"/>
  <c r="H389" i="30"/>
  <c r="L395" i="30"/>
  <c r="K395" i="30"/>
  <c r="I395" i="30"/>
  <c r="J395" i="30"/>
  <c r="G392" i="30"/>
  <c r="K394" i="30"/>
  <c r="L394" i="30"/>
  <c r="I394" i="30"/>
  <c r="J394" i="30"/>
  <c r="G391" i="30"/>
  <c r="L393" i="30"/>
  <c r="K393" i="30"/>
  <c r="J393" i="30"/>
  <c r="I393" i="30"/>
  <c r="K392" i="30"/>
  <c r="L392" i="30"/>
  <c r="J392" i="30"/>
  <c r="I392" i="30"/>
  <c r="I391" i="30"/>
  <c r="J391" i="30"/>
  <c r="H390" i="30"/>
  <c r="K391" i="30"/>
  <c r="L391" i="30"/>
  <c r="K390" i="30"/>
  <c r="L390" i="30"/>
  <c r="I390" i="30"/>
  <c r="J390" i="30"/>
  <c r="H387" i="30"/>
  <c r="G388" i="30"/>
  <c r="K389" i="30"/>
  <c r="L389" i="30"/>
  <c r="H384" i="30"/>
  <c r="I389" i="30"/>
  <c r="J389" i="30"/>
  <c r="G377" i="30"/>
  <c r="J388" i="30"/>
  <c r="I388" i="30"/>
  <c r="K388" i="30"/>
  <c r="L388" i="30"/>
  <c r="G385" i="30"/>
  <c r="K387" i="30"/>
  <c r="L387" i="30"/>
  <c r="J387" i="30"/>
  <c r="I387" i="30"/>
  <c r="H386" i="30"/>
  <c r="K386" i="30"/>
  <c r="L386" i="30"/>
  <c r="I386" i="30"/>
  <c r="J386" i="30"/>
  <c r="G381" i="30"/>
  <c r="G383" i="30"/>
  <c r="G382" i="30"/>
  <c r="I385" i="30"/>
  <c r="J385" i="30"/>
  <c r="G379" i="30"/>
  <c r="K385" i="30"/>
  <c r="L385" i="30"/>
  <c r="I384" i="30"/>
  <c r="J384" i="30"/>
  <c r="K384" i="30"/>
  <c r="L384" i="30"/>
  <c r="H380" i="30"/>
  <c r="K383" i="30"/>
  <c r="L383" i="30"/>
  <c r="I383" i="30"/>
  <c r="J383" i="30"/>
  <c r="K382" i="30"/>
  <c r="L382" i="30"/>
  <c r="I382" i="30"/>
  <c r="J382" i="30"/>
  <c r="H378" i="30"/>
  <c r="K381" i="30"/>
  <c r="L381" i="30"/>
  <c r="I381" i="30"/>
  <c r="J381" i="30"/>
  <c r="I380" i="30"/>
  <c r="J380" i="30"/>
  <c r="K380" i="30"/>
  <c r="L380" i="30"/>
  <c r="K379" i="30"/>
  <c r="L379" i="30"/>
  <c r="G376" i="30"/>
  <c r="I379" i="30"/>
  <c r="J379" i="30"/>
  <c r="K378" i="30"/>
  <c r="L378" i="30"/>
  <c r="H375" i="30"/>
  <c r="I378" i="30"/>
  <c r="J378" i="30"/>
  <c r="I377" i="30"/>
  <c r="J377" i="30"/>
  <c r="K377" i="30"/>
  <c r="L377" i="30"/>
  <c r="H374" i="30"/>
  <c r="J376" i="30"/>
  <c r="I376" i="30"/>
  <c r="H373" i="30"/>
  <c r="K376" i="30"/>
  <c r="L376" i="30"/>
  <c r="G371" i="30"/>
  <c r="I375" i="30"/>
  <c r="J375" i="30"/>
  <c r="H372" i="30"/>
  <c r="K375" i="30"/>
  <c r="L375" i="30"/>
  <c r="I374" i="30"/>
  <c r="J374" i="30"/>
  <c r="K374" i="30"/>
  <c r="L374" i="30"/>
  <c r="H370" i="30"/>
  <c r="K373" i="30"/>
  <c r="L373" i="30"/>
  <c r="I373" i="30"/>
  <c r="J373" i="30"/>
  <c r="K372" i="30"/>
  <c r="L372" i="30"/>
  <c r="I372" i="30"/>
  <c r="J372" i="30"/>
  <c r="J371" i="30"/>
  <c r="I371" i="30"/>
  <c r="G369" i="30"/>
  <c r="K371" i="30"/>
  <c r="L371" i="30"/>
  <c r="I370" i="30"/>
  <c r="J370" i="30"/>
  <c r="K370" i="30"/>
  <c r="L370" i="30"/>
  <c r="H368" i="30"/>
  <c r="K369" i="30"/>
  <c r="L369" i="30"/>
  <c r="I369" i="30"/>
  <c r="J369" i="30"/>
  <c r="H367" i="30"/>
  <c r="L368" i="30"/>
  <c r="K368" i="30"/>
  <c r="I368" i="30"/>
  <c r="J368" i="30"/>
  <c r="G364" i="30"/>
  <c r="G362" i="30"/>
  <c r="H363" i="30"/>
  <c r="G366" i="30"/>
  <c r="K367" i="30"/>
  <c r="L367" i="30"/>
  <c r="I367" i="30"/>
  <c r="J367" i="30"/>
  <c r="K366" i="30"/>
  <c r="L366" i="30"/>
  <c r="I366" i="30"/>
  <c r="J366" i="30"/>
  <c r="G365" i="30"/>
  <c r="L365" i="30"/>
  <c r="K365" i="30"/>
  <c r="J365" i="30"/>
  <c r="I365" i="30"/>
  <c r="K364" i="30"/>
  <c r="L364" i="30"/>
  <c r="I364" i="30"/>
  <c r="J364" i="30"/>
  <c r="I363" i="30"/>
  <c r="J363" i="30"/>
  <c r="K363" i="30"/>
  <c r="L363" i="30"/>
  <c r="H360" i="30"/>
  <c r="I362" i="30"/>
  <c r="J362" i="30"/>
  <c r="K362" i="30"/>
  <c r="L362" i="30"/>
  <c r="H361" i="30"/>
  <c r="I361" i="30"/>
  <c r="J361" i="30"/>
  <c r="K361" i="30"/>
  <c r="L361" i="30"/>
  <c r="I360" i="30"/>
  <c r="J360" i="30"/>
  <c r="K360" i="30"/>
  <c r="L360" i="30"/>
  <c r="G358" i="30"/>
  <c r="G357" i="30"/>
  <c r="H359" i="30"/>
  <c r="I359" i="30"/>
  <c r="J359" i="30"/>
  <c r="G355" i="30"/>
  <c r="H353" i="30"/>
  <c r="K359" i="30"/>
  <c r="L359" i="30"/>
  <c r="I358" i="30"/>
  <c r="J358" i="30"/>
  <c r="K358" i="30"/>
  <c r="L358" i="30"/>
  <c r="I353" i="30"/>
  <c r="J353" i="30"/>
  <c r="H354" i="30"/>
  <c r="K353" i="30"/>
  <c r="L353" i="30"/>
  <c r="G350" i="30"/>
  <c r="K357" i="30"/>
  <c r="L357" i="30"/>
  <c r="J357" i="30"/>
  <c r="I357" i="30"/>
  <c r="G352" i="30"/>
  <c r="I356" i="30"/>
  <c r="J356" i="30"/>
  <c r="H356" i="30"/>
  <c r="K356" i="30"/>
  <c r="L356" i="30"/>
  <c r="H351" i="30"/>
  <c r="I355" i="30"/>
  <c r="J355" i="30"/>
  <c r="K355" i="30"/>
  <c r="L355" i="30"/>
  <c r="K354" i="30"/>
  <c r="L354" i="30"/>
  <c r="I354" i="30"/>
  <c r="J354" i="30"/>
  <c r="K352" i="30"/>
  <c r="L352" i="30"/>
  <c r="I352" i="30"/>
  <c r="J352" i="30"/>
  <c r="I351" i="30"/>
  <c r="J351" i="30"/>
  <c r="K351" i="30"/>
  <c r="L351" i="30"/>
  <c r="I350" i="30"/>
  <c r="J350" i="30"/>
  <c r="K350" i="30"/>
  <c r="L350" i="30"/>
  <c r="K349" i="30"/>
  <c r="L349" i="30"/>
  <c r="J349" i="30"/>
  <c r="I349" i="30"/>
  <c r="H344" i="30"/>
  <c r="H346" i="30"/>
  <c r="H348" i="30"/>
  <c r="H349" i="30"/>
  <c r="H347" i="30"/>
  <c r="I348" i="30"/>
  <c r="J348" i="30"/>
  <c r="K348" i="30"/>
  <c r="L348" i="30"/>
  <c r="G338" i="30"/>
  <c r="I347" i="30"/>
  <c r="J347" i="30"/>
  <c r="K347" i="30"/>
  <c r="L347" i="30"/>
  <c r="G342" i="30"/>
  <c r="K346" i="30"/>
  <c r="L346" i="30"/>
  <c r="I346" i="30"/>
  <c r="J346" i="30"/>
  <c r="H345" i="30"/>
  <c r="H343" i="30"/>
  <c r="I345" i="30"/>
  <c r="J345" i="30"/>
  <c r="K345" i="30"/>
  <c r="L345" i="30"/>
  <c r="I344" i="30"/>
  <c r="J344" i="30"/>
  <c r="K344" i="30"/>
  <c r="L344" i="30"/>
  <c r="K343" i="30"/>
  <c r="L343" i="30"/>
  <c r="I343" i="30"/>
  <c r="J343" i="30"/>
  <c r="K342" i="30"/>
  <c r="L342" i="30"/>
  <c r="I342" i="30"/>
  <c r="J342" i="30"/>
  <c r="K341" i="30"/>
  <c r="L341" i="30"/>
  <c r="H339" i="30"/>
  <c r="H340" i="30"/>
  <c r="H341" i="30"/>
  <c r="I341" i="30"/>
  <c r="J341" i="30"/>
  <c r="K340" i="30"/>
  <c r="L340" i="30"/>
  <c r="I340" i="30"/>
  <c r="J340" i="30"/>
  <c r="G334" i="30"/>
  <c r="K339" i="30"/>
  <c r="L339" i="30"/>
  <c r="I339" i="30"/>
  <c r="J339" i="30"/>
  <c r="H335" i="30"/>
  <c r="G337" i="30"/>
  <c r="K338" i="30"/>
  <c r="L338" i="30"/>
  <c r="G336" i="30"/>
  <c r="I338" i="30"/>
  <c r="J338" i="30"/>
  <c r="J337" i="30"/>
  <c r="I337" i="30"/>
  <c r="L337" i="30"/>
  <c r="K337" i="30"/>
  <c r="I336" i="30"/>
  <c r="J336" i="30"/>
  <c r="K336" i="30"/>
  <c r="L336" i="30"/>
  <c r="K335" i="30"/>
  <c r="L335" i="30"/>
  <c r="I335" i="30"/>
  <c r="J335" i="30"/>
  <c r="I334" i="30"/>
  <c r="J334" i="30"/>
  <c r="K334" i="30"/>
  <c r="L334" i="30"/>
  <c r="J333" i="30"/>
  <c r="I333" i="30"/>
  <c r="H332" i="30"/>
  <c r="H333" i="30"/>
  <c r="K333" i="30"/>
  <c r="L333" i="30"/>
  <c r="I332" i="30"/>
  <c r="J332" i="30"/>
  <c r="K332" i="30"/>
  <c r="L332" i="30"/>
  <c r="H331" i="30"/>
  <c r="K331" i="30"/>
  <c r="L331" i="30"/>
  <c r="H330" i="30"/>
  <c r="J331" i="30"/>
  <c r="I331" i="30"/>
  <c r="H328" i="30"/>
  <c r="K330" i="30"/>
  <c r="L330" i="30"/>
  <c r="I330" i="30"/>
  <c r="J330" i="30"/>
  <c r="H329" i="30"/>
  <c r="I329" i="30"/>
  <c r="J329" i="30"/>
  <c r="K329" i="30"/>
  <c r="L329" i="30"/>
  <c r="H326" i="30"/>
  <c r="I328" i="30"/>
  <c r="J328" i="30"/>
  <c r="H324" i="30"/>
  <c r="K328" i="30"/>
  <c r="L328" i="30"/>
  <c r="H327" i="30"/>
  <c r="I327" i="30"/>
  <c r="J327" i="30"/>
  <c r="H312" i="30"/>
  <c r="K327" i="30"/>
  <c r="L327" i="30"/>
  <c r="H322" i="30"/>
  <c r="K326" i="30"/>
  <c r="L326" i="30"/>
  <c r="I326" i="30"/>
  <c r="J326" i="30"/>
  <c r="H325" i="30"/>
  <c r="I325" i="30"/>
  <c r="J325" i="30"/>
  <c r="K325" i="30"/>
  <c r="L325" i="30"/>
  <c r="H317" i="30"/>
  <c r="H321" i="30"/>
  <c r="I324" i="30"/>
  <c r="J324" i="30"/>
  <c r="K324" i="30"/>
  <c r="L324" i="30"/>
  <c r="G320" i="30"/>
  <c r="L323" i="30"/>
  <c r="K323" i="30"/>
  <c r="G323" i="30"/>
  <c r="J323" i="30"/>
  <c r="I323" i="30"/>
  <c r="L322" i="30"/>
  <c r="K322" i="30"/>
  <c r="J322" i="30"/>
  <c r="I322" i="30"/>
  <c r="H319" i="30"/>
  <c r="K321" i="30"/>
  <c r="L321" i="30"/>
  <c r="I321" i="30"/>
  <c r="J321" i="30"/>
  <c r="G318" i="30"/>
  <c r="K320" i="30"/>
  <c r="L320" i="30"/>
  <c r="I320" i="30"/>
  <c r="J320" i="30"/>
  <c r="I319" i="30"/>
  <c r="J319" i="30"/>
  <c r="K319" i="30"/>
  <c r="L319" i="30"/>
  <c r="H315" i="30"/>
  <c r="K318" i="30"/>
  <c r="L318" i="30"/>
  <c r="I318" i="30"/>
  <c r="J318" i="30"/>
  <c r="I317" i="30"/>
  <c r="J317" i="30"/>
  <c r="K317" i="30"/>
  <c r="L317" i="30"/>
  <c r="H316" i="30"/>
  <c r="I315" i="30"/>
  <c r="J315" i="30"/>
  <c r="K315" i="30"/>
  <c r="L315" i="30"/>
  <c r="G314" i="30"/>
  <c r="G310" i="30"/>
  <c r="I316" i="30"/>
  <c r="J316" i="30"/>
  <c r="K316" i="30"/>
  <c r="L316" i="30"/>
  <c r="I314" i="30"/>
  <c r="J314" i="30"/>
  <c r="K314" i="30"/>
  <c r="L314" i="30"/>
  <c r="H311" i="30"/>
  <c r="G300" i="30"/>
  <c r="G307" i="30"/>
  <c r="K313" i="30"/>
  <c r="L313" i="30"/>
  <c r="H313" i="30"/>
  <c r="J313" i="30"/>
  <c r="I313" i="30"/>
  <c r="L312" i="30"/>
  <c r="K312" i="30"/>
  <c r="J312" i="30"/>
  <c r="I312" i="30"/>
  <c r="K311" i="30"/>
  <c r="L311" i="30"/>
  <c r="I311" i="30"/>
  <c r="J311" i="30"/>
  <c r="H295" i="30"/>
  <c r="H308" i="30"/>
  <c r="K310" i="30"/>
  <c r="L310" i="30"/>
  <c r="I310" i="30"/>
  <c r="J310" i="30"/>
  <c r="H309" i="30"/>
  <c r="H296" i="30"/>
  <c r="G302" i="30"/>
  <c r="I309" i="30"/>
  <c r="J309" i="30"/>
  <c r="G299" i="30"/>
  <c r="G305" i="30"/>
  <c r="G303" i="30"/>
  <c r="K309" i="30"/>
  <c r="L309" i="30"/>
  <c r="J308" i="30"/>
  <c r="I308" i="30"/>
  <c r="L308" i="30"/>
  <c r="K308" i="30"/>
  <c r="H298" i="30"/>
  <c r="H294" i="30"/>
  <c r="H301" i="30"/>
  <c r="H304" i="30"/>
  <c r="H306" i="30"/>
  <c r="L303" i="30"/>
  <c r="K303" i="30"/>
  <c r="G297" i="30"/>
  <c r="J303" i="30"/>
  <c r="I303" i="30"/>
  <c r="K307" i="30"/>
  <c r="L307" i="30"/>
  <c r="I307" i="30"/>
  <c r="J307" i="30"/>
  <c r="K306" i="30"/>
  <c r="L306" i="30"/>
  <c r="I306" i="30"/>
  <c r="J306" i="30"/>
  <c r="K305" i="30"/>
  <c r="L305" i="30"/>
  <c r="I305" i="30"/>
  <c r="J305" i="30"/>
  <c r="K304" i="30"/>
  <c r="L304" i="30"/>
  <c r="I304" i="30"/>
  <c r="J304" i="30"/>
  <c r="K302" i="30"/>
  <c r="L302" i="30"/>
  <c r="I302" i="30"/>
  <c r="J302" i="30"/>
  <c r="K301" i="30"/>
  <c r="L301" i="30"/>
  <c r="I301" i="30"/>
  <c r="J301" i="30"/>
  <c r="K300" i="30"/>
  <c r="L300" i="30"/>
  <c r="I300" i="30"/>
  <c r="J300" i="30"/>
  <c r="K294" i="30"/>
  <c r="L294" i="30"/>
  <c r="I294" i="30"/>
  <c r="J294" i="30"/>
  <c r="K299" i="30"/>
  <c r="L299" i="30"/>
  <c r="I299" i="30"/>
  <c r="J299" i="30"/>
  <c r="K298" i="30"/>
  <c r="L298" i="30"/>
  <c r="I298" i="30"/>
  <c r="J298" i="30"/>
  <c r="K297" i="30"/>
  <c r="L297" i="30"/>
  <c r="I297" i="30"/>
  <c r="J297" i="30"/>
  <c r="H293" i="30"/>
  <c r="I296" i="30"/>
  <c r="J296" i="30"/>
  <c r="K296" i="30"/>
  <c r="L296" i="30"/>
  <c r="L295" i="30"/>
  <c r="K295" i="30"/>
  <c r="I295" i="30"/>
  <c r="J295" i="30"/>
  <c r="H291" i="30"/>
  <c r="I293" i="30"/>
  <c r="J293" i="30"/>
  <c r="H289" i="30"/>
  <c r="H292" i="30"/>
  <c r="K293" i="30"/>
  <c r="L293" i="30"/>
  <c r="G290" i="30"/>
  <c r="K292" i="30"/>
  <c r="L292" i="30"/>
  <c r="I292" i="30"/>
  <c r="J292" i="30"/>
  <c r="G288" i="30"/>
  <c r="K291" i="30"/>
  <c r="L291" i="30"/>
  <c r="I291" i="30"/>
  <c r="J291" i="30"/>
  <c r="K290" i="30"/>
  <c r="L290" i="30"/>
  <c r="G286" i="30"/>
  <c r="I290" i="30"/>
  <c r="J290" i="30"/>
  <c r="K289" i="30"/>
  <c r="L289" i="30"/>
  <c r="I289" i="30"/>
  <c r="J289" i="30"/>
  <c r="I288" i="30"/>
  <c r="J288" i="30"/>
  <c r="K288" i="30"/>
  <c r="L288" i="30"/>
  <c r="I287" i="30"/>
  <c r="J287" i="30"/>
  <c r="H287" i="30"/>
  <c r="K287" i="30"/>
  <c r="L287" i="30"/>
  <c r="G285" i="30"/>
  <c r="K286" i="30"/>
  <c r="L286" i="30"/>
  <c r="I286" i="30"/>
  <c r="J286" i="30"/>
  <c r="H284" i="30"/>
  <c r="L285" i="30"/>
  <c r="K285" i="30"/>
  <c r="I285" i="30"/>
  <c r="J285" i="30"/>
  <c r="H280" i="30"/>
  <c r="G260" i="30"/>
  <c r="I284" i="30"/>
  <c r="J284" i="30"/>
  <c r="G258" i="30"/>
  <c r="G270" i="30"/>
  <c r="K284" i="30"/>
  <c r="L284" i="30"/>
  <c r="G268" i="30"/>
  <c r="I283" i="30"/>
  <c r="J283" i="30"/>
  <c r="G266" i="30"/>
  <c r="G278" i="30"/>
  <c r="G281" i="30"/>
  <c r="H282" i="30"/>
  <c r="H283" i="30"/>
  <c r="K283" i="30"/>
  <c r="L283" i="30"/>
  <c r="G262" i="30"/>
  <c r="G254" i="30"/>
  <c r="G276" i="30"/>
  <c r="G279" i="30"/>
  <c r="I282" i="30"/>
  <c r="J282" i="30"/>
  <c r="K282" i="30"/>
  <c r="L282" i="30"/>
  <c r="L281" i="30"/>
  <c r="K281" i="30"/>
  <c r="J281" i="30"/>
  <c r="I281" i="30"/>
  <c r="J280" i="30"/>
  <c r="I280" i="30"/>
  <c r="H277" i="30"/>
  <c r="L280" i="30"/>
  <c r="K280" i="30"/>
  <c r="J279" i="30"/>
  <c r="I279" i="30"/>
  <c r="L279" i="30"/>
  <c r="K279" i="30"/>
  <c r="K278" i="30"/>
  <c r="L278" i="30"/>
  <c r="G273" i="30"/>
  <c r="I278" i="30"/>
  <c r="J278" i="30"/>
  <c r="H275" i="30"/>
  <c r="I277" i="30"/>
  <c r="J277" i="30"/>
  <c r="H274" i="30"/>
  <c r="K277" i="30"/>
  <c r="L277" i="30"/>
  <c r="G272" i="30"/>
  <c r="I276" i="30"/>
  <c r="J276" i="30"/>
  <c r="H269" i="30"/>
  <c r="K276" i="30"/>
  <c r="L276" i="30"/>
  <c r="I275" i="30"/>
  <c r="J275" i="30"/>
  <c r="K275" i="30"/>
  <c r="L275" i="30"/>
  <c r="H271" i="30"/>
  <c r="L274" i="30"/>
  <c r="K274" i="30"/>
  <c r="J274" i="30"/>
  <c r="I274" i="30"/>
  <c r="L273" i="30"/>
  <c r="K273" i="30"/>
  <c r="H267" i="30"/>
  <c r="J273" i="30"/>
  <c r="I273" i="30"/>
  <c r="K272" i="30"/>
  <c r="L272" i="30"/>
  <c r="I272" i="30"/>
  <c r="J272" i="30"/>
  <c r="K271" i="30"/>
  <c r="L271" i="30"/>
  <c r="I271" i="30"/>
  <c r="J271" i="30"/>
  <c r="K270" i="30"/>
  <c r="L270" i="30"/>
  <c r="I270" i="30"/>
  <c r="J270" i="30"/>
  <c r="K269" i="30"/>
  <c r="L269" i="30"/>
  <c r="I269" i="30"/>
  <c r="J269" i="30"/>
  <c r="H265" i="30"/>
  <c r="I268" i="30"/>
  <c r="J268" i="30"/>
  <c r="K268" i="30"/>
  <c r="L268" i="30"/>
  <c r="K267" i="30"/>
  <c r="L267" i="30"/>
  <c r="I267" i="30"/>
  <c r="J267" i="30"/>
  <c r="L266" i="30"/>
  <c r="K266" i="30"/>
  <c r="J266" i="30"/>
  <c r="I266" i="30"/>
  <c r="K265" i="30"/>
  <c r="L265" i="30"/>
  <c r="I265" i="30"/>
  <c r="J265" i="30"/>
  <c r="G263" i="30"/>
  <c r="K254" i="30"/>
  <c r="L254" i="30"/>
  <c r="I254" i="30"/>
  <c r="J254" i="30"/>
  <c r="G264" i="30"/>
  <c r="I264" i="30"/>
  <c r="J264" i="30"/>
  <c r="K264" i="30"/>
  <c r="L264" i="30"/>
  <c r="H261" i="30"/>
  <c r="J263" i="30"/>
  <c r="I263" i="30"/>
  <c r="L263" i="30"/>
  <c r="K263" i="30"/>
  <c r="G259" i="30"/>
  <c r="K262" i="30"/>
  <c r="L262" i="30"/>
  <c r="I262" i="30"/>
  <c r="J262" i="30"/>
  <c r="I261" i="30"/>
  <c r="J261" i="30"/>
  <c r="K261" i="30"/>
  <c r="L261" i="30"/>
  <c r="K260" i="30"/>
  <c r="L260" i="30"/>
  <c r="I260" i="30"/>
  <c r="J260" i="30"/>
  <c r="L259" i="30"/>
  <c r="K259" i="30"/>
  <c r="J259" i="30"/>
  <c r="I259" i="30"/>
  <c r="H256" i="30"/>
  <c r="H257" i="30"/>
  <c r="K258" i="30"/>
  <c r="L258" i="30"/>
  <c r="I258" i="30"/>
  <c r="J258" i="30"/>
  <c r="K257" i="30"/>
  <c r="L257" i="30"/>
  <c r="J257" i="30"/>
  <c r="I257" i="30"/>
  <c r="K256" i="30"/>
  <c r="L256" i="30"/>
  <c r="I256" i="30"/>
  <c r="J256" i="30"/>
  <c r="G253" i="30"/>
  <c r="G255" i="30"/>
  <c r="K255" i="30"/>
  <c r="L255" i="30"/>
  <c r="I255" i="30"/>
  <c r="J255" i="30"/>
  <c r="K253" i="30"/>
  <c r="L253" i="30"/>
  <c r="I253" i="30"/>
  <c r="J253" i="30"/>
  <c r="H252" i="30"/>
  <c r="H249" i="30"/>
  <c r="K252" i="30"/>
  <c r="L252" i="30"/>
  <c r="I252" i="30"/>
  <c r="J252" i="30"/>
  <c r="H251" i="30"/>
  <c r="G250" i="30"/>
  <c r="I251" i="30"/>
  <c r="J251" i="30"/>
  <c r="K251" i="30"/>
  <c r="L251" i="30"/>
  <c r="K250" i="30"/>
  <c r="L250" i="30"/>
  <c r="J250" i="30"/>
  <c r="I250" i="30"/>
  <c r="G247" i="30"/>
  <c r="G248" i="30"/>
  <c r="K249" i="30"/>
  <c r="L249" i="30"/>
  <c r="I249" i="30"/>
  <c r="J249" i="30"/>
  <c r="H245" i="30"/>
  <c r="K248" i="30"/>
  <c r="L248" i="30"/>
  <c r="I248" i="30"/>
  <c r="J248" i="30"/>
  <c r="H246" i="30"/>
  <c r="J247" i="30"/>
  <c r="I247" i="30"/>
  <c r="L247" i="30"/>
  <c r="K247" i="30"/>
  <c r="G239" i="30"/>
  <c r="K246" i="30"/>
  <c r="L246" i="30"/>
  <c r="J246" i="30"/>
  <c r="I246" i="30"/>
  <c r="H240" i="30"/>
  <c r="G241" i="30"/>
  <c r="H243" i="30"/>
  <c r="H242" i="30"/>
  <c r="K245" i="30"/>
  <c r="L245" i="30"/>
  <c r="H244" i="30"/>
  <c r="I245" i="30"/>
  <c r="J245" i="30"/>
  <c r="K244" i="30"/>
  <c r="L244" i="30"/>
  <c r="I244" i="30"/>
  <c r="J244" i="30"/>
  <c r="K243" i="30"/>
  <c r="L243" i="30"/>
  <c r="I243" i="30"/>
  <c r="J243" i="30"/>
  <c r="I242" i="30"/>
  <c r="J242" i="30"/>
  <c r="K242" i="30"/>
  <c r="L242" i="30"/>
  <c r="K241" i="30"/>
  <c r="L241" i="30"/>
  <c r="I241" i="30"/>
  <c r="J241" i="30"/>
  <c r="K240" i="30"/>
  <c r="L240" i="30"/>
  <c r="I240" i="30"/>
  <c r="J240" i="30"/>
  <c r="H238" i="30"/>
  <c r="G235" i="30"/>
  <c r="K239" i="30"/>
  <c r="L239" i="30"/>
  <c r="H237" i="30"/>
  <c r="I239" i="30"/>
  <c r="J239" i="30"/>
  <c r="I238" i="30"/>
  <c r="J238" i="30"/>
  <c r="H236" i="30"/>
  <c r="K238" i="30"/>
  <c r="L238" i="30"/>
  <c r="J237" i="30"/>
  <c r="I237" i="30"/>
  <c r="L237" i="30"/>
  <c r="K237" i="30"/>
  <c r="G234" i="30"/>
  <c r="I236" i="30"/>
  <c r="J236" i="30"/>
  <c r="K236" i="30"/>
  <c r="L236" i="30"/>
  <c r="G233" i="30"/>
  <c r="K235" i="30"/>
  <c r="L235" i="30"/>
  <c r="I235" i="30"/>
  <c r="J235" i="30"/>
  <c r="K234" i="30"/>
  <c r="L234" i="30"/>
  <c r="I234" i="30"/>
  <c r="J234" i="30"/>
  <c r="I233" i="30"/>
  <c r="J233" i="30"/>
  <c r="K233" i="30"/>
  <c r="L233" i="30"/>
  <c r="H232" i="30"/>
  <c r="K232" i="30"/>
  <c r="L232" i="30"/>
  <c r="H231" i="30"/>
  <c r="I232" i="30"/>
  <c r="J232" i="30"/>
  <c r="I231" i="30"/>
  <c r="J231" i="30"/>
  <c r="H229" i="30"/>
  <c r="K231" i="30"/>
  <c r="L231" i="30"/>
  <c r="H227" i="30"/>
  <c r="I230" i="30"/>
  <c r="J230" i="30"/>
  <c r="H230" i="30"/>
  <c r="K230" i="30"/>
  <c r="L230" i="30"/>
  <c r="H225" i="30"/>
  <c r="H228" i="30"/>
  <c r="K229" i="30"/>
  <c r="L229" i="30"/>
  <c r="I229" i="30"/>
  <c r="J229" i="30"/>
  <c r="K228" i="30"/>
  <c r="L228" i="30"/>
  <c r="I228" i="30"/>
  <c r="J228" i="30"/>
  <c r="L227" i="30"/>
  <c r="K227" i="30"/>
  <c r="J227" i="30"/>
  <c r="I227" i="30"/>
  <c r="H226" i="30"/>
  <c r="K226" i="30"/>
  <c r="L226" i="30"/>
  <c r="I226" i="30"/>
  <c r="J226" i="30"/>
  <c r="L225" i="30"/>
  <c r="K225" i="30"/>
  <c r="I225" i="30"/>
  <c r="J225" i="30"/>
  <c r="H224" i="30"/>
  <c r="K224" i="30"/>
  <c r="L224" i="30"/>
  <c r="H223" i="30"/>
  <c r="I224" i="30"/>
  <c r="J224" i="30"/>
  <c r="G221" i="30"/>
  <c r="H222" i="30"/>
  <c r="I223" i="30"/>
  <c r="J223" i="30"/>
  <c r="K223" i="30"/>
  <c r="L223" i="30"/>
  <c r="G219" i="30"/>
  <c r="K222" i="30"/>
  <c r="L222" i="30"/>
  <c r="I222" i="30"/>
  <c r="J222" i="30"/>
  <c r="G217" i="30"/>
  <c r="G220" i="30"/>
  <c r="K221" i="30"/>
  <c r="L221" i="30"/>
  <c r="I221" i="30"/>
  <c r="J221" i="30"/>
  <c r="L220" i="30"/>
  <c r="K220" i="30"/>
  <c r="J220" i="30"/>
  <c r="I220" i="30"/>
  <c r="G216" i="30"/>
  <c r="H218" i="30"/>
  <c r="K219" i="30"/>
  <c r="L219" i="30"/>
  <c r="G215" i="30"/>
  <c r="I219" i="30"/>
  <c r="J219" i="30"/>
  <c r="G212" i="30"/>
  <c r="G210" i="30"/>
  <c r="I218" i="30"/>
  <c r="J218" i="30"/>
  <c r="K218" i="30"/>
  <c r="L218" i="30"/>
  <c r="K217" i="30"/>
  <c r="L217" i="30"/>
  <c r="I217" i="30"/>
  <c r="J217" i="30"/>
  <c r="I216" i="30"/>
  <c r="J216" i="30"/>
  <c r="K216" i="30"/>
  <c r="L216" i="30"/>
  <c r="H214" i="30"/>
  <c r="I215" i="30"/>
  <c r="J215" i="30"/>
  <c r="H213" i="30"/>
  <c r="K215" i="30"/>
  <c r="L215" i="30"/>
  <c r="K214" i="30"/>
  <c r="L214" i="30"/>
  <c r="I214" i="30"/>
  <c r="J214" i="30"/>
  <c r="I213" i="30"/>
  <c r="J213" i="30"/>
  <c r="K213" i="30"/>
  <c r="L213" i="30"/>
  <c r="K212" i="30"/>
  <c r="L212" i="30"/>
  <c r="I212" i="30"/>
  <c r="J212" i="30"/>
  <c r="H211" i="30"/>
  <c r="K211" i="30"/>
  <c r="L211" i="30"/>
  <c r="I211" i="30"/>
  <c r="J211" i="30"/>
  <c r="G208" i="30"/>
  <c r="G209" i="30"/>
  <c r="I210" i="30"/>
  <c r="J210" i="30"/>
  <c r="K210" i="30"/>
  <c r="L210" i="30"/>
  <c r="H206" i="30"/>
  <c r="I209" i="30"/>
  <c r="J209" i="30"/>
  <c r="L209" i="30"/>
  <c r="K209" i="30"/>
  <c r="H207" i="30"/>
  <c r="K208" i="30"/>
  <c r="L208" i="30"/>
  <c r="J208" i="30"/>
  <c r="I208" i="30"/>
  <c r="G204" i="30"/>
  <c r="H205" i="30"/>
  <c r="K207" i="30"/>
  <c r="L207" i="30"/>
  <c r="I207" i="30"/>
  <c r="J207" i="30"/>
  <c r="K206" i="30"/>
  <c r="L206" i="30"/>
  <c r="I206" i="30"/>
  <c r="J206" i="30"/>
  <c r="K205" i="30"/>
  <c r="L205" i="30"/>
  <c r="I205" i="30"/>
  <c r="J205" i="30"/>
  <c r="K204" i="30"/>
  <c r="L204" i="30"/>
  <c r="I204" i="30"/>
  <c r="J204" i="30"/>
  <c r="G202" i="30"/>
  <c r="H203" i="30"/>
  <c r="I203" i="30"/>
  <c r="J203" i="30"/>
  <c r="K203" i="30"/>
  <c r="L203" i="30"/>
  <c r="I202" i="30"/>
  <c r="J202" i="30"/>
  <c r="K202" i="30"/>
  <c r="L202" i="30"/>
  <c r="K201" i="30"/>
  <c r="L201" i="30"/>
  <c r="I201" i="30"/>
  <c r="J201" i="30"/>
  <c r="H200" i="30"/>
  <c r="H201" i="30"/>
  <c r="H199" i="30"/>
  <c r="G198" i="30"/>
  <c r="K200" i="30"/>
  <c r="L200" i="30"/>
  <c r="I200" i="30"/>
  <c r="J200" i="30"/>
  <c r="I199" i="30"/>
  <c r="J199" i="30"/>
  <c r="K199" i="30"/>
  <c r="L199" i="30"/>
  <c r="K198" i="30"/>
  <c r="L198" i="30"/>
  <c r="J198" i="30"/>
  <c r="I198" i="30"/>
  <c r="G196" i="30"/>
  <c r="H197" i="30"/>
  <c r="K197" i="30"/>
  <c r="L197" i="30"/>
  <c r="I197" i="30"/>
  <c r="J197" i="30"/>
  <c r="G195" i="30"/>
  <c r="G194" i="30"/>
  <c r="K196" i="30"/>
  <c r="L196" i="30"/>
  <c r="I196" i="30"/>
  <c r="J196" i="30"/>
  <c r="L195" i="30"/>
  <c r="K195" i="30"/>
  <c r="I195" i="30"/>
  <c r="J195" i="30"/>
  <c r="H192" i="30"/>
  <c r="G182" i="30"/>
  <c r="I194" i="30"/>
  <c r="J194" i="30"/>
  <c r="K194" i="30"/>
  <c r="L194" i="30"/>
  <c r="G186" i="30"/>
  <c r="G184" i="30"/>
  <c r="H190" i="30"/>
  <c r="K193" i="30"/>
  <c r="L193" i="30"/>
  <c r="G188" i="30"/>
  <c r="H191" i="30"/>
  <c r="H193" i="30"/>
  <c r="J193" i="30"/>
  <c r="I193" i="30"/>
  <c r="I192" i="30"/>
  <c r="J192" i="30"/>
  <c r="G189" i="30"/>
  <c r="K192" i="30"/>
  <c r="L192" i="30"/>
  <c r="H185" i="30"/>
  <c r="I191" i="30"/>
  <c r="J191" i="30"/>
  <c r="K191" i="30"/>
  <c r="L191" i="30"/>
  <c r="H187" i="30"/>
  <c r="J190" i="30"/>
  <c r="I190" i="30"/>
  <c r="L190" i="30"/>
  <c r="K190" i="30"/>
  <c r="J189" i="30"/>
  <c r="I189" i="30"/>
  <c r="L189" i="30"/>
  <c r="K189" i="30"/>
  <c r="H183" i="30"/>
  <c r="K188" i="30"/>
  <c r="L188" i="30"/>
  <c r="I188" i="30"/>
  <c r="J188" i="30"/>
  <c r="K187" i="30"/>
  <c r="L187" i="30"/>
  <c r="I187" i="30"/>
  <c r="J187" i="30"/>
  <c r="K186" i="30"/>
  <c r="L186" i="30"/>
  <c r="I186" i="30"/>
  <c r="J186" i="30"/>
  <c r="K185" i="30"/>
  <c r="L185" i="30"/>
  <c r="I185" i="30"/>
  <c r="J185" i="30"/>
  <c r="K184" i="30"/>
  <c r="L184" i="30"/>
  <c r="I184" i="30"/>
  <c r="J184" i="30"/>
  <c r="K183" i="30"/>
  <c r="L183" i="30"/>
  <c r="I183" i="30"/>
  <c r="J183" i="30"/>
  <c r="I182" i="30"/>
  <c r="J182" i="30"/>
  <c r="K182" i="30"/>
  <c r="L182" i="30"/>
  <c r="H181" i="30"/>
  <c r="K181" i="30"/>
  <c r="L181" i="30"/>
  <c r="H180" i="30"/>
  <c r="I181" i="30"/>
  <c r="J181" i="30"/>
  <c r="I180" i="30"/>
  <c r="J180" i="30"/>
  <c r="H178" i="30"/>
  <c r="K180" i="30"/>
  <c r="L180" i="30"/>
  <c r="J179" i="30"/>
  <c r="I179" i="30"/>
  <c r="H179" i="30"/>
  <c r="K179" i="30"/>
  <c r="L179" i="30"/>
  <c r="J178" i="30"/>
  <c r="I178" i="30"/>
  <c r="K178" i="30"/>
  <c r="L178" i="30"/>
  <c r="H176" i="30"/>
  <c r="H177" i="30"/>
  <c r="K177" i="30"/>
  <c r="L177" i="30"/>
  <c r="I177" i="30"/>
  <c r="J177" i="30"/>
  <c r="K176" i="30"/>
  <c r="L176" i="30"/>
  <c r="I176" i="30"/>
  <c r="J176" i="30"/>
  <c r="I175" i="30"/>
  <c r="J175" i="30"/>
  <c r="H174" i="30"/>
  <c r="H175" i="30"/>
  <c r="K175" i="30"/>
  <c r="L175" i="30"/>
  <c r="I174" i="30"/>
  <c r="J174" i="30"/>
  <c r="K174" i="30"/>
  <c r="L174" i="30"/>
  <c r="H173" i="30"/>
  <c r="K173" i="30"/>
  <c r="L173" i="30"/>
  <c r="J173" i="30"/>
  <c r="I173" i="30"/>
  <c r="H172" i="30"/>
  <c r="G170" i="30"/>
  <c r="H171" i="30"/>
  <c r="K172" i="30"/>
  <c r="L172" i="30"/>
  <c r="I172" i="30"/>
  <c r="J172" i="30"/>
  <c r="I171" i="30"/>
  <c r="J171" i="30"/>
  <c r="K171" i="30"/>
  <c r="L171" i="30"/>
  <c r="I170" i="30"/>
  <c r="J170" i="30"/>
  <c r="K170" i="30"/>
  <c r="L170" i="30"/>
  <c r="H169" i="30"/>
  <c r="I169" i="30"/>
  <c r="J169" i="30"/>
  <c r="K169" i="30"/>
  <c r="L169" i="30"/>
  <c r="H168" i="30"/>
  <c r="G166" i="30"/>
  <c r="H163" i="30"/>
  <c r="G164" i="30"/>
  <c r="I168" i="30"/>
  <c r="J168" i="30"/>
  <c r="K168" i="30"/>
  <c r="L168" i="30"/>
  <c r="H167" i="30"/>
  <c r="K167" i="30"/>
  <c r="L167" i="30"/>
  <c r="I167" i="30"/>
  <c r="J167" i="30"/>
  <c r="G158" i="30"/>
  <c r="I166" i="30"/>
  <c r="J166" i="30"/>
  <c r="G160" i="30"/>
  <c r="L166" i="30"/>
  <c r="K166" i="30"/>
  <c r="H165" i="30"/>
  <c r="K165" i="30"/>
  <c r="L165" i="30"/>
  <c r="H161" i="30"/>
  <c r="J165" i="30"/>
  <c r="I165" i="30"/>
  <c r="G162" i="30"/>
  <c r="I164" i="30"/>
  <c r="J164" i="30"/>
  <c r="K164" i="30"/>
  <c r="L164" i="30"/>
  <c r="K163" i="30"/>
  <c r="L163" i="30"/>
  <c r="I163" i="30"/>
  <c r="J163" i="30"/>
  <c r="I162" i="30"/>
  <c r="J162" i="30"/>
  <c r="K162" i="30"/>
  <c r="L162" i="30"/>
  <c r="K161" i="30"/>
  <c r="L161" i="30"/>
  <c r="G159" i="30"/>
  <c r="J161" i="30"/>
  <c r="I161" i="30"/>
  <c r="K160" i="30"/>
  <c r="L160" i="30"/>
  <c r="J160" i="30"/>
  <c r="I160" i="30"/>
  <c r="L159" i="30"/>
  <c r="K159" i="30"/>
  <c r="J159" i="30"/>
  <c r="I159" i="30"/>
  <c r="H156" i="30"/>
  <c r="H154" i="30"/>
  <c r="K158" i="30"/>
  <c r="L158" i="30"/>
  <c r="I158" i="30"/>
  <c r="J158" i="30"/>
  <c r="H157" i="30"/>
  <c r="I157" i="30"/>
  <c r="J157" i="30"/>
  <c r="K157" i="30"/>
  <c r="L157" i="30"/>
  <c r="J156" i="30"/>
  <c r="I156" i="30"/>
  <c r="K156" i="30"/>
  <c r="L156" i="30"/>
  <c r="H152" i="30"/>
  <c r="H155" i="30"/>
  <c r="I155" i="30"/>
  <c r="J155" i="30"/>
  <c r="K155" i="30"/>
  <c r="L155" i="30"/>
  <c r="G150" i="30"/>
  <c r="H153" i="30"/>
  <c r="H151" i="30"/>
  <c r="L154" i="30"/>
  <c r="K154" i="30"/>
  <c r="J154" i="30"/>
  <c r="I154" i="30"/>
  <c r="K153" i="30"/>
  <c r="L153" i="30"/>
  <c r="I153" i="30"/>
  <c r="J153" i="30"/>
  <c r="I152" i="30"/>
  <c r="J152" i="30"/>
  <c r="K152" i="30"/>
  <c r="L152" i="30"/>
  <c r="I151" i="30"/>
  <c r="J151" i="30"/>
  <c r="K151" i="30"/>
  <c r="L151" i="30"/>
  <c r="J150" i="30"/>
  <c r="I150" i="30"/>
  <c r="K150" i="30"/>
  <c r="L150" i="30"/>
  <c r="I149" i="30"/>
  <c r="J149" i="30"/>
  <c r="H148" i="30"/>
  <c r="H149" i="30"/>
  <c r="K149" i="30"/>
  <c r="L149" i="30"/>
  <c r="K148" i="30"/>
  <c r="L148" i="30"/>
  <c r="I148" i="30"/>
  <c r="J148" i="30"/>
  <c r="H147" i="30"/>
  <c r="I147" i="30"/>
  <c r="J147" i="30"/>
  <c r="H146" i="30"/>
  <c r="K147" i="30"/>
  <c r="L147" i="30"/>
  <c r="I146" i="30"/>
  <c r="J146" i="30"/>
  <c r="H144" i="30"/>
  <c r="K146" i="30"/>
  <c r="L146" i="30"/>
  <c r="H145" i="30"/>
  <c r="K145" i="30"/>
  <c r="L145" i="30"/>
  <c r="I145" i="30"/>
  <c r="J145" i="30"/>
  <c r="K144" i="30"/>
  <c r="L144" i="30"/>
  <c r="J144" i="30"/>
  <c r="I144" i="30"/>
  <c r="J143" i="30"/>
  <c r="I143" i="30"/>
  <c r="H142" i="30"/>
  <c r="H143" i="30"/>
  <c r="K143" i="30"/>
  <c r="L143" i="30"/>
  <c r="H140" i="30"/>
  <c r="H141" i="30"/>
  <c r="J142" i="30"/>
  <c r="I142" i="30"/>
  <c r="K142" i="30"/>
  <c r="L142" i="30"/>
  <c r="K141" i="30"/>
  <c r="L141" i="30"/>
  <c r="I141" i="30"/>
  <c r="J141" i="30"/>
  <c r="H137" i="30"/>
  <c r="G138" i="30"/>
  <c r="I140" i="30"/>
  <c r="J140" i="30"/>
  <c r="G136" i="30"/>
  <c r="K140" i="30"/>
  <c r="L140" i="30"/>
  <c r="H139" i="30"/>
  <c r="K139" i="30"/>
  <c r="L139" i="30"/>
  <c r="I139" i="30"/>
  <c r="J139" i="30"/>
  <c r="K138" i="30"/>
  <c r="L138" i="30"/>
  <c r="I138" i="30"/>
  <c r="J138" i="30"/>
  <c r="K137" i="30"/>
  <c r="L137" i="30"/>
  <c r="I137" i="30"/>
  <c r="J137" i="30"/>
  <c r="G132" i="30"/>
  <c r="G134" i="30"/>
  <c r="G133" i="30"/>
  <c r="H135" i="30"/>
  <c r="H131" i="30"/>
  <c r="K136" i="30"/>
  <c r="L136" i="30"/>
  <c r="I136" i="30"/>
  <c r="J136" i="30"/>
  <c r="K135" i="30"/>
  <c r="L135" i="30"/>
  <c r="I135" i="30"/>
  <c r="J135" i="30"/>
  <c r="K134" i="30"/>
  <c r="L134" i="30"/>
  <c r="I134" i="30"/>
  <c r="J134" i="30"/>
  <c r="I133" i="30"/>
  <c r="J133" i="30"/>
  <c r="K133" i="30"/>
  <c r="L133" i="30"/>
  <c r="H128" i="30"/>
  <c r="G130" i="30"/>
  <c r="I132" i="30"/>
  <c r="J132" i="30"/>
  <c r="K132" i="30"/>
  <c r="L132" i="30"/>
  <c r="K131" i="30"/>
  <c r="L131" i="30"/>
  <c r="I131" i="30"/>
  <c r="J131" i="30"/>
  <c r="K130" i="30"/>
  <c r="L130" i="30"/>
  <c r="I130" i="30"/>
  <c r="J130" i="30"/>
  <c r="H129" i="30"/>
  <c r="K129" i="30"/>
  <c r="L129" i="30"/>
  <c r="I129" i="30"/>
  <c r="J129" i="30"/>
  <c r="I128" i="30"/>
  <c r="J128" i="30"/>
  <c r="K128" i="30"/>
  <c r="L128" i="30"/>
  <c r="G124" i="30"/>
  <c r="G126" i="30"/>
  <c r="H127" i="30"/>
  <c r="K127" i="30"/>
  <c r="L127" i="30"/>
  <c r="I127" i="30"/>
  <c r="J127" i="30"/>
  <c r="I126" i="30"/>
  <c r="J126" i="30"/>
  <c r="G122" i="30"/>
  <c r="H125" i="30"/>
  <c r="K126" i="30"/>
  <c r="L126" i="30"/>
  <c r="I125" i="30"/>
  <c r="J125" i="30"/>
  <c r="K125" i="30"/>
  <c r="L125" i="30"/>
  <c r="H121" i="30"/>
  <c r="K124" i="30"/>
  <c r="L124" i="30"/>
  <c r="I124" i="30"/>
  <c r="J124" i="30"/>
  <c r="G123" i="30"/>
  <c r="K123" i="30"/>
  <c r="L123" i="30"/>
  <c r="I123" i="30"/>
  <c r="J123" i="30"/>
  <c r="K122" i="30"/>
  <c r="L122" i="30"/>
  <c r="J122" i="30"/>
  <c r="I122" i="30"/>
  <c r="I121" i="30"/>
  <c r="J121" i="30"/>
  <c r="H120" i="30"/>
  <c r="K121" i="30"/>
  <c r="L121" i="30"/>
  <c r="H118" i="30"/>
  <c r="K120" i="30"/>
  <c r="L120" i="30"/>
  <c r="J120" i="30"/>
  <c r="I120" i="30"/>
  <c r="H119" i="30"/>
  <c r="J119" i="30"/>
  <c r="I119" i="30"/>
  <c r="K119" i="30"/>
  <c r="L119" i="30"/>
  <c r="G116" i="30"/>
  <c r="K118" i="30"/>
  <c r="L118" i="30"/>
  <c r="I118" i="30"/>
  <c r="J118" i="30"/>
  <c r="H117" i="30"/>
  <c r="I117" i="30"/>
  <c r="J117" i="30"/>
  <c r="K117" i="30"/>
  <c r="L117" i="30"/>
  <c r="G112" i="30"/>
  <c r="H113" i="30"/>
  <c r="G114" i="30"/>
  <c r="K116" i="30"/>
  <c r="L116" i="30"/>
  <c r="I116" i="30"/>
  <c r="J116" i="30"/>
  <c r="H115" i="30"/>
  <c r="K115" i="30"/>
  <c r="L115" i="30"/>
  <c r="I115" i="30"/>
  <c r="J115" i="30"/>
  <c r="I114" i="30"/>
  <c r="J114" i="30"/>
  <c r="K114" i="30"/>
  <c r="L114" i="30"/>
  <c r="H110" i="30"/>
  <c r="I113" i="30"/>
  <c r="J113" i="30"/>
  <c r="G94" i="30"/>
  <c r="H108" i="30"/>
  <c r="G111" i="30"/>
  <c r="K113" i="30"/>
  <c r="L113" i="30"/>
  <c r="G102" i="30"/>
  <c r="I112" i="30"/>
  <c r="J112" i="30"/>
  <c r="K112" i="30"/>
  <c r="L112" i="30"/>
  <c r="L111" i="30"/>
  <c r="K111" i="30"/>
  <c r="J111" i="30"/>
  <c r="I111" i="30"/>
  <c r="H105" i="30"/>
  <c r="J110" i="30"/>
  <c r="I110" i="30"/>
  <c r="L110" i="30"/>
  <c r="K110" i="30"/>
  <c r="H107" i="30"/>
  <c r="G106" i="30"/>
  <c r="L109" i="30"/>
  <c r="K109" i="30"/>
  <c r="G109" i="30"/>
  <c r="J109" i="30"/>
  <c r="I109" i="30"/>
  <c r="G104" i="30"/>
  <c r="L108" i="30"/>
  <c r="K108" i="30"/>
  <c r="H97" i="30"/>
  <c r="J108" i="30"/>
  <c r="I108" i="30"/>
  <c r="I107" i="30"/>
  <c r="J107" i="30"/>
  <c r="H101" i="30"/>
  <c r="K107" i="30"/>
  <c r="L107" i="30"/>
  <c r="K106" i="30"/>
  <c r="L106" i="30"/>
  <c r="I106" i="30"/>
  <c r="J106" i="30"/>
  <c r="K105" i="30"/>
  <c r="L105" i="30"/>
  <c r="I105" i="30"/>
  <c r="J105" i="30"/>
  <c r="K104" i="30"/>
  <c r="L104" i="30"/>
  <c r="I104" i="30"/>
  <c r="J104" i="30"/>
  <c r="G100" i="30"/>
  <c r="K103" i="30"/>
  <c r="L103" i="30"/>
  <c r="H103" i="30"/>
  <c r="I103" i="30"/>
  <c r="J103" i="30"/>
  <c r="H99" i="30"/>
  <c r="I102" i="30"/>
  <c r="J102" i="30"/>
  <c r="K102" i="30"/>
  <c r="L102" i="30"/>
  <c r="G96" i="30"/>
  <c r="G98" i="30"/>
  <c r="K101" i="30"/>
  <c r="L101" i="30"/>
  <c r="I101" i="30"/>
  <c r="J101" i="30"/>
  <c r="K100" i="30"/>
  <c r="L100" i="30"/>
  <c r="I100" i="30"/>
  <c r="J100" i="30"/>
  <c r="K99" i="30"/>
  <c r="L99" i="30"/>
  <c r="G95" i="30"/>
  <c r="I99" i="30"/>
  <c r="J99" i="30"/>
  <c r="K98" i="30"/>
  <c r="L98" i="30"/>
  <c r="I98" i="30"/>
  <c r="J98" i="30"/>
  <c r="I97" i="30"/>
  <c r="J97" i="30"/>
  <c r="K97" i="30"/>
  <c r="L97" i="30"/>
  <c r="K96" i="30"/>
  <c r="L96" i="30"/>
  <c r="I96" i="30"/>
  <c r="J96" i="30"/>
  <c r="H91" i="30"/>
  <c r="L95" i="30"/>
  <c r="K95" i="30"/>
  <c r="I95" i="30"/>
  <c r="J95" i="30"/>
  <c r="G92" i="30"/>
  <c r="K94" i="30"/>
  <c r="L94" i="30"/>
  <c r="J94" i="30"/>
  <c r="I94" i="30"/>
  <c r="G90" i="30"/>
  <c r="K93" i="30"/>
  <c r="L93" i="30"/>
  <c r="H93" i="30"/>
  <c r="I93" i="30"/>
  <c r="J93" i="30"/>
  <c r="K92" i="30"/>
  <c r="L92" i="30"/>
  <c r="I92" i="30"/>
  <c r="J92" i="30"/>
  <c r="K91" i="30"/>
  <c r="L91" i="30"/>
  <c r="I91" i="30"/>
  <c r="J91" i="30"/>
  <c r="H78" i="30"/>
  <c r="G88" i="30"/>
  <c r="I90" i="30"/>
  <c r="J90" i="30"/>
  <c r="H89" i="30"/>
  <c r="K90" i="30"/>
  <c r="L90" i="30"/>
  <c r="K89" i="30"/>
  <c r="L89" i="30"/>
  <c r="H86" i="30"/>
  <c r="I89" i="30"/>
  <c r="J89" i="30"/>
  <c r="H87" i="30"/>
  <c r="K88" i="30"/>
  <c r="L88" i="30"/>
  <c r="I88" i="30"/>
  <c r="J88" i="30"/>
  <c r="K87" i="30"/>
  <c r="L87" i="30"/>
  <c r="I87" i="30"/>
  <c r="J87" i="30"/>
  <c r="K86" i="30"/>
  <c r="L86" i="30"/>
  <c r="I86" i="30"/>
  <c r="J86" i="30"/>
  <c r="H85" i="30"/>
  <c r="K85" i="30"/>
  <c r="L85" i="30"/>
  <c r="I85" i="30"/>
  <c r="J85" i="30"/>
  <c r="H84" i="30"/>
  <c r="G67" i="30"/>
  <c r="I84" i="30"/>
  <c r="J84" i="30"/>
  <c r="H82" i="30"/>
  <c r="K84" i="30"/>
  <c r="L84" i="30"/>
  <c r="H83" i="30"/>
  <c r="K83" i="30"/>
  <c r="L83" i="30"/>
  <c r="I83" i="30"/>
  <c r="J83" i="30"/>
  <c r="K82" i="30"/>
  <c r="L82" i="30"/>
  <c r="I82" i="30"/>
  <c r="J82" i="30"/>
  <c r="G71" i="30"/>
  <c r="G75" i="30"/>
  <c r="G81" i="30"/>
  <c r="H79" i="30"/>
  <c r="H80" i="30"/>
  <c r="K81" i="30"/>
  <c r="L81" i="30"/>
  <c r="I81" i="30"/>
  <c r="J81" i="30"/>
  <c r="G76" i="30"/>
  <c r="K75" i="30"/>
  <c r="L75" i="30"/>
  <c r="I75" i="30"/>
  <c r="J75" i="30"/>
  <c r="J80" i="30"/>
  <c r="I80" i="30"/>
  <c r="L80" i="30"/>
  <c r="K80" i="30"/>
  <c r="I79" i="30"/>
  <c r="J79" i="30"/>
  <c r="K79" i="30"/>
  <c r="L79" i="30"/>
  <c r="K78" i="30"/>
  <c r="L78" i="30"/>
  <c r="H74" i="30"/>
  <c r="I78" i="30"/>
  <c r="J78" i="30"/>
  <c r="H73" i="30"/>
  <c r="I77" i="30"/>
  <c r="J77" i="30"/>
  <c r="H77" i="30"/>
  <c r="K77" i="30"/>
  <c r="L77" i="30"/>
  <c r="K76" i="30"/>
  <c r="L76" i="30"/>
  <c r="H72" i="30"/>
  <c r="I76" i="30"/>
  <c r="J76" i="30"/>
  <c r="K74" i="30"/>
  <c r="L74" i="30"/>
  <c r="I74" i="30"/>
  <c r="J74" i="30"/>
  <c r="L73" i="30"/>
  <c r="K73" i="30"/>
  <c r="J73" i="30"/>
  <c r="I73" i="30"/>
  <c r="K72" i="30"/>
  <c r="L72" i="30"/>
  <c r="I72" i="30"/>
  <c r="J72" i="30"/>
  <c r="H70" i="30"/>
  <c r="K71" i="30"/>
  <c r="L71" i="30"/>
  <c r="I71" i="30"/>
  <c r="J71" i="30"/>
  <c r="H69" i="30"/>
  <c r="I70" i="30"/>
  <c r="J70" i="30"/>
  <c r="G68" i="30"/>
  <c r="K70" i="30"/>
  <c r="L70" i="30"/>
  <c r="L69" i="30"/>
  <c r="K69" i="30"/>
  <c r="G66" i="30"/>
  <c r="J69" i="30"/>
  <c r="I69" i="30"/>
  <c r="J68" i="30"/>
  <c r="I68" i="30"/>
  <c r="L68" i="30"/>
  <c r="K68" i="30"/>
  <c r="G65" i="30"/>
  <c r="I67" i="30"/>
  <c r="J67" i="30"/>
  <c r="K67" i="30"/>
  <c r="L67" i="30"/>
  <c r="G64" i="30"/>
  <c r="K66" i="30"/>
  <c r="L66" i="30"/>
  <c r="G63" i="30"/>
  <c r="I66" i="30"/>
  <c r="J66" i="30"/>
  <c r="L65" i="30"/>
  <c r="K65" i="30"/>
  <c r="J65" i="30"/>
  <c r="I65" i="30"/>
  <c r="J64" i="30"/>
  <c r="I64" i="30"/>
  <c r="L64" i="30"/>
  <c r="K64" i="30"/>
  <c r="K63" i="30"/>
  <c r="L63" i="30"/>
  <c r="I63" i="30"/>
  <c r="J63" i="30"/>
  <c r="H62" i="30"/>
  <c r="J62" i="30"/>
  <c r="I62" i="30"/>
  <c r="K62" i="30"/>
  <c r="L62" i="30"/>
  <c r="H61" i="30"/>
  <c r="G59" i="30"/>
  <c r="K61" i="30"/>
  <c r="L61" i="30"/>
  <c r="G55" i="30"/>
  <c r="I61" i="30"/>
  <c r="J61" i="30"/>
  <c r="G60" i="30"/>
  <c r="J60" i="30"/>
  <c r="I60" i="30"/>
  <c r="K60" i="30"/>
  <c r="L60" i="30"/>
  <c r="H57" i="30"/>
  <c r="K59" i="30"/>
  <c r="L59" i="30"/>
  <c r="I59" i="30"/>
  <c r="J59" i="30"/>
  <c r="K58" i="30"/>
  <c r="L58" i="30"/>
  <c r="I58" i="30"/>
  <c r="J58" i="30"/>
  <c r="H56" i="30"/>
  <c r="H58" i="30"/>
  <c r="K57" i="30"/>
  <c r="L57" i="30"/>
  <c r="I57" i="30"/>
  <c r="J57" i="30"/>
  <c r="H53" i="30"/>
  <c r="I56" i="30"/>
  <c r="J56" i="30"/>
  <c r="K56" i="30"/>
  <c r="L56" i="30"/>
  <c r="G43" i="30"/>
  <c r="H46" i="30"/>
  <c r="K55" i="30"/>
  <c r="L55" i="30"/>
  <c r="I55" i="30"/>
  <c r="J55" i="30"/>
  <c r="H54" i="30"/>
  <c r="G45" i="30"/>
  <c r="G48" i="30"/>
  <c r="I54" i="30"/>
  <c r="J54" i="30"/>
  <c r="K54" i="30"/>
  <c r="L54" i="30"/>
  <c r="G52" i="30"/>
  <c r="G50" i="30"/>
  <c r="L46" i="30"/>
  <c r="K46" i="30"/>
  <c r="J46" i="30"/>
  <c r="I46" i="30"/>
  <c r="K53" i="30"/>
  <c r="L53" i="30"/>
  <c r="I53" i="30"/>
  <c r="J53" i="30"/>
  <c r="G49" i="30"/>
  <c r="G51" i="30"/>
  <c r="L52" i="30"/>
  <c r="K52" i="30"/>
  <c r="J52" i="30"/>
  <c r="I52" i="30"/>
  <c r="L51" i="30"/>
  <c r="K51" i="30"/>
  <c r="J51" i="30"/>
  <c r="I51" i="30"/>
  <c r="G47" i="30"/>
  <c r="I50" i="30"/>
  <c r="J50" i="30"/>
  <c r="K50" i="30"/>
  <c r="L50" i="30"/>
  <c r="J49" i="30"/>
  <c r="I49" i="30"/>
  <c r="L49" i="30"/>
  <c r="K49" i="30"/>
  <c r="K48" i="30"/>
  <c r="L48" i="30"/>
  <c r="I48" i="30"/>
  <c r="J48" i="30"/>
  <c r="H44" i="30"/>
  <c r="L47" i="30"/>
  <c r="K47" i="30"/>
  <c r="J47" i="30"/>
  <c r="I47" i="30"/>
  <c r="K45" i="30"/>
  <c r="L45" i="30"/>
  <c r="I45" i="30"/>
  <c r="J45" i="30"/>
  <c r="H42" i="30"/>
  <c r="I44" i="30"/>
  <c r="J44" i="30"/>
  <c r="K44" i="30"/>
  <c r="L44" i="30"/>
  <c r="G41" i="30"/>
  <c r="K43" i="30"/>
  <c r="L43" i="30"/>
  <c r="I43" i="30"/>
  <c r="J43" i="30"/>
  <c r="K42" i="30"/>
  <c r="L42" i="30"/>
  <c r="I42" i="30"/>
  <c r="J42" i="30"/>
  <c r="K41" i="30"/>
  <c r="L41" i="30"/>
  <c r="G35" i="30"/>
  <c r="I41" i="30"/>
  <c r="J41" i="30"/>
  <c r="G36" i="30"/>
  <c r="K40" i="30"/>
  <c r="L40" i="30"/>
  <c r="H39" i="30"/>
  <c r="H40" i="30"/>
  <c r="I40" i="30"/>
  <c r="J40" i="30"/>
  <c r="H38" i="30"/>
  <c r="G37" i="30"/>
  <c r="K39" i="30"/>
  <c r="L39" i="30"/>
  <c r="I39" i="30"/>
  <c r="J39" i="30"/>
  <c r="I38" i="30"/>
  <c r="J38" i="30"/>
  <c r="K38" i="30"/>
  <c r="L38" i="30"/>
  <c r="I37" i="30"/>
  <c r="J37" i="30"/>
  <c r="K37" i="30"/>
  <c r="L37" i="30"/>
  <c r="I36" i="30"/>
  <c r="J36" i="30"/>
  <c r="K36" i="30"/>
  <c r="L36" i="30"/>
  <c r="I35" i="30"/>
  <c r="J35" i="30"/>
  <c r="G34" i="30"/>
  <c r="K35" i="30"/>
  <c r="L35" i="30"/>
  <c r="G33" i="30"/>
  <c r="L34" i="30"/>
  <c r="K34" i="30"/>
  <c r="I34" i="30"/>
  <c r="J34" i="30"/>
  <c r="K33" i="30"/>
  <c r="L33" i="30"/>
  <c r="I33" i="30"/>
  <c r="J33" i="30"/>
  <c r="H32" i="30"/>
  <c r="K32" i="30"/>
  <c r="L32" i="30"/>
  <c r="H31" i="30"/>
  <c r="I32" i="30"/>
  <c r="J32" i="30"/>
  <c r="K31" i="30"/>
  <c r="L31" i="30"/>
  <c r="I31" i="30"/>
  <c r="J31" i="30"/>
  <c r="H30" i="30"/>
  <c r="I30" i="30"/>
  <c r="J30" i="30"/>
  <c r="G29" i="30"/>
  <c r="G1047889" i="30"/>
  <c r="J15" i="30"/>
  <c r="K30" i="30"/>
  <c r="L30" i="30"/>
  <c r="H27" i="30"/>
  <c r="I29" i="30"/>
  <c r="J29" i="30"/>
  <c r="K29" i="30"/>
  <c r="L29" i="30"/>
  <c r="J28" i="30"/>
  <c r="I28" i="30"/>
  <c r="I2" i="30"/>
  <c r="L17" i="30"/>
  <c r="I20" i="30"/>
  <c r="K24" i="30"/>
  <c r="H28" i="30"/>
  <c r="K28" i="30"/>
  <c r="L28" i="30"/>
  <c r="K27" i="30"/>
  <c r="L27" i="30"/>
  <c r="H26" i="30"/>
  <c r="L10" i="30"/>
  <c r="K13" i="30"/>
  <c r="I25" i="30"/>
  <c r="H25" i="30"/>
  <c r="L25" i="30"/>
  <c r="K25" i="30"/>
  <c r="K6" i="30"/>
  <c r="J25" i="30"/>
  <c r="J27" i="30"/>
  <c r="I27" i="30"/>
  <c r="I26" i="30"/>
  <c r="J26" i="30"/>
  <c r="K26" i="30"/>
  <c r="L26" i="30"/>
  <c r="I23" i="30"/>
  <c r="H23" i="30"/>
  <c r="J23" i="30"/>
  <c r="K23" i="30"/>
  <c r="L23" i="30"/>
  <c r="H21" i="30"/>
  <c r="L24" i="30"/>
  <c r="G24" i="30"/>
  <c r="H24" i="30"/>
  <c r="J24" i="30"/>
  <c r="I24" i="30"/>
  <c r="I14" i="30"/>
  <c r="L21" i="30"/>
  <c r="I21" i="30"/>
  <c r="K20" i="30"/>
  <c r="I13" i="30"/>
  <c r="G22" i="30"/>
  <c r="H22" i="30"/>
  <c r="K21" i="30"/>
  <c r="J22" i="30"/>
  <c r="L22" i="30"/>
  <c r="J16" i="30"/>
  <c r="L20" i="30"/>
  <c r="J21" i="30"/>
  <c r="I22" i="30"/>
  <c r="K22" i="30"/>
  <c r="H19" i="30"/>
  <c r="L16" i="30"/>
  <c r="H18" i="30"/>
  <c r="L19" i="30"/>
  <c r="H11" i="30"/>
  <c r="G16" i="30"/>
  <c r="I18" i="30"/>
  <c r="J19" i="30"/>
  <c r="K19" i="30"/>
  <c r="I19" i="30"/>
  <c r="H20" i="30"/>
  <c r="G20" i="30"/>
  <c r="J20" i="30"/>
  <c r="K18" i="30"/>
  <c r="L18" i="30"/>
  <c r="J18" i="30"/>
  <c r="H13" i="30"/>
  <c r="G13" i="30"/>
  <c r="L13" i="30"/>
  <c r="J13" i="30"/>
  <c r="G14" i="30"/>
  <c r="J11" i="30"/>
  <c r="J14" i="30"/>
  <c r="L14" i="30"/>
  <c r="J17" i="30"/>
  <c r="L11" i="30"/>
  <c r="L15" i="30"/>
  <c r="I16" i="30"/>
  <c r="K16" i="30"/>
  <c r="G17" i="30"/>
  <c r="H17" i="30"/>
  <c r="K17" i="30"/>
  <c r="I17" i="30"/>
  <c r="G15" i="30"/>
  <c r="H15" i="30"/>
  <c r="K15" i="30"/>
  <c r="K14" i="30"/>
  <c r="I15" i="30"/>
  <c r="I11" i="30"/>
  <c r="K11" i="30"/>
  <c r="K10" i="30"/>
  <c r="G12" i="30"/>
  <c r="H12" i="30"/>
  <c r="J12" i="30"/>
  <c r="L12" i="30"/>
  <c r="J9" i="30"/>
  <c r="I12" i="30"/>
  <c r="K12" i="30"/>
  <c r="I9" i="30"/>
  <c r="K9" i="30"/>
  <c r="L9" i="30"/>
  <c r="I10" i="30"/>
  <c r="G9" i="30"/>
  <c r="J7" i="30"/>
  <c r="I4" i="30"/>
  <c r="I7" i="30"/>
  <c r="G10" i="30"/>
  <c r="H10" i="30"/>
  <c r="K7" i="30"/>
  <c r="J10" i="30"/>
  <c r="G3" i="30"/>
  <c r="G8" i="30"/>
  <c r="H8" i="30"/>
  <c r="L8" i="30"/>
  <c r="G5" i="30"/>
  <c r="L5" i="30"/>
  <c r="L7" i="30"/>
  <c r="J8" i="30"/>
  <c r="K5" i="30"/>
  <c r="L2" i="30"/>
  <c r="G7" i="30"/>
  <c r="I8" i="30"/>
  <c r="K8" i="30"/>
  <c r="I5" i="30"/>
  <c r="L4" i="30"/>
  <c r="K2" i="30"/>
  <c r="J3" i="30"/>
  <c r="L6" i="30"/>
  <c r="K3" i="30"/>
  <c r="K4" i="30"/>
  <c r="L3" i="30"/>
  <c r="J2" i="30"/>
  <c r="J5" i="30"/>
  <c r="J4" i="30"/>
  <c r="I3" i="30"/>
  <c r="H4" i="30"/>
  <c r="G6" i="30"/>
  <c r="H6" i="30"/>
  <c r="J6" i="30"/>
  <c r="G2" i="30"/>
  <c r="H2" i="30"/>
  <c r="I6" i="30"/>
</calcChain>
</file>

<file path=xl/sharedStrings.xml><?xml version="1.0" encoding="utf-8"?>
<sst xmlns="http://schemas.openxmlformats.org/spreadsheetml/2006/main" count="1152" uniqueCount="62">
  <si>
    <t>Date</t>
  </si>
  <si>
    <t>UWL</t>
  </si>
  <si>
    <t xml:space="preserve">LWL </t>
  </si>
  <si>
    <t xml:space="preserve">UAL </t>
  </si>
  <si>
    <t xml:space="preserve">LAL </t>
  </si>
  <si>
    <t>Operator</t>
  </si>
  <si>
    <t>Time</t>
  </si>
  <si>
    <t>Mean</t>
  </si>
  <si>
    <t>Standard Deviation</t>
  </si>
  <si>
    <t>Warning Limit</t>
  </si>
  <si>
    <t>Action Limit</t>
  </si>
  <si>
    <t>Outlier</t>
  </si>
  <si>
    <t>Q1</t>
  </si>
  <si>
    <t>Q3</t>
  </si>
  <si>
    <t>IQR</t>
  </si>
  <si>
    <t>Upper Minor Outlier</t>
  </si>
  <si>
    <t>Lower Minor Outlier</t>
  </si>
  <si>
    <t>Upper Major Outlier</t>
  </si>
  <si>
    <t>Lower Major Outlier</t>
  </si>
  <si>
    <t>+1SL</t>
  </si>
  <si>
    <t>-1SL</t>
  </si>
  <si>
    <t>Notes</t>
  </si>
  <si>
    <t>ETS Result</t>
  </si>
  <si>
    <t>Previous LCS StDev</t>
  </si>
  <si>
    <t>Mean Value</t>
  </si>
  <si>
    <t>Datetime</t>
  </si>
  <si>
    <t>mc</t>
  </si>
  <si>
    <t>am</t>
  </si>
  <si>
    <t>np</t>
  </si>
  <si>
    <t>jt</t>
  </si>
  <si>
    <t>ps</t>
  </si>
  <si>
    <t>jm</t>
  </si>
  <si>
    <t>dc</t>
  </si>
  <si>
    <t>JT</t>
  </si>
  <si>
    <t>mjc</t>
  </si>
  <si>
    <t>br</t>
  </si>
  <si>
    <t>BR</t>
  </si>
  <si>
    <t>PS</t>
  </si>
  <si>
    <t>jg</t>
  </si>
  <si>
    <t>cs</t>
  </si>
  <si>
    <t>JM</t>
  </si>
  <si>
    <t>NP</t>
  </si>
  <si>
    <t>ms</t>
  </si>
  <si>
    <t>lo</t>
  </si>
  <si>
    <t>MC</t>
  </si>
  <si>
    <t>CS</t>
  </si>
  <si>
    <t>an</t>
  </si>
  <si>
    <t>MS</t>
  </si>
  <si>
    <t>DC</t>
  </si>
  <si>
    <t>New probe</t>
  </si>
  <si>
    <t>MJC</t>
  </si>
  <si>
    <t>cp</t>
  </si>
  <si>
    <t>JG</t>
  </si>
  <si>
    <t>10/8/2018/</t>
  </si>
  <si>
    <t>CP</t>
  </si>
  <si>
    <t>new probe</t>
  </si>
  <si>
    <t>AN</t>
  </si>
  <si>
    <t>RECHECK</t>
  </si>
  <si>
    <t>LO</t>
  </si>
  <si>
    <t>recheck</t>
  </si>
  <si>
    <t>mw</t>
  </si>
  <si>
    <t>Measured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</si>
</sst>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0"/>
    <numFmt numFmtId="165" formatCode="0.000"/>
    <numFmt numFmtId="166" formatCode="[$-409]m/d/yy\ h:mm\ AM/PM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double">
        <color auto="1"/>
      </left>
      <right/>
      <top/>
      <bottom/>
      <diagonal/>
    </border>
    <border>
      <left/>
      <right style="double">
        <color auto="1"/>
      </right>
      <top/>
      <bottom/>
      <diagonal/>
    </border>
    <border>
      <left style="dashDot">
        <color auto="1"/>
      </left>
      <right style="dashDot">
        <color auto="1"/>
      </right>
      <top/>
      <bottom/>
      <diagonal/>
    </border>
    <border>
      <left/>
      <right style="dashDot">
        <color auto="1"/>
      </right>
      <top/>
      <bottom/>
      <diagonal/>
    </border>
    <border>
      <left style="dashDot">
        <color auto="1"/>
      </left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2" fontId="0" fillId="0" borderId="3" xfId="0" applyNumberFormat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4" fontId="0" fillId="0" borderId="0" xfId="0" quotePrefix="1" applyNumberFormat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/>
    </xf>
    <xf numFmtId="2" fontId="1" fillId="0" borderId="2" xfId="0" applyNumberFormat="1" applyFont="1" applyBorder="1" applyAlignment="1">
      <alignment horizontal="center" vertical="center"/>
    </xf>
    <xf numFmtId="164" fontId="0" fillId="0" borderId="0" xfId="0" applyNumberFormat="1"/>
    <xf numFmtId="14" fontId="0" fillId="0" borderId="0" xfId="0" applyNumberFormat="1"/>
    <xf numFmtId="2" fontId="0" fillId="0" borderId="0" xfId="0" applyNumberFormat="1"/>
    <xf numFmtId="2" fontId="1" fillId="0" borderId="0" xfId="0" applyNumberFormat="1" applyFont="1"/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 vertical="center"/>
    </xf>
    <xf numFmtId="165" fontId="0" fillId="0" borderId="0" xfId="0" applyNumberFormat="1"/>
    <xf numFmtId="1" fontId="0" fillId="0" borderId="0" xfId="0" applyNumberFormat="1" applyAlignment="1">
      <alignment horizontal="center" vertical="center"/>
    </xf>
    <xf numFmtId="1" fontId="0" fillId="0" borderId="0" xfId="0" applyNumberFormat="1"/>
    <xf numFmtId="166" fontId="0" fillId="0" borderId="0" xfId="0" applyNumberFormat="1" applyAlignment="1">
      <alignment horizontal="center" vertical="center"/>
    </xf>
    <xf numFmtId="166" fontId="0" fillId="0" borderId="0" xfId="0" applyNumberFormat="1"/>
    <xf numFmtId="14" fontId="0" fillId="0" borderId="4" xfId="0" applyNumberFormat="1" applyBorder="1" applyAlignment="1">
      <alignment horizontal="center" vertical="center"/>
    </xf>
    <xf numFmtId="165" fontId="0" fillId="0" borderId="5" xfId="0" applyNumberFormat="1" applyBorder="1" applyAlignment="1">
      <alignment horizontal="center" vertical="center"/>
    </xf>
    <xf numFmtId="0" fontId="1" fillId="0" borderId="0" xfId="0" applyNumberFormat="1" applyFont="1" applyAlignment="1">
      <alignment horizontal="center" vertical="center"/>
    </xf>
    <xf numFmtId="2" fontId="0" fillId="0" borderId="3" xfId="0" applyNumberFormat="1" applyFill="1" applyBorder="1" applyAlignment="1">
      <alignment horizontal="center" vertical="center"/>
    </xf>
    <xf numFmtId="2" fontId="0" fillId="0" borderId="5" xfId="0" applyNumberFormat="1" applyFill="1" applyBorder="1" applyAlignment="1">
      <alignment horizontal="center" vertical="center"/>
    </xf>
    <xf numFmtId="2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19">
    <dxf>
      <numFmt numFmtId="0" formatCode="General"/>
      <alignment horizontal="center" vertical="center" textRotation="0" wrapText="0" indent="0" justifyLastLine="0" shrinkToFit="0" readingOrder="0"/>
    </dxf>
    <dxf>
      <font>
        <b/>
      </font>
      <numFmt numFmtId="0" formatCode="General"/>
      <alignment horizontal="center" vertical="center" textRotation="0" wrapText="0" indent="0" justifyLastLine="0" shrinkToFit="0" readingOrder="0"/>
    </dxf>
    <dxf>
      <font>
        <b/>
      </font>
      <numFmt numFmtId="2" formatCode="0.00"/>
      <alignment horizontal="center" vertical="center" textRotation="0" wrapText="0" indent="0" justifyLastLine="0" shrinkToFit="0" readingOrder="0"/>
      <border diagonalUp="0" diagonalDown="0">
        <left/>
        <right style="double">
          <color auto="1"/>
        </right>
        <top/>
        <bottom/>
        <vertical/>
        <horizontal/>
      </border>
    </dxf>
    <dxf>
      <font>
        <b/>
      </font>
      <numFmt numFmtId="2" formatCode="0.00"/>
      <alignment horizontal="center" vertical="center" textRotation="0" wrapText="0" indent="0" justifyLastLine="0" shrinkToFit="0" readingOrder="0"/>
      <border diagonalUp="0" diagonalDown="0">
        <left style="double">
          <color auto="1"/>
        </left>
        <right/>
        <top/>
        <bottom/>
        <vertical/>
        <horizontal/>
      </border>
    </dxf>
    <dxf>
      <numFmt numFmtId="2" formatCode="0.00"/>
      <alignment horizontal="center" vertical="center" textRotation="0" wrapText="0" indent="0" justifyLastLine="0" shrinkToFit="0" readingOrder="0"/>
    </dxf>
    <dxf>
      <numFmt numFmtId="2" formatCode="0.00"/>
      <alignment horizontal="center" vertical="center" textRotation="0" wrapText="0" indent="0" justifyLastLine="0" shrinkToFit="0" readingOrder="0"/>
    </dxf>
    <dxf>
      <numFmt numFmtId="164" formatCode="0.0000"/>
      <alignment horizontal="center" vertical="center" textRotation="0" wrapText="0" indent="0" justifyLastLine="0" shrinkToFit="0" readingOrder="0"/>
    </dxf>
    <dxf>
      <numFmt numFmtId="164" formatCode="0.0000"/>
      <alignment horizontal="center" vertical="center" textRotation="0" wrapText="0" indent="0" justifyLastLine="0" shrinkToFit="0" readingOrder="0"/>
    </dxf>
    <dxf>
      <numFmt numFmtId="166" formatCode="[$-409]m/d/yy\ h:mm\ AM/PM;@"/>
      <alignment horizontal="center" vertical="center" textRotation="0" wrapText="0" indent="0" justifyLastLine="0" shrinkToFit="0" readingOrder="0"/>
    </dxf>
    <dxf>
      <numFmt numFmtId="165" formatCode="0.000"/>
      <alignment horizontal="center" vertical="center" textRotation="0" wrapText="0" indent="0" justifyLastLine="0" shrinkToFit="0" readingOrder="0"/>
      <border>
        <left style="dashDot">
          <color auto="1"/>
        </left>
      </border>
    </dxf>
    <dxf>
      <numFmt numFmtId="2" formatCode="0.0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dashDot">
          <color auto="1"/>
        </left>
        <right/>
        <top/>
        <bottom/>
      </border>
    </dxf>
    <dxf>
      <numFmt numFmtId="19" formatCode="m/d/yyyy"/>
      <alignment horizontal="center" vertical="center" textRotation="0" wrapText="0" indent="0" justifyLastLine="0" shrinkToFit="0" readingOrder="0"/>
      <border outline="0">
        <right style="dashDot">
          <color auto="1"/>
        </right>
      </border>
    </dxf>
    <dxf>
      <numFmt numFmtId="1" formatCode="0"/>
      <alignment horizontal="center" vertical="center" textRotation="0" wrapText="0" indent="0" justifyLastLine="0" shrinkToFit="0" readingOrder="0"/>
    </dxf>
    <dxf>
      <numFmt numFmtId="19" formatCode="m/d/yyyy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rgb="FFFF00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Individuals Chart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3.4910772414215203E-2"/>
          <c:y val="9.1874508723618666E-3"/>
          <c:w val="0.96447958228119657"/>
          <c:h val="0.86771331621784242"/>
        </c:manualLayout>
      </c:layout>
      <c:lineChart>
        <c:grouping val="standard"/>
        <c:varyColors val="0"/>
        <c:ser>
          <c:idx val="0"/>
          <c:order val="0"/>
          <c:tx>
            <c:v>Measured Value</c:v>
          </c:tx>
          <c:spPr>
            <a:ln w="12700" cap="rnd">
              <a:solidFill>
                <a:srgbClr val="1F497D"/>
              </a:solidFill>
              <a:round/>
            </a:ln>
            <a:effectLst/>
          </c:spPr>
          <c:marker>
            <c:symbol val="none"/>
          </c:marker>
          <c:cat>
            <c:numRef>
              <c:f>'pH meter #1__083118AM'!$F$2:$F$1121</c:f>
              <c:numCache>
                <c:formatCode>[$-409]m/d/yy\ h:mm\ AM/PM;@</c:formatCode>
                <c:ptCount val="1120"/>
                <c:pt idx="0">
                  <c:v>43350.569444444445</c:v>
                </c:pt>
                <c:pt idx="1">
                  <c:v>43351.517361111109</c:v>
                </c:pt>
                <c:pt idx="2">
                  <c:v>43353.826388888891</c:v>
                </c:pt>
                <c:pt idx="3">
                  <c:v>43354.76666666667</c:v>
                </c:pt>
                <c:pt idx="4">
                  <c:v>43362.541666666664</c:v>
                </c:pt>
                <c:pt idx="5">
                  <c:v>43362.543055555558</c:v>
                </c:pt>
                <c:pt idx="6">
                  <c:v>43362.563194444447</c:v>
                </c:pt>
                <c:pt idx="7">
                  <c:v>43362.572916666664</c:v>
                </c:pt>
                <c:pt idx="8">
                  <c:v>43362.583333333336</c:v>
                </c:pt>
                <c:pt idx="9">
                  <c:v>43362.590277777781</c:v>
                </c:pt>
                <c:pt idx="10">
                  <c:v>43362.602083333331</c:v>
                </c:pt>
                <c:pt idx="11">
                  <c:v>43362.645833333336</c:v>
                </c:pt>
                <c:pt idx="12">
                  <c:v>43362.663194444445</c:v>
                </c:pt>
                <c:pt idx="13">
                  <c:v>43362.7</c:v>
                </c:pt>
                <c:pt idx="14">
                  <c:v>43362.706944444442</c:v>
                </c:pt>
                <c:pt idx="15">
                  <c:v>43362.739583333336</c:v>
                </c:pt>
                <c:pt idx="16">
                  <c:v>43362.781944444447</c:v>
                </c:pt>
                <c:pt idx="17">
                  <c:v>43363.250694444447</c:v>
                </c:pt>
                <c:pt idx="18">
                  <c:v>43363.263888888891</c:v>
                </c:pt>
                <c:pt idx="19">
                  <c:v>43363.274305555555</c:v>
                </c:pt>
                <c:pt idx="20">
                  <c:v>43363.281944444447</c:v>
                </c:pt>
                <c:pt idx="21">
                  <c:v>43363.302083333336</c:v>
                </c:pt>
                <c:pt idx="22">
                  <c:v>43363.322916666664</c:v>
                </c:pt>
                <c:pt idx="23">
                  <c:v>43363.34375</c:v>
                </c:pt>
                <c:pt idx="24">
                  <c:v>43363.375</c:v>
                </c:pt>
                <c:pt idx="25">
                  <c:v>43363.395138888889</c:v>
                </c:pt>
                <c:pt idx="26">
                  <c:v>43363.423611111109</c:v>
                </c:pt>
                <c:pt idx="27">
                  <c:v>43363.430555555555</c:v>
                </c:pt>
                <c:pt idx="28">
                  <c:v>43363.447222222225</c:v>
                </c:pt>
                <c:pt idx="29">
                  <c:v>43363.461805555555</c:v>
                </c:pt>
                <c:pt idx="30">
                  <c:v>43363.486805555556</c:v>
                </c:pt>
                <c:pt idx="31">
                  <c:v>43363.496527777781</c:v>
                </c:pt>
                <c:pt idx="32">
                  <c:v>43363.5</c:v>
                </c:pt>
                <c:pt idx="33">
                  <c:v>43363.504166666666</c:v>
                </c:pt>
                <c:pt idx="34">
                  <c:v>43363.518055555556</c:v>
                </c:pt>
                <c:pt idx="35">
                  <c:v>43363.527777777781</c:v>
                </c:pt>
                <c:pt idx="36">
                  <c:v>43363.538194444445</c:v>
                </c:pt>
                <c:pt idx="37">
                  <c:v>43363.554861111108</c:v>
                </c:pt>
                <c:pt idx="38">
                  <c:v>43363.583333333336</c:v>
                </c:pt>
                <c:pt idx="39">
                  <c:v>43363.590277777781</c:v>
                </c:pt>
                <c:pt idx="40">
                  <c:v>43363.604166666664</c:v>
                </c:pt>
                <c:pt idx="41">
                  <c:v>43363.614583333336</c:v>
                </c:pt>
                <c:pt idx="42">
                  <c:v>43363.635416666664</c:v>
                </c:pt>
                <c:pt idx="43">
                  <c:v>43363.666666666664</c:v>
                </c:pt>
                <c:pt idx="44">
                  <c:v>43363.690972222219</c:v>
                </c:pt>
                <c:pt idx="45">
                  <c:v>43363.749305555553</c:v>
                </c:pt>
                <c:pt idx="46">
                  <c:v>43363.770833333336</c:v>
                </c:pt>
                <c:pt idx="47">
                  <c:v>43363.786805555559</c:v>
                </c:pt>
                <c:pt idx="48">
                  <c:v>43363.805555555555</c:v>
                </c:pt>
                <c:pt idx="49">
                  <c:v>43363.82916666667</c:v>
                </c:pt>
                <c:pt idx="50">
                  <c:v>43363.856249999997</c:v>
                </c:pt>
                <c:pt idx="51">
                  <c:v>43363.875</c:v>
                </c:pt>
                <c:pt idx="52">
                  <c:v>43364.25</c:v>
                </c:pt>
                <c:pt idx="53">
                  <c:v>43364.270833333336</c:v>
                </c:pt>
                <c:pt idx="54">
                  <c:v>43364.302083333336</c:v>
                </c:pt>
                <c:pt idx="55">
                  <c:v>43364.329861111109</c:v>
                </c:pt>
                <c:pt idx="56">
                  <c:v>43364.338888888888</c:v>
                </c:pt>
                <c:pt idx="57">
                  <c:v>43364.345138888886</c:v>
                </c:pt>
                <c:pt idx="58">
                  <c:v>43364.381944444445</c:v>
                </c:pt>
                <c:pt idx="59">
                  <c:v>43364.423611111109</c:v>
                </c:pt>
                <c:pt idx="60">
                  <c:v>43364.4375</c:v>
                </c:pt>
                <c:pt idx="61">
                  <c:v>43364.454861111109</c:v>
                </c:pt>
                <c:pt idx="62">
                  <c:v>43364.472916666666</c:v>
                </c:pt>
                <c:pt idx="63">
                  <c:v>43364.481944444444</c:v>
                </c:pt>
                <c:pt idx="64">
                  <c:v>43364.51666666667</c:v>
                </c:pt>
                <c:pt idx="65">
                  <c:v>43364.53402777778</c:v>
                </c:pt>
                <c:pt idx="66">
                  <c:v>43364.55</c:v>
                </c:pt>
                <c:pt idx="67">
                  <c:v>43364.563888888886</c:v>
                </c:pt>
                <c:pt idx="68">
                  <c:v>43364.577777777777</c:v>
                </c:pt>
                <c:pt idx="69">
                  <c:v>43364.590277777781</c:v>
                </c:pt>
                <c:pt idx="70">
                  <c:v>43364.597222222219</c:v>
                </c:pt>
                <c:pt idx="71">
                  <c:v>43364.60833333333</c:v>
                </c:pt>
                <c:pt idx="72">
                  <c:v>43364.613888888889</c:v>
                </c:pt>
                <c:pt idx="73">
                  <c:v>43364.632638888892</c:v>
                </c:pt>
                <c:pt idx="74">
                  <c:v>43364.659722222219</c:v>
                </c:pt>
                <c:pt idx="75">
                  <c:v>43364.697916666664</c:v>
                </c:pt>
                <c:pt idx="76">
                  <c:v>43364.754861111112</c:v>
                </c:pt>
                <c:pt idx="77">
                  <c:v>43364.770833333336</c:v>
                </c:pt>
                <c:pt idx="78">
                  <c:v>43364.805555555555</c:v>
                </c:pt>
                <c:pt idx="79">
                  <c:v>43365.270833333336</c:v>
                </c:pt>
                <c:pt idx="80">
                  <c:v>43365.28125</c:v>
                </c:pt>
                <c:pt idx="81">
                  <c:v>43365.304861111108</c:v>
                </c:pt>
                <c:pt idx="82">
                  <c:v>43365.319444444445</c:v>
                </c:pt>
                <c:pt idx="83">
                  <c:v>43365.338888888888</c:v>
                </c:pt>
                <c:pt idx="84">
                  <c:v>43365.382638888892</c:v>
                </c:pt>
                <c:pt idx="85">
                  <c:v>43365.398611111108</c:v>
                </c:pt>
                <c:pt idx="86">
                  <c:v>43365.40347222222</c:v>
                </c:pt>
                <c:pt idx="87">
                  <c:v>43365.40625</c:v>
                </c:pt>
                <c:pt idx="88">
                  <c:v>43365.430555555555</c:v>
                </c:pt>
                <c:pt idx="89">
                  <c:v>43365.444444444445</c:v>
                </c:pt>
                <c:pt idx="90">
                  <c:v>43365.47152777778</c:v>
                </c:pt>
                <c:pt idx="91">
                  <c:v>43365.490972222222</c:v>
                </c:pt>
                <c:pt idx="92">
                  <c:v>43365.503472222219</c:v>
                </c:pt>
                <c:pt idx="93">
                  <c:v>43365.515277777777</c:v>
                </c:pt>
                <c:pt idx="94">
                  <c:v>43365.524305555555</c:v>
                </c:pt>
                <c:pt idx="95">
                  <c:v>43365.541666666664</c:v>
                </c:pt>
                <c:pt idx="96">
                  <c:v>43365.567361111112</c:v>
                </c:pt>
                <c:pt idx="97">
                  <c:v>43365.583333333336</c:v>
                </c:pt>
                <c:pt idx="98">
                  <c:v>43365.607638888891</c:v>
                </c:pt>
                <c:pt idx="99">
                  <c:v>43365.632638888892</c:v>
                </c:pt>
                <c:pt idx="100">
                  <c:v>43365.636111111111</c:v>
                </c:pt>
                <c:pt idx="101">
                  <c:v>43365.652083333334</c:v>
                </c:pt>
                <c:pt idx="102">
                  <c:v>43365.665277777778</c:v>
                </c:pt>
                <c:pt idx="103">
                  <c:v>43365.704861111109</c:v>
                </c:pt>
                <c:pt idx="104">
                  <c:v>43365.740277777775</c:v>
                </c:pt>
                <c:pt idx="105">
                  <c:v>43365.765277777777</c:v>
                </c:pt>
                <c:pt idx="106">
                  <c:v>43366.350694444445</c:v>
                </c:pt>
                <c:pt idx="107">
                  <c:v>43366.381944444445</c:v>
                </c:pt>
                <c:pt idx="108">
                  <c:v>43366.402777777781</c:v>
                </c:pt>
                <c:pt idx="109">
                  <c:v>43366.463194444441</c:v>
                </c:pt>
                <c:pt idx="110">
                  <c:v>43366.555555555555</c:v>
                </c:pt>
                <c:pt idx="111">
                  <c:v>43367.25</c:v>
                </c:pt>
                <c:pt idx="112">
                  <c:v>43367.26458333333</c:v>
                </c:pt>
                <c:pt idx="113">
                  <c:v>43367.279166666667</c:v>
                </c:pt>
                <c:pt idx="114">
                  <c:v>43367.304861111108</c:v>
                </c:pt>
                <c:pt idx="115">
                  <c:v>43367.32708333333</c:v>
                </c:pt>
                <c:pt idx="116">
                  <c:v>43367.336805555555</c:v>
                </c:pt>
                <c:pt idx="117">
                  <c:v>43367.354861111111</c:v>
                </c:pt>
                <c:pt idx="118">
                  <c:v>43367.384722222225</c:v>
                </c:pt>
                <c:pt idx="119">
                  <c:v>43367.4375</c:v>
                </c:pt>
                <c:pt idx="120">
                  <c:v>43367.458333333336</c:v>
                </c:pt>
                <c:pt idx="121">
                  <c:v>43367.46875</c:v>
                </c:pt>
                <c:pt idx="122">
                  <c:v>43367.479166666664</c:v>
                </c:pt>
                <c:pt idx="123">
                  <c:v>43367.490972222222</c:v>
                </c:pt>
                <c:pt idx="124">
                  <c:v>43367.496527777781</c:v>
                </c:pt>
                <c:pt idx="125">
                  <c:v>43367.508333333331</c:v>
                </c:pt>
                <c:pt idx="126">
                  <c:v>43367.541666666664</c:v>
                </c:pt>
                <c:pt idx="127">
                  <c:v>43367.546527777777</c:v>
                </c:pt>
                <c:pt idx="128">
                  <c:v>43367.576388888891</c:v>
                </c:pt>
                <c:pt idx="129">
                  <c:v>43367.585416666669</c:v>
                </c:pt>
                <c:pt idx="130">
                  <c:v>43367.616666666669</c:v>
                </c:pt>
                <c:pt idx="131">
                  <c:v>43367.65625</c:v>
                </c:pt>
                <c:pt idx="132">
                  <c:v>43367.673611111109</c:v>
                </c:pt>
                <c:pt idx="133">
                  <c:v>43367.704861111109</c:v>
                </c:pt>
                <c:pt idx="134">
                  <c:v>43367.730555555558</c:v>
                </c:pt>
                <c:pt idx="135">
                  <c:v>43367.755555555559</c:v>
                </c:pt>
                <c:pt idx="136">
                  <c:v>43367.786111111112</c:v>
                </c:pt>
                <c:pt idx="137">
                  <c:v>43367.856944444444</c:v>
                </c:pt>
                <c:pt idx="138">
                  <c:v>43368.25</c:v>
                </c:pt>
                <c:pt idx="139">
                  <c:v>43368.262499999997</c:v>
                </c:pt>
                <c:pt idx="140">
                  <c:v>43368.333333333336</c:v>
                </c:pt>
                <c:pt idx="141">
                  <c:v>43368.354166666664</c:v>
                </c:pt>
                <c:pt idx="142">
                  <c:v>43368.368055555555</c:v>
                </c:pt>
                <c:pt idx="143">
                  <c:v>43368.375</c:v>
                </c:pt>
                <c:pt idx="144">
                  <c:v>43368.423611111109</c:v>
                </c:pt>
                <c:pt idx="145">
                  <c:v>43368.444444444445</c:v>
                </c:pt>
                <c:pt idx="146">
                  <c:v>43368.46875</c:v>
                </c:pt>
                <c:pt idx="147">
                  <c:v>43368.493055555555</c:v>
                </c:pt>
                <c:pt idx="148">
                  <c:v>43368.517361111109</c:v>
                </c:pt>
                <c:pt idx="149">
                  <c:v>43368.541666666664</c:v>
                </c:pt>
                <c:pt idx="150">
                  <c:v>43368.557638888888</c:v>
                </c:pt>
                <c:pt idx="151">
                  <c:v>43368.571527777778</c:v>
                </c:pt>
                <c:pt idx="152">
                  <c:v>43368.57916666667</c:v>
                </c:pt>
                <c:pt idx="153">
                  <c:v>43368.597222222219</c:v>
                </c:pt>
                <c:pt idx="154">
                  <c:v>43368.618750000001</c:v>
                </c:pt>
                <c:pt idx="155">
                  <c:v>43368.625</c:v>
                </c:pt>
                <c:pt idx="156">
                  <c:v>43368.63958333333</c:v>
                </c:pt>
                <c:pt idx="157">
                  <c:v>43368.648611111108</c:v>
                </c:pt>
                <c:pt idx="158">
                  <c:v>43368.666666666664</c:v>
                </c:pt>
                <c:pt idx="159">
                  <c:v>43368.702777777777</c:v>
                </c:pt>
                <c:pt idx="160">
                  <c:v>43368.737500000003</c:v>
                </c:pt>
                <c:pt idx="161">
                  <c:v>43368.754861111112</c:v>
                </c:pt>
                <c:pt idx="162">
                  <c:v>43368.84097222222</c:v>
                </c:pt>
                <c:pt idx="163">
                  <c:v>43369.25</c:v>
                </c:pt>
                <c:pt idx="164">
                  <c:v>43369.267361111109</c:v>
                </c:pt>
                <c:pt idx="165">
                  <c:v>43369.283333333333</c:v>
                </c:pt>
                <c:pt idx="166">
                  <c:v>43369.302777777775</c:v>
                </c:pt>
                <c:pt idx="167">
                  <c:v>43369.32916666667</c:v>
                </c:pt>
                <c:pt idx="168">
                  <c:v>43369.342361111114</c:v>
                </c:pt>
                <c:pt idx="169">
                  <c:v>43369.375</c:v>
                </c:pt>
                <c:pt idx="170">
                  <c:v>43369.390972222223</c:v>
                </c:pt>
                <c:pt idx="171">
                  <c:v>43369.404166666667</c:v>
                </c:pt>
                <c:pt idx="172">
                  <c:v>43369.458333333336</c:v>
                </c:pt>
                <c:pt idx="173">
                  <c:v>43369.48541666667</c:v>
                </c:pt>
                <c:pt idx="174">
                  <c:v>43369.497916666667</c:v>
                </c:pt>
                <c:pt idx="175">
                  <c:v>43369.518055555556</c:v>
                </c:pt>
                <c:pt idx="176">
                  <c:v>43369.541666666664</c:v>
                </c:pt>
                <c:pt idx="177">
                  <c:v>43369.568749999999</c:v>
                </c:pt>
                <c:pt idx="178">
                  <c:v>43369.597222222219</c:v>
                </c:pt>
                <c:pt idx="179">
                  <c:v>43369.618750000001</c:v>
                </c:pt>
                <c:pt idx="180">
                  <c:v>43369.646527777775</c:v>
                </c:pt>
                <c:pt idx="181">
                  <c:v>43369.694444444445</c:v>
                </c:pt>
                <c:pt idx="182">
                  <c:v>43369.751388888886</c:v>
                </c:pt>
                <c:pt idx="183">
                  <c:v>43369.759722222225</c:v>
                </c:pt>
                <c:pt idx="184">
                  <c:v>43369.768055555556</c:v>
                </c:pt>
                <c:pt idx="185">
                  <c:v>43369.805555555555</c:v>
                </c:pt>
                <c:pt idx="186">
                  <c:v>43369.820833333331</c:v>
                </c:pt>
                <c:pt idx="187">
                  <c:v>43369.826388888891</c:v>
                </c:pt>
                <c:pt idx="188">
                  <c:v>43369.883333333331</c:v>
                </c:pt>
                <c:pt idx="189">
                  <c:v>43370.243055555555</c:v>
                </c:pt>
                <c:pt idx="190">
                  <c:v>43370.259722222225</c:v>
                </c:pt>
                <c:pt idx="191">
                  <c:v>43370.277777777781</c:v>
                </c:pt>
                <c:pt idx="192">
                  <c:v>43370.288888888892</c:v>
                </c:pt>
                <c:pt idx="193">
                  <c:v>43370.309027777781</c:v>
                </c:pt>
                <c:pt idx="194">
                  <c:v>43370.313194444447</c:v>
                </c:pt>
                <c:pt idx="195">
                  <c:v>43370.348611111112</c:v>
                </c:pt>
                <c:pt idx="196">
                  <c:v>43370.381944444445</c:v>
                </c:pt>
                <c:pt idx="197">
                  <c:v>43370.402777777781</c:v>
                </c:pt>
                <c:pt idx="198">
                  <c:v>43370.430555555555</c:v>
                </c:pt>
                <c:pt idx="199">
                  <c:v>43370.443749999999</c:v>
                </c:pt>
                <c:pt idx="200">
                  <c:v>43370.461805555555</c:v>
                </c:pt>
                <c:pt idx="201">
                  <c:v>43370.51458333333</c:v>
                </c:pt>
                <c:pt idx="202">
                  <c:v>43370.548611111109</c:v>
                </c:pt>
                <c:pt idx="203">
                  <c:v>43370.569444444445</c:v>
                </c:pt>
                <c:pt idx="204">
                  <c:v>43370.576388888891</c:v>
                </c:pt>
                <c:pt idx="205">
                  <c:v>43370.59375</c:v>
                </c:pt>
                <c:pt idx="206">
                  <c:v>43370.604166666664</c:v>
                </c:pt>
                <c:pt idx="207">
                  <c:v>43370.611111111109</c:v>
                </c:pt>
                <c:pt idx="208">
                  <c:v>43370.620833333334</c:v>
                </c:pt>
                <c:pt idx="209">
                  <c:v>43370.643055555556</c:v>
                </c:pt>
                <c:pt idx="210">
                  <c:v>43370.652777777781</c:v>
                </c:pt>
                <c:pt idx="211">
                  <c:v>43370.708333333336</c:v>
                </c:pt>
                <c:pt idx="212">
                  <c:v>43370.729166666664</c:v>
                </c:pt>
                <c:pt idx="213">
                  <c:v>43370.77847222222</c:v>
                </c:pt>
                <c:pt idx="214">
                  <c:v>43370.789583333331</c:v>
                </c:pt>
                <c:pt idx="215">
                  <c:v>43370.824305555558</c:v>
                </c:pt>
                <c:pt idx="216">
                  <c:v>43371.256249999999</c:v>
                </c:pt>
                <c:pt idx="217">
                  <c:v>43371.279166666667</c:v>
                </c:pt>
                <c:pt idx="218">
                  <c:v>43371.299305555556</c:v>
                </c:pt>
                <c:pt idx="219">
                  <c:v>43371.313888888886</c:v>
                </c:pt>
                <c:pt idx="220">
                  <c:v>43371.354166666664</c:v>
                </c:pt>
                <c:pt idx="221">
                  <c:v>43371.361111111109</c:v>
                </c:pt>
                <c:pt idx="222">
                  <c:v>43371.371527777781</c:v>
                </c:pt>
                <c:pt idx="223">
                  <c:v>43371.390972222223</c:v>
                </c:pt>
                <c:pt idx="224">
                  <c:v>43371.395833333336</c:v>
                </c:pt>
                <c:pt idx="225">
                  <c:v>43371.432638888888</c:v>
                </c:pt>
                <c:pt idx="226">
                  <c:v>43371.457638888889</c:v>
                </c:pt>
                <c:pt idx="227">
                  <c:v>43371.46875</c:v>
                </c:pt>
                <c:pt idx="228">
                  <c:v>43371.472222222219</c:v>
                </c:pt>
                <c:pt idx="229">
                  <c:v>43371.486111111109</c:v>
                </c:pt>
                <c:pt idx="230">
                  <c:v>43371.508333333331</c:v>
                </c:pt>
                <c:pt idx="231">
                  <c:v>43371.51666666667</c:v>
                </c:pt>
                <c:pt idx="232">
                  <c:v>43371.538194444445</c:v>
                </c:pt>
                <c:pt idx="233">
                  <c:v>43371.555555555555</c:v>
                </c:pt>
                <c:pt idx="234">
                  <c:v>43371.565972222219</c:v>
                </c:pt>
                <c:pt idx="235">
                  <c:v>43371.583333333336</c:v>
                </c:pt>
                <c:pt idx="236">
                  <c:v>43371.597916666666</c:v>
                </c:pt>
                <c:pt idx="237">
                  <c:v>43371.621527777781</c:v>
                </c:pt>
                <c:pt idx="238">
                  <c:v>43371.663194444445</c:v>
                </c:pt>
                <c:pt idx="239">
                  <c:v>43371.677777777775</c:v>
                </c:pt>
                <c:pt idx="240">
                  <c:v>43371.763888888891</c:v>
                </c:pt>
                <c:pt idx="241">
                  <c:v>43371.807638888888</c:v>
                </c:pt>
                <c:pt idx="242">
                  <c:v>43371.861805555556</c:v>
                </c:pt>
                <c:pt idx="243">
                  <c:v>43372.236111111109</c:v>
                </c:pt>
                <c:pt idx="244">
                  <c:v>43372.270138888889</c:v>
                </c:pt>
                <c:pt idx="245">
                  <c:v>43372.288888888892</c:v>
                </c:pt>
                <c:pt idx="246">
                  <c:v>43372.311111111114</c:v>
                </c:pt>
                <c:pt idx="247">
                  <c:v>43372.323611111111</c:v>
                </c:pt>
                <c:pt idx="248">
                  <c:v>43372.338194444441</c:v>
                </c:pt>
                <c:pt idx="249">
                  <c:v>43372.34652777778</c:v>
                </c:pt>
                <c:pt idx="250">
                  <c:v>43372.392361111109</c:v>
                </c:pt>
                <c:pt idx="251">
                  <c:v>43372.433333333334</c:v>
                </c:pt>
                <c:pt idx="252">
                  <c:v>43372.4375</c:v>
                </c:pt>
                <c:pt idx="253">
                  <c:v>43372.451388888891</c:v>
                </c:pt>
                <c:pt idx="254">
                  <c:v>43372.458333333336</c:v>
                </c:pt>
                <c:pt idx="255">
                  <c:v>43372.458333333336</c:v>
                </c:pt>
                <c:pt idx="256">
                  <c:v>43372.46597222222</c:v>
                </c:pt>
                <c:pt idx="257">
                  <c:v>43372.481944444444</c:v>
                </c:pt>
                <c:pt idx="258">
                  <c:v>43372.486111111109</c:v>
                </c:pt>
                <c:pt idx="259">
                  <c:v>43372.5</c:v>
                </c:pt>
                <c:pt idx="260">
                  <c:v>43372.511805555558</c:v>
                </c:pt>
                <c:pt idx="261">
                  <c:v>43372.527777777781</c:v>
                </c:pt>
                <c:pt idx="262">
                  <c:v>43372.561805555553</c:v>
                </c:pt>
                <c:pt idx="263">
                  <c:v>43372.595138888886</c:v>
                </c:pt>
                <c:pt idx="264">
                  <c:v>43372.604166666664</c:v>
                </c:pt>
                <c:pt idx="265">
                  <c:v>43372.625</c:v>
                </c:pt>
                <c:pt idx="266">
                  <c:v>43372.644444444442</c:v>
                </c:pt>
                <c:pt idx="267">
                  <c:v>43372.654861111114</c:v>
                </c:pt>
                <c:pt idx="268">
                  <c:v>43372.680555555555</c:v>
                </c:pt>
                <c:pt idx="269">
                  <c:v>43372.701388888891</c:v>
                </c:pt>
                <c:pt idx="270">
                  <c:v>43372.708333333336</c:v>
                </c:pt>
                <c:pt idx="271">
                  <c:v>43372.725694444445</c:v>
                </c:pt>
                <c:pt idx="272">
                  <c:v>43372.737500000003</c:v>
                </c:pt>
                <c:pt idx="273">
                  <c:v>43372.745833333334</c:v>
                </c:pt>
                <c:pt idx="274">
                  <c:v>43373.333333333336</c:v>
                </c:pt>
                <c:pt idx="275">
                  <c:v>43373.454861111109</c:v>
                </c:pt>
                <c:pt idx="276">
                  <c:v>43373.470138888886</c:v>
                </c:pt>
                <c:pt idx="277">
                  <c:v>43373.477083333331</c:v>
                </c:pt>
                <c:pt idx="278">
                  <c:v>43373.495138888888</c:v>
                </c:pt>
                <c:pt idx="279">
                  <c:v>43373.5625</c:v>
                </c:pt>
                <c:pt idx="280">
                  <c:v>43373.597916666666</c:v>
                </c:pt>
                <c:pt idx="281">
                  <c:v>43374.489583333336</c:v>
                </c:pt>
                <c:pt idx="282">
                  <c:v>43374.506944444445</c:v>
                </c:pt>
                <c:pt idx="283">
                  <c:v>43374.518750000003</c:v>
                </c:pt>
                <c:pt idx="284">
                  <c:v>43374.541666666664</c:v>
                </c:pt>
                <c:pt idx="285">
                  <c:v>43374.548611111109</c:v>
                </c:pt>
                <c:pt idx="286">
                  <c:v>43374.559027777781</c:v>
                </c:pt>
                <c:pt idx="287">
                  <c:v>43374.573611111111</c:v>
                </c:pt>
                <c:pt idx="288">
                  <c:v>43374.581944444442</c:v>
                </c:pt>
                <c:pt idx="289">
                  <c:v>43374.583333333336</c:v>
                </c:pt>
                <c:pt idx="290">
                  <c:v>43374.597222222219</c:v>
                </c:pt>
                <c:pt idx="291">
                  <c:v>43374.626388888886</c:v>
                </c:pt>
                <c:pt idx="292">
                  <c:v>43374.651388888888</c:v>
                </c:pt>
                <c:pt idx="293">
                  <c:v>43374.657638888886</c:v>
                </c:pt>
                <c:pt idx="294">
                  <c:v>43374.668749999997</c:v>
                </c:pt>
                <c:pt idx="295">
                  <c:v>43374.699305555558</c:v>
                </c:pt>
                <c:pt idx="296">
                  <c:v>43374.737500000003</c:v>
                </c:pt>
                <c:pt idx="297">
                  <c:v>43374.745833333334</c:v>
                </c:pt>
                <c:pt idx="298">
                  <c:v>43374.756944444445</c:v>
                </c:pt>
                <c:pt idx="299">
                  <c:v>43374.81527777778</c:v>
                </c:pt>
                <c:pt idx="300">
                  <c:v>43374.756944444445</c:v>
                </c:pt>
                <c:pt idx="301">
                  <c:v>43374.81527777778</c:v>
                </c:pt>
                <c:pt idx="302">
                  <c:v>43374.825694444444</c:v>
                </c:pt>
                <c:pt idx="303">
                  <c:v>43374.857638888891</c:v>
                </c:pt>
                <c:pt idx="304">
                  <c:v>43374.862500000003</c:v>
                </c:pt>
                <c:pt idx="305">
                  <c:v>43374.885416666664</c:v>
                </c:pt>
                <c:pt idx="306">
                  <c:v>43375.261111111111</c:v>
                </c:pt>
                <c:pt idx="307">
                  <c:v>43375.333333333336</c:v>
                </c:pt>
                <c:pt idx="308">
                  <c:v>43375.375</c:v>
                </c:pt>
                <c:pt idx="309">
                  <c:v>43375.395833333336</c:v>
                </c:pt>
                <c:pt idx="310">
                  <c:v>43375.397222222222</c:v>
                </c:pt>
                <c:pt idx="311">
                  <c:v>43375.416666666664</c:v>
                </c:pt>
                <c:pt idx="312">
                  <c:v>43375.430555555555</c:v>
                </c:pt>
                <c:pt idx="313">
                  <c:v>43375.436111111114</c:v>
                </c:pt>
                <c:pt idx="314">
                  <c:v>43375.525000000001</c:v>
                </c:pt>
                <c:pt idx="315">
                  <c:v>43375.543749999997</c:v>
                </c:pt>
                <c:pt idx="316">
                  <c:v>43375.617361111108</c:v>
                </c:pt>
                <c:pt idx="317">
                  <c:v>43375.638888888891</c:v>
                </c:pt>
                <c:pt idx="318">
                  <c:v>43375.652777777781</c:v>
                </c:pt>
                <c:pt idx="319">
                  <c:v>43375.6875</c:v>
                </c:pt>
                <c:pt idx="320">
                  <c:v>43375.702777777777</c:v>
                </c:pt>
                <c:pt idx="321">
                  <c:v>43375.711111111108</c:v>
                </c:pt>
                <c:pt idx="322">
                  <c:v>43375.729166666664</c:v>
                </c:pt>
                <c:pt idx="323">
                  <c:v>43375.75</c:v>
                </c:pt>
                <c:pt idx="324">
                  <c:v>43375.75</c:v>
                </c:pt>
                <c:pt idx="325">
                  <c:v>43376.25</c:v>
                </c:pt>
                <c:pt idx="326">
                  <c:v>43376.275694444441</c:v>
                </c:pt>
                <c:pt idx="327">
                  <c:v>43376.288888888892</c:v>
                </c:pt>
                <c:pt idx="328">
                  <c:v>43376.302083333336</c:v>
                </c:pt>
                <c:pt idx="329">
                  <c:v>43376.305555555555</c:v>
                </c:pt>
                <c:pt idx="330">
                  <c:v>43376.313194444447</c:v>
                </c:pt>
                <c:pt idx="331">
                  <c:v>43376.357638888891</c:v>
                </c:pt>
                <c:pt idx="332">
                  <c:v>43376.381944444445</c:v>
                </c:pt>
                <c:pt idx="333">
                  <c:v>43376.435416666667</c:v>
                </c:pt>
                <c:pt idx="334">
                  <c:v>43376.444444444445</c:v>
                </c:pt>
                <c:pt idx="335">
                  <c:v>43376.452777777777</c:v>
                </c:pt>
                <c:pt idx="336">
                  <c:v>43376.472222222219</c:v>
                </c:pt>
                <c:pt idx="337">
                  <c:v>43376.495833333334</c:v>
                </c:pt>
                <c:pt idx="338">
                  <c:v>43376.506944444445</c:v>
                </c:pt>
                <c:pt idx="339">
                  <c:v>43376.527777777781</c:v>
                </c:pt>
                <c:pt idx="340">
                  <c:v>43376.529861111114</c:v>
                </c:pt>
                <c:pt idx="341">
                  <c:v>43376.534722222219</c:v>
                </c:pt>
                <c:pt idx="342">
                  <c:v>43376.536805555559</c:v>
                </c:pt>
                <c:pt idx="343">
                  <c:v>43376.557638888888</c:v>
                </c:pt>
                <c:pt idx="344">
                  <c:v>43376.5625</c:v>
                </c:pt>
                <c:pt idx="345">
                  <c:v>43376.584722222222</c:v>
                </c:pt>
                <c:pt idx="346">
                  <c:v>43376.614583333336</c:v>
                </c:pt>
                <c:pt idx="347">
                  <c:v>43376.638194444444</c:v>
                </c:pt>
                <c:pt idx="348">
                  <c:v>43376.651388888888</c:v>
                </c:pt>
                <c:pt idx="349">
                  <c:v>43376.663194444445</c:v>
                </c:pt>
                <c:pt idx="350">
                  <c:v>43376.6875</c:v>
                </c:pt>
                <c:pt idx="351">
                  <c:v>43376.6875</c:v>
                </c:pt>
                <c:pt idx="352">
                  <c:v>43376.701388888891</c:v>
                </c:pt>
                <c:pt idx="353">
                  <c:v>43376.71875</c:v>
                </c:pt>
                <c:pt idx="354">
                  <c:v>43376.743055555555</c:v>
                </c:pt>
                <c:pt idx="355">
                  <c:v>43376.768055555556</c:v>
                </c:pt>
                <c:pt idx="356">
                  <c:v>43376.791666666664</c:v>
                </c:pt>
                <c:pt idx="357">
                  <c:v>43377.256944444445</c:v>
                </c:pt>
                <c:pt idx="358">
                  <c:v>43377.280555555553</c:v>
                </c:pt>
                <c:pt idx="359">
                  <c:v>43377.304166666669</c:v>
                </c:pt>
                <c:pt idx="360">
                  <c:v>43377.333333333336</c:v>
                </c:pt>
                <c:pt idx="361">
                  <c:v>43377.345138888886</c:v>
                </c:pt>
                <c:pt idx="362">
                  <c:v>43377.35833333333</c:v>
                </c:pt>
                <c:pt idx="363">
                  <c:v>43377.422222222223</c:v>
                </c:pt>
                <c:pt idx="364">
                  <c:v>43377.431250000001</c:v>
                </c:pt>
                <c:pt idx="365">
                  <c:v>43377.461805555555</c:v>
                </c:pt>
                <c:pt idx="366">
                  <c:v>43377.46875</c:v>
                </c:pt>
                <c:pt idx="367">
                  <c:v>43377.487500000003</c:v>
                </c:pt>
                <c:pt idx="368">
                  <c:v>43377.5</c:v>
                </c:pt>
                <c:pt idx="369">
                  <c:v>43377.534722222219</c:v>
                </c:pt>
                <c:pt idx="370">
                  <c:v>43377.59375</c:v>
                </c:pt>
                <c:pt idx="371">
                  <c:v>43377.607638888891</c:v>
                </c:pt>
                <c:pt idx="372">
                  <c:v>43377.611111111109</c:v>
                </c:pt>
                <c:pt idx="373">
                  <c:v>43377.619444444441</c:v>
                </c:pt>
                <c:pt idx="374">
                  <c:v>43377.631249999999</c:v>
                </c:pt>
                <c:pt idx="375">
                  <c:v>43377.642361111109</c:v>
                </c:pt>
                <c:pt idx="376">
                  <c:v>43377.657638888886</c:v>
                </c:pt>
                <c:pt idx="377">
                  <c:v>43377.677777777775</c:v>
                </c:pt>
                <c:pt idx="378">
                  <c:v>43377.6875</c:v>
                </c:pt>
                <c:pt idx="379">
                  <c:v>43377.729166666664</c:v>
                </c:pt>
                <c:pt idx="380">
                  <c:v>43377.76666666667</c:v>
                </c:pt>
                <c:pt idx="381">
                  <c:v>43377.779166666667</c:v>
                </c:pt>
                <c:pt idx="382">
                  <c:v>43377.781944444447</c:v>
                </c:pt>
                <c:pt idx="383">
                  <c:v>43378.245833333334</c:v>
                </c:pt>
                <c:pt idx="384">
                  <c:v>43378.256944444445</c:v>
                </c:pt>
                <c:pt idx="385">
                  <c:v>43378.279166666667</c:v>
                </c:pt>
                <c:pt idx="386">
                  <c:v>43378.304861111108</c:v>
                </c:pt>
                <c:pt idx="387">
                  <c:v>43378.319444444445</c:v>
                </c:pt>
                <c:pt idx="388">
                  <c:v>43378.354166666664</c:v>
                </c:pt>
                <c:pt idx="389">
                  <c:v>43378.37777777778</c:v>
                </c:pt>
                <c:pt idx="390">
                  <c:v>43378.392361111109</c:v>
                </c:pt>
                <c:pt idx="391">
                  <c:v>43378.422222222223</c:v>
                </c:pt>
                <c:pt idx="392">
                  <c:v>43378.438888888886</c:v>
                </c:pt>
                <c:pt idx="393">
                  <c:v>43378.451388888891</c:v>
                </c:pt>
                <c:pt idx="394">
                  <c:v>43378.468055555553</c:v>
                </c:pt>
                <c:pt idx="395">
                  <c:v>43378.487500000003</c:v>
                </c:pt>
                <c:pt idx="396">
                  <c:v>43378.524305555555</c:v>
                </c:pt>
                <c:pt idx="397">
                  <c:v>43378.540277777778</c:v>
                </c:pt>
                <c:pt idx="398">
                  <c:v>43378.561111111114</c:v>
                </c:pt>
                <c:pt idx="399">
                  <c:v>43378.607638888891</c:v>
                </c:pt>
                <c:pt idx="400">
                  <c:v>43378.622916666667</c:v>
                </c:pt>
                <c:pt idx="401">
                  <c:v>43378.646527777775</c:v>
                </c:pt>
                <c:pt idx="402">
                  <c:v>43378.693749999999</c:v>
                </c:pt>
                <c:pt idx="403">
                  <c:v>43378.699305555558</c:v>
                </c:pt>
                <c:pt idx="404">
                  <c:v>43378.710416666669</c:v>
                </c:pt>
                <c:pt idx="405">
                  <c:v>43378.732638888891</c:v>
                </c:pt>
                <c:pt idx="406">
                  <c:v>43378.738194444442</c:v>
                </c:pt>
                <c:pt idx="407">
                  <c:v>43378.78125</c:v>
                </c:pt>
                <c:pt idx="408">
                  <c:v>43378.829861111109</c:v>
                </c:pt>
                <c:pt idx="409">
                  <c:v>43379.254861111112</c:v>
                </c:pt>
                <c:pt idx="410">
                  <c:v>43379.269444444442</c:v>
                </c:pt>
                <c:pt idx="411">
                  <c:v>43379.277777777781</c:v>
                </c:pt>
                <c:pt idx="412">
                  <c:v>43379.288194444445</c:v>
                </c:pt>
                <c:pt idx="413">
                  <c:v>43379.300694444442</c:v>
                </c:pt>
                <c:pt idx="414">
                  <c:v>43379.313888888886</c:v>
                </c:pt>
                <c:pt idx="415">
                  <c:v>43379.333333333336</c:v>
                </c:pt>
                <c:pt idx="416">
                  <c:v>43379.347222222219</c:v>
                </c:pt>
                <c:pt idx="417">
                  <c:v>43379.35833333333</c:v>
                </c:pt>
                <c:pt idx="418">
                  <c:v>43379.379166666666</c:v>
                </c:pt>
                <c:pt idx="419">
                  <c:v>43379.397222222222</c:v>
                </c:pt>
                <c:pt idx="420">
                  <c:v>43379.409722222219</c:v>
                </c:pt>
                <c:pt idx="421">
                  <c:v>43379.447916666664</c:v>
                </c:pt>
                <c:pt idx="422">
                  <c:v>43379.453472222223</c:v>
                </c:pt>
                <c:pt idx="423">
                  <c:v>43379.46597222222</c:v>
                </c:pt>
                <c:pt idx="424">
                  <c:v>43379.477083333331</c:v>
                </c:pt>
                <c:pt idx="425">
                  <c:v>43379.494444444441</c:v>
                </c:pt>
                <c:pt idx="426">
                  <c:v>43379.553472222222</c:v>
                </c:pt>
                <c:pt idx="427">
                  <c:v>43379.584722222222</c:v>
                </c:pt>
                <c:pt idx="428">
                  <c:v>43379.586805555555</c:v>
                </c:pt>
                <c:pt idx="429">
                  <c:v>43379.594444444447</c:v>
                </c:pt>
                <c:pt idx="430">
                  <c:v>43379.630555555559</c:v>
                </c:pt>
                <c:pt idx="431">
                  <c:v>43379.659722222219</c:v>
                </c:pt>
                <c:pt idx="432">
                  <c:v>43379.667361111111</c:v>
                </c:pt>
                <c:pt idx="433">
                  <c:v>43379.716666666667</c:v>
                </c:pt>
                <c:pt idx="434">
                  <c:v>43379.730555555558</c:v>
                </c:pt>
                <c:pt idx="435">
                  <c:v>43380.388888888891</c:v>
                </c:pt>
                <c:pt idx="436">
                  <c:v>43380.430555555555</c:v>
                </c:pt>
                <c:pt idx="437">
                  <c:v>43380.458333333336</c:v>
                </c:pt>
                <c:pt idx="438">
                  <c:v>43380.5</c:v>
                </c:pt>
                <c:pt idx="439">
                  <c:v>43380.583333333336</c:v>
                </c:pt>
                <c:pt idx="440">
                  <c:v>43381.255555555559</c:v>
                </c:pt>
                <c:pt idx="441">
                  <c:v>43381.284722222219</c:v>
                </c:pt>
                <c:pt idx="442">
                  <c:v>43381.311805555553</c:v>
                </c:pt>
                <c:pt idx="443">
                  <c:v>42885</c:v>
                </c:pt>
                <c:pt idx="444">
                  <c:v>43381.351388888892</c:v>
                </c:pt>
                <c:pt idx="445">
                  <c:v>43381.392361111109</c:v>
                </c:pt>
                <c:pt idx="446">
                  <c:v>43381.430555555555</c:v>
                </c:pt>
                <c:pt idx="447">
                  <c:v>43381.451388888891</c:v>
                </c:pt>
                <c:pt idx="448">
                  <c:v>43381.462500000001</c:v>
                </c:pt>
                <c:pt idx="449">
                  <c:v>43381.482638888891</c:v>
                </c:pt>
                <c:pt idx="450">
                  <c:v>43381.504861111112</c:v>
                </c:pt>
                <c:pt idx="451">
                  <c:v>43381.511805555558</c:v>
                </c:pt>
                <c:pt idx="452">
                  <c:v>43381.541666666664</c:v>
                </c:pt>
                <c:pt idx="453">
                  <c:v>43381.54791666667</c:v>
                </c:pt>
                <c:pt idx="454">
                  <c:v>43381.566666666666</c:v>
                </c:pt>
                <c:pt idx="455">
                  <c:v>43381.579861111109</c:v>
                </c:pt>
                <c:pt idx="456">
                  <c:v>43381.584722222222</c:v>
                </c:pt>
                <c:pt idx="457">
                  <c:v>43381.597222222219</c:v>
                </c:pt>
                <c:pt idx="458">
                  <c:v>43381.604166666664</c:v>
                </c:pt>
                <c:pt idx="459">
                  <c:v>43381.628472222219</c:v>
                </c:pt>
                <c:pt idx="460">
                  <c:v>43381.637499999997</c:v>
                </c:pt>
                <c:pt idx="461">
                  <c:v>43381.661805555559</c:v>
                </c:pt>
                <c:pt idx="462">
                  <c:v>43381.681250000001</c:v>
                </c:pt>
                <c:pt idx="463">
                  <c:v>43381.688194444447</c:v>
                </c:pt>
                <c:pt idx="464">
                  <c:v>43381.736805555556</c:v>
                </c:pt>
                <c:pt idx="465">
                  <c:v>43381.770833333336</c:v>
                </c:pt>
                <c:pt idx="466">
                  <c:v>43382.275000000001</c:v>
                </c:pt>
                <c:pt idx="467">
                  <c:v>43382.290277777778</c:v>
                </c:pt>
                <c:pt idx="468">
                  <c:v>43382.309027777781</c:v>
                </c:pt>
                <c:pt idx="469">
                  <c:v>43382.333333333336</c:v>
                </c:pt>
                <c:pt idx="470">
                  <c:v>43382.352083333331</c:v>
                </c:pt>
                <c:pt idx="471">
                  <c:v>43382.382638888892</c:v>
                </c:pt>
                <c:pt idx="472">
                  <c:v>43382.409722222219</c:v>
                </c:pt>
                <c:pt idx="473">
                  <c:v>43382.447916666664</c:v>
                </c:pt>
                <c:pt idx="474">
                  <c:v>43382.45</c:v>
                </c:pt>
                <c:pt idx="475">
                  <c:v>43382.46597222222</c:v>
                </c:pt>
                <c:pt idx="476">
                  <c:v>43382.469444444447</c:v>
                </c:pt>
                <c:pt idx="477">
                  <c:v>43382.486805555556</c:v>
                </c:pt>
                <c:pt idx="478">
                  <c:v>43382.504166666666</c:v>
                </c:pt>
                <c:pt idx="479">
                  <c:v>43382.529166666667</c:v>
                </c:pt>
                <c:pt idx="480">
                  <c:v>43382.544444444444</c:v>
                </c:pt>
                <c:pt idx="481">
                  <c:v>43382.563194444447</c:v>
                </c:pt>
                <c:pt idx="482">
                  <c:v>43382.588194444441</c:v>
                </c:pt>
                <c:pt idx="483">
                  <c:v>43382.600694444445</c:v>
                </c:pt>
                <c:pt idx="484">
                  <c:v>43382.604861111111</c:v>
                </c:pt>
                <c:pt idx="485">
                  <c:v>43382.631944444445</c:v>
                </c:pt>
                <c:pt idx="486">
                  <c:v>43382.664583333331</c:v>
                </c:pt>
                <c:pt idx="487">
                  <c:v>43382.673611111109</c:v>
                </c:pt>
                <c:pt idx="488">
                  <c:v>43382.677083333336</c:v>
                </c:pt>
                <c:pt idx="489">
                  <c:v>43382.724305555559</c:v>
                </c:pt>
                <c:pt idx="490">
                  <c:v>43382.729166666664</c:v>
                </c:pt>
                <c:pt idx="491">
                  <c:v>43382.754166666666</c:v>
                </c:pt>
                <c:pt idx="492">
                  <c:v>43383.260416666664</c:v>
                </c:pt>
                <c:pt idx="493">
                  <c:v>43383.270833333336</c:v>
                </c:pt>
                <c:pt idx="494">
                  <c:v>43383.274305555555</c:v>
                </c:pt>
                <c:pt idx="495">
                  <c:v>43383.288194444445</c:v>
                </c:pt>
                <c:pt idx="496">
                  <c:v>43383.306944444441</c:v>
                </c:pt>
                <c:pt idx="497">
                  <c:v>43383.325694444444</c:v>
                </c:pt>
                <c:pt idx="498">
                  <c:v>43383.34652777778</c:v>
                </c:pt>
                <c:pt idx="499">
                  <c:v>43383.354166666664</c:v>
                </c:pt>
                <c:pt idx="500">
                  <c:v>43383.388194444444</c:v>
                </c:pt>
                <c:pt idx="501">
                  <c:v>43383.420138888891</c:v>
                </c:pt>
                <c:pt idx="502">
                  <c:v>43383.447222222225</c:v>
                </c:pt>
                <c:pt idx="503">
                  <c:v>43383.461805555555</c:v>
                </c:pt>
                <c:pt idx="504">
                  <c:v>43383.481249999997</c:v>
                </c:pt>
                <c:pt idx="505">
                  <c:v>43383.489583333336</c:v>
                </c:pt>
                <c:pt idx="506">
                  <c:v>43383.506944444445</c:v>
                </c:pt>
                <c:pt idx="507">
                  <c:v>43383.511805555558</c:v>
                </c:pt>
                <c:pt idx="508">
                  <c:v>43383.518750000003</c:v>
                </c:pt>
                <c:pt idx="509">
                  <c:v>43383.557638888888</c:v>
                </c:pt>
                <c:pt idx="510">
                  <c:v>43383.564583333333</c:v>
                </c:pt>
                <c:pt idx="511">
                  <c:v>43383.572916666664</c:v>
                </c:pt>
                <c:pt idx="512">
                  <c:v>43383.604166666664</c:v>
                </c:pt>
                <c:pt idx="513">
                  <c:v>43383.65347222222</c:v>
                </c:pt>
                <c:pt idx="514">
                  <c:v>43383.65625</c:v>
                </c:pt>
                <c:pt idx="515">
                  <c:v>43383.682638888888</c:v>
                </c:pt>
                <c:pt idx="516">
                  <c:v>43383.742361111108</c:v>
                </c:pt>
                <c:pt idx="517">
                  <c:v>43383.750694444447</c:v>
                </c:pt>
                <c:pt idx="518">
                  <c:v>43383.760416666664</c:v>
                </c:pt>
                <c:pt idx="519">
                  <c:v>43383.783333333333</c:v>
                </c:pt>
                <c:pt idx="520">
                  <c:v>43383.806250000001</c:v>
                </c:pt>
                <c:pt idx="521">
                  <c:v>43384.245138888888</c:v>
                </c:pt>
                <c:pt idx="522">
                  <c:v>43384.267361111109</c:v>
                </c:pt>
                <c:pt idx="523">
                  <c:v>43384.279861111114</c:v>
                </c:pt>
                <c:pt idx="524">
                  <c:v>43384.289583333331</c:v>
                </c:pt>
                <c:pt idx="525">
                  <c:v>43384.31527777778</c:v>
                </c:pt>
                <c:pt idx="526">
                  <c:v>43384.344444444447</c:v>
                </c:pt>
                <c:pt idx="527">
                  <c:v>43384.399305555555</c:v>
                </c:pt>
                <c:pt idx="528">
                  <c:v>43384.420138888891</c:v>
                </c:pt>
                <c:pt idx="529">
                  <c:v>43384.451388888891</c:v>
                </c:pt>
                <c:pt idx="530">
                  <c:v>43384.472222222219</c:v>
                </c:pt>
                <c:pt idx="531">
                  <c:v>43384.501388888886</c:v>
                </c:pt>
                <c:pt idx="532">
                  <c:v>43384.503472222219</c:v>
                </c:pt>
                <c:pt idx="533">
                  <c:v>43384.53125</c:v>
                </c:pt>
                <c:pt idx="534">
                  <c:v>43384.555555555555</c:v>
                </c:pt>
                <c:pt idx="535">
                  <c:v>43384.5625</c:v>
                </c:pt>
                <c:pt idx="536">
                  <c:v>43384.586805555555</c:v>
                </c:pt>
                <c:pt idx="537">
                  <c:v>43384.607638888891</c:v>
                </c:pt>
                <c:pt idx="538">
                  <c:v>43384.631944444445</c:v>
                </c:pt>
                <c:pt idx="539">
                  <c:v>43384.638888888891</c:v>
                </c:pt>
                <c:pt idx="540">
                  <c:v>43384.654861111114</c:v>
                </c:pt>
                <c:pt idx="541">
                  <c:v>43384.684027777781</c:v>
                </c:pt>
                <c:pt idx="542">
                  <c:v>43384.692361111112</c:v>
                </c:pt>
                <c:pt idx="543">
                  <c:v>43384.720833333333</c:v>
                </c:pt>
                <c:pt idx="544">
                  <c:v>43385.258333333331</c:v>
                </c:pt>
                <c:pt idx="545">
                  <c:v>43385.288888888892</c:v>
                </c:pt>
                <c:pt idx="546">
                  <c:v>43385.311805555553</c:v>
                </c:pt>
                <c:pt idx="547">
                  <c:v>43385.352083333331</c:v>
                </c:pt>
                <c:pt idx="548">
                  <c:v>43385.363194444442</c:v>
                </c:pt>
                <c:pt idx="549">
                  <c:v>43385.390972222223</c:v>
                </c:pt>
                <c:pt idx="550">
                  <c:v>43385.427083333336</c:v>
                </c:pt>
                <c:pt idx="551">
                  <c:v>43385.452777777777</c:v>
                </c:pt>
                <c:pt idx="552">
                  <c:v>43385.465277777781</c:v>
                </c:pt>
                <c:pt idx="553">
                  <c:v>43385.48333333333</c:v>
                </c:pt>
                <c:pt idx="554">
                  <c:v>43385.5</c:v>
                </c:pt>
                <c:pt idx="555">
                  <c:v>43385.507638888892</c:v>
                </c:pt>
                <c:pt idx="556">
                  <c:v>43385.518055555556</c:v>
                </c:pt>
                <c:pt idx="557">
                  <c:v>43385.541666666664</c:v>
                </c:pt>
                <c:pt idx="558">
                  <c:v>43385.555555555555</c:v>
                </c:pt>
                <c:pt idx="559">
                  <c:v>43385.59375</c:v>
                </c:pt>
                <c:pt idx="560">
                  <c:v>43385.612500000003</c:v>
                </c:pt>
                <c:pt idx="561">
                  <c:v>43385.625</c:v>
                </c:pt>
                <c:pt idx="562">
                  <c:v>43385.662499999999</c:v>
                </c:pt>
                <c:pt idx="563">
                  <c:v>43385.665277777778</c:v>
                </c:pt>
                <c:pt idx="564">
                  <c:v>43385.681944444441</c:v>
                </c:pt>
                <c:pt idx="565">
                  <c:v>43385.694444444445</c:v>
                </c:pt>
                <c:pt idx="566">
                  <c:v>43385.736111111109</c:v>
                </c:pt>
                <c:pt idx="567">
                  <c:v>43385.8</c:v>
                </c:pt>
                <c:pt idx="568">
                  <c:v>43386.291666666664</c:v>
                </c:pt>
                <c:pt idx="569">
                  <c:v>43386.298611111109</c:v>
                </c:pt>
                <c:pt idx="570">
                  <c:v>43386.361111111109</c:v>
                </c:pt>
                <c:pt idx="571">
                  <c:v>43386.383333333331</c:v>
                </c:pt>
                <c:pt idx="572">
                  <c:v>43386.399305555555</c:v>
                </c:pt>
                <c:pt idx="573">
                  <c:v>43386.443749999999</c:v>
                </c:pt>
                <c:pt idx="574">
                  <c:v>43386.465277777781</c:v>
                </c:pt>
                <c:pt idx="575">
                  <c:v>43386.477777777778</c:v>
                </c:pt>
                <c:pt idx="576">
                  <c:v>43386.558333333334</c:v>
                </c:pt>
                <c:pt idx="577">
                  <c:v>43386.614583333336</c:v>
                </c:pt>
                <c:pt idx="578">
                  <c:v>43386.614583333336</c:v>
                </c:pt>
                <c:pt idx="579">
                  <c:v>43386.673611111109</c:v>
                </c:pt>
                <c:pt idx="580">
                  <c:v>43386.72152777778</c:v>
                </c:pt>
                <c:pt idx="581">
                  <c:v>43387.354166666664</c:v>
                </c:pt>
                <c:pt idx="582">
                  <c:v>43387.426388888889</c:v>
                </c:pt>
                <c:pt idx="583">
                  <c:v>43387.496527777781</c:v>
                </c:pt>
                <c:pt idx="584">
                  <c:v>43387.523611111108</c:v>
                </c:pt>
                <c:pt idx="585">
                  <c:v>43388.249305555553</c:v>
                </c:pt>
                <c:pt idx="586">
                  <c:v>43388.263194444444</c:v>
                </c:pt>
                <c:pt idx="587">
                  <c:v>43388.277083333334</c:v>
                </c:pt>
                <c:pt idx="588">
                  <c:v>43388.290972222225</c:v>
                </c:pt>
                <c:pt idx="589">
                  <c:v>43388.310416666667</c:v>
                </c:pt>
                <c:pt idx="590">
                  <c:v>43388.326388888891</c:v>
                </c:pt>
                <c:pt idx="591">
                  <c:v>43388.34652777778</c:v>
                </c:pt>
                <c:pt idx="592">
                  <c:v>43388.362500000003</c:v>
                </c:pt>
                <c:pt idx="593">
                  <c:v>43388.371527777781</c:v>
                </c:pt>
                <c:pt idx="594">
                  <c:v>43388.407638888886</c:v>
                </c:pt>
                <c:pt idx="595">
                  <c:v>43388.423611111109</c:v>
                </c:pt>
                <c:pt idx="596">
                  <c:v>43388.453472222223</c:v>
                </c:pt>
                <c:pt idx="597">
                  <c:v>43388.482638888891</c:v>
                </c:pt>
                <c:pt idx="598">
                  <c:v>43388.491666666669</c:v>
                </c:pt>
                <c:pt idx="599">
                  <c:v>43388.527777777781</c:v>
                </c:pt>
                <c:pt idx="600">
                  <c:v>43388.549305555556</c:v>
                </c:pt>
                <c:pt idx="601">
                  <c:v>43388.5625</c:v>
                </c:pt>
                <c:pt idx="602">
                  <c:v>43388.569444444445</c:v>
                </c:pt>
                <c:pt idx="603">
                  <c:v>43388.586111111108</c:v>
                </c:pt>
                <c:pt idx="604">
                  <c:v>43388.606944444444</c:v>
                </c:pt>
                <c:pt idx="605">
                  <c:v>43388.614583333336</c:v>
                </c:pt>
                <c:pt idx="606">
                  <c:v>43388.638888888891</c:v>
                </c:pt>
                <c:pt idx="607">
                  <c:v>43388.657638888886</c:v>
                </c:pt>
                <c:pt idx="608">
                  <c:v>43388.679861111108</c:v>
                </c:pt>
                <c:pt idx="609">
                  <c:v>43388.685416666667</c:v>
                </c:pt>
                <c:pt idx="610">
                  <c:v>43388.690972222219</c:v>
                </c:pt>
                <c:pt idx="611">
                  <c:v>43388.711805555555</c:v>
                </c:pt>
                <c:pt idx="612">
                  <c:v>43388.759722222225</c:v>
                </c:pt>
                <c:pt idx="613">
                  <c:v>43388.784722222219</c:v>
                </c:pt>
                <c:pt idx="614">
                  <c:v>43388.795138888891</c:v>
                </c:pt>
                <c:pt idx="615">
                  <c:v>43388.802083333336</c:v>
                </c:pt>
                <c:pt idx="616">
                  <c:v>43389.253472222219</c:v>
                </c:pt>
                <c:pt idx="617">
                  <c:v>43389.277083333334</c:v>
                </c:pt>
                <c:pt idx="618">
                  <c:v>43389.293055555558</c:v>
                </c:pt>
                <c:pt idx="619">
                  <c:v>43389.302083333336</c:v>
                </c:pt>
                <c:pt idx="620">
                  <c:v>43389.319444444445</c:v>
                </c:pt>
                <c:pt idx="621">
                  <c:v>43389.342361111114</c:v>
                </c:pt>
                <c:pt idx="622">
                  <c:v>43389.364583333336</c:v>
                </c:pt>
                <c:pt idx="623">
                  <c:v>43389.381944444445</c:v>
                </c:pt>
                <c:pt idx="624">
                  <c:v>43389.393055555556</c:v>
                </c:pt>
                <c:pt idx="625">
                  <c:v>43389.427083333336</c:v>
                </c:pt>
                <c:pt idx="626">
                  <c:v>43389.447916666664</c:v>
                </c:pt>
                <c:pt idx="627">
                  <c:v>43389.46875</c:v>
                </c:pt>
                <c:pt idx="628">
                  <c:v>43389.493055555555</c:v>
                </c:pt>
                <c:pt idx="629">
                  <c:v>43389.504861111112</c:v>
                </c:pt>
                <c:pt idx="630">
                  <c:v>43389.527083333334</c:v>
                </c:pt>
                <c:pt idx="631">
                  <c:v>43389.541666666664</c:v>
                </c:pt>
                <c:pt idx="632">
                  <c:v>43389.552083333336</c:v>
                </c:pt>
                <c:pt idx="633">
                  <c:v>43389.55972222222</c:v>
                </c:pt>
                <c:pt idx="634">
                  <c:v>43389.593055555553</c:v>
                </c:pt>
                <c:pt idx="635">
                  <c:v>43389.606249999997</c:v>
                </c:pt>
                <c:pt idx="636">
                  <c:v>43389.614583333336</c:v>
                </c:pt>
                <c:pt idx="637">
                  <c:v>43389.618055555555</c:v>
                </c:pt>
                <c:pt idx="638">
                  <c:v>43389.625</c:v>
                </c:pt>
                <c:pt idx="639">
                  <c:v>43389.634722222225</c:v>
                </c:pt>
                <c:pt idx="640">
                  <c:v>43389.645833333336</c:v>
                </c:pt>
                <c:pt idx="641">
                  <c:v>43389.708333333336</c:v>
                </c:pt>
                <c:pt idx="642">
                  <c:v>43389.739583333336</c:v>
                </c:pt>
                <c:pt idx="643">
                  <c:v>43389.826388888891</c:v>
                </c:pt>
                <c:pt idx="644">
                  <c:v>43390.25277777778</c:v>
                </c:pt>
                <c:pt idx="645">
                  <c:v>43390.268055555556</c:v>
                </c:pt>
                <c:pt idx="646">
                  <c:v>43390.276388888888</c:v>
                </c:pt>
                <c:pt idx="647">
                  <c:v>43390.285416666666</c:v>
                </c:pt>
                <c:pt idx="648">
                  <c:v>43390.316666666666</c:v>
                </c:pt>
                <c:pt idx="649">
                  <c:v>43390.34097222222</c:v>
                </c:pt>
                <c:pt idx="650">
                  <c:v>43390.352083333331</c:v>
                </c:pt>
                <c:pt idx="651">
                  <c:v>43390.376388888886</c:v>
                </c:pt>
                <c:pt idx="652">
                  <c:v>43390.40347222222</c:v>
                </c:pt>
                <c:pt idx="653">
                  <c:v>43390.430555555555</c:v>
                </c:pt>
                <c:pt idx="654">
                  <c:v>43390.44027777778</c:v>
                </c:pt>
                <c:pt idx="655">
                  <c:v>43390.461805555555</c:v>
                </c:pt>
                <c:pt idx="656">
                  <c:v>43390.469444444447</c:v>
                </c:pt>
                <c:pt idx="657">
                  <c:v>43390.504166666666</c:v>
                </c:pt>
                <c:pt idx="658">
                  <c:v>43390.541666666664</c:v>
                </c:pt>
                <c:pt idx="659">
                  <c:v>43390.557638888888</c:v>
                </c:pt>
                <c:pt idx="660">
                  <c:v>43390.571527777778</c:v>
                </c:pt>
                <c:pt idx="661">
                  <c:v>43390.582638888889</c:v>
                </c:pt>
                <c:pt idx="662">
                  <c:v>43390.602777777778</c:v>
                </c:pt>
                <c:pt idx="663">
                  <c:v>43390.626388888886</c:v>
                </c:pt>
                <c:pt idx="664">
                  <c:v>43390.635416666664</c:v>
                </c:pt>
                <c:pt idx="665">
                  <c:v>43390.649305555555</c:v>
                </c:pt>
                <c:pt idx="666">
                  <c:v>43390.676388888889</c:v>
                </c:pt>
                <c:pt idx="667">
                  <c:v>43390.685416666667</c:v>
                </c:pt>
                <c:pt idx="668">
                  <c:v>43390.701388888891</c:v>
                </c:pt>
                <c:pt idx="669">
                  <c:v>43390.720138888886</c:v>
                </c:pt>
                <c:pt idx="670">
                  <c:v>43390.731249999997</c:v>
                </c:pt>
                <c:pt idx="671">
                  <c:v>43390.76666666667</c:v>
                </c:pt>
                <c:pt idx="672">
                  <c:v>43390.833333333336</c:v>
                </c:pt>
                <c:pt idx="673">
                  <c:v>43390.836805555555</c:v>
                </c:pt>
                <c:pt idx="674">
                  <c:v>43391.237500000003</c:v>
                </c:pt>
                <c:pt idx="675">
                  <c:v>43391.269444444442</c:v>
                </c:pt>
                <c:pt idx="676">
                  <c:v>43391.286111111112</c:v>
                </c:pt>
                <c:pt idx="677">
                  <c:v>43391.309027777781</c:v>
                </c:pt>
                <c:pt idx="678">
                  <c:v>43391.323611111111</c:v>
                </c:pt>
                <c:pt idx="679">
                  <c:v>43391.34375</c:v>
                </c:pt>
                <c:pt idx="680">
                  <c:v>43391.368055555555</c:v>
                </c:pt>
                <c:pt idx="681">
                  <c:v>43391.381249999999</c:v>
                </c:pt>
                <c:pt idx="682">
                  <c:v>43391.427083333336</c:v>
                </c:pt>
                <c:pt idx="683">
                  <c:v>43391.445138888892</c:v>
                </c:pt>
                <c:pt idx="684">
                  <c:v>43391.459027777775</c:v>
                </c:pt>
                <c:pt idx="685">
                  <c:v>43391.468055555553</c:v>
                </c:pt>
                <c:pt idx="686">
                  <c:v>43391.479861111111</c:v>
                </c:pt>
                <c:pt idx="687">
                  <c:v>43391.493055555555</c:v>
                </c:pt>
                <c:pt idx="688">
                  <c:v>43391.504861111112</c:v>
                </c:pt>
                <c:pt idx="689">
                  <c:v>43391.517361111109</c:v>
                </c:pt>
                <c:pt idx="690">
                  <c:v>43391.527777777781</c:v>
                </c:pt>
                <c:pt idx="691">
                  <c:v>43391.544444444444</c:v>
                </c:pt>
                <c:pt idx="692">
                  <c:v>43391.569444444445</c:v>
                </c:pt>
                <c:pt idx="693">
                  <c:v>43391.576388888891</c:v>
                </c:pt>
                <c:pt idx="694">
                  <c:v>43391.618055555555</c:v>
                </c:pt>
                <c:pt idx="695">
                  <c:v>43391.657638888886</c:v>
                </c:pt>
                <c:pt idx="696">
                  <c:v>43391.69027777778</c:v>
                </c:pt>
                <c:pt idx="697">
                  <c:v>43391.739583333336</c:v>
                </c:pt>
                <c:pt idx="698">
                  <c:v>43391.774305555555</c:v>
                </c:pt>
                <c:pt idx="699">
                  <c:v>43391.796527777777</c:v>
                </c:pt>
                <c:pt idx="700">
                  <c:v>43391.809027777781</c:v>
                </c:pt>
                <c:pt idx="701">
                  <c:v>43391.813194444447</c:v>
                </c:pt>
                <c:pt idx="702">
                  <c:v>43392.240972222222</c:v>
                </c:pt>
                <c:pt idx="703">
                  <c:v>43392.249305555553</c:v>
                </c:pt>
                <c:pt idx="704">
                  <c:v>43392.257638888892</c:v>
                </c:pt>
                <c:pt idx="705">
                  <c:v>43392.269444444442</c:v>
                </c:pt>
                <c:pt idx="706">
                  <c:v>43392.282638888886</c:v>
                </c:pt>
                <c:pt idx="707">
                  <c:v>43392.294444444444</c:v>
                </c:pt>
                <c:pt idx="708">
                  <c:v>43392.307638888888</c:v>
                </c:pt>
                <c:pt idx="709">
                  <c:v>43392.335416666669</c:v>
                </c:pt>
                <c:pt idx="710">
                  <c:v>43392.371527777781</c:v>
                </c:pt>
                <c:pt idx="711">
                  <c:v>43392.388888888891</c:v>
                </c:pt>
                <c:pt idx="712">
                  <c:v>43392.423611111109</c:v>
                </c:pt>
                <c:pt idx="713">
                  <c:v>43392.443749999999</c:v>
                </c:pt>
                <c:pt idx="714">
                  <c:v>43392.467361111114</c:v>
                </c:pt>
                <c:pt idx="715">
                  <c:v>43392.493055555555</c:v>
                </c:pt>
                <c:pt idx="716">
                  <c:v>43392.538194444445</c:v>
                </c:pt>
                <c:pt idx="717">
                  <c:v>43392.560416666667</c:v>
                </c:pt>
                <c:pt idx="718">
                  <c:v>43392.592361111114</c:v>
                </c:pt>
                <c:pt idx="719">
                  <c:v>43392.613888888889</c:v>
                </c:pt>
                <c:pt idx="720">
                  <c:v>43392.633333333331</c:v>
                </c:pt>
                <c:pt idx="721">
                  <c:v>43392.669444444444</c:v>
                </c:pt>
                <c:pt idx="722">
                  <c:v>43392.694444444445</c:v>
                </c:pt>
                <c:pt idx="723">
                  <c:v>43392.722916666666</c:v>
                </c:pt>
                <c:pt idx="724">
                  <c:v>43392.732638888891</c:v>
                </c:pt>
                <c:pt idx="725">
                  <c:v>43392.801388888889</c:v>
                </c:pt>
                <c:pt idx="726">
                  <c:v>43392.830555555556</c:v>
                </c:pt>
                <c:pt idx="727">
                  <c:v>43393.263888888891</c:v>
                </c:pt>
                <c:pt idx="728">
                  <c:v>43393.304861111108</c:v>
                </c:pt>
                <c:pt idx="729">
                  <c:v>43393.328472222223</c:v>
                </c:pt>
                <c:pt idx="730">
                  <c:v>43393.357638888891</c:v>
                </c:pt>
                <c:pt idx="731">
                  <c:v>43393.416666666664</c:v>
                </c:pt>
                <c:pt idx="732">
                  <c:v>43393.423611111109</c:v>
                </c:pt>
                <c:pt idx="733">
                  <c:v>43393.4375</c:v>
                </c:pt>
                <c:pt idx="734">
                  <c:v>43393.445833333331</c:v>
                </c:pt>
                <c:pt idx="735">
                  <c:v>43393.472222222219</c:v>
                </c:pt>
                <c:pt idx="736">
                  <c:v>43393.481249999997</c:v>
                </c:pt>
                <c:pt idx="737">
                  <c:v>43394.288888888892</c:v>
                </c:pt>
                <c:pt idx="738">
                  <c:v>43394.368750000001</c:v>
                </c:pt>
                <c:pt idx="739">
                  <c:v>43394.447222222225</c:v>
                </c:pt>
                <c:pt idx="740">
                  <c:v>43394.486111111109</c:v>
                </c:pt>
                <c:pt idx="741">
                  <c:v>43394.50277777778</c:v>
                </c:pt>
                <c:pt idx="742">
                  <c:v>43394.565972222219</c:v>
                </c:pt>
                <c:pt idx="743">
                  <c:v>43394.576388888891</c:v>
                </c:pt>
                <c:pt idx="744">
                  <c:v>43394.625</c:v>
                </c:pt>
                <c:pt idx="745">
                  <c:v>43395.295138888891</c:v>
                </c:pt>
                <c:pt idx="746">
                  <c:v>43395.305555555555</c:v>
                </c:pt>
                <c:pt idx="747">
                  <c:v>43395.322916666664</c:v>
                </c:pt>
                <c:pt idx="748">
                  <c:v>43395.364583333336</c:v>
                </c:pt>
                <c:pt idx="749">
                  <c:v>43395.394444444442</c:v>
                </c:pt>
                <c:pt idx="750">
                  <c:v>43395.420138888891</c:v>
                </c:pt>
                <c:pt idx="751">
                  <c:v>43395.444444444445</c:v>
                </c:pt>
                <c:pt idx="752">
                  <c:v>43395.456944444442</c:v>
                </c:pt>
                <c:pt idx="753">
                  <c:v>43395.487500000003</c:v>
                </c:pt>
                <c:pt idx="754">
                  <c:v>43395.510416666664</c:v>
                </c:pt>
                <c:pt idx="755">
                  <c:v>43395.521527777775</c:v>
                </c:pt>
                <c:pt idx="756">
                  <c:v>43395.53125</c:v>
                </c:pt>
                <c:pt idx="757">
                  <c:v>43395.538888888892</c:v>
                </c:pt>
                <c:pt idx="758">
                  <c:v>43395.560416666667</c:v>
                </c:pt>
                <c:pt idx="759">
                  <c:v>43395.56527777778</c:v>
                </c:pt>
                <c:pt idx="760">
                  <c:v>43395.569444444445</c:v>
                </c:pt>
                <c:pt idx="761">
                  <c:v>43395.65625</c:v>
                </c:pt>
                <c:pt idx="762">
                  <c:v>43395.659722222219</c:v>
                </c:pt>
                <c:pt idx="763">
                  <c:v>43395.666666666664</c:v>
                </c:pt>
                <c:pt idx="764">
                  <c:v>43395.720138888886</c:v>
                </c:pt>
                <c:pt idx="765">
                  <c:v>43395.756944444445</c:v>
                </c:pt>
                <c:pt idx="766">
                  <c:v>43395.818055555559</c:v>
                </c:pt>
                <c:pt idx="767">
                  <c:v>43396.254166666666</c:v>
                </c:pt>
                <c:pt idx="768">
                  <c:v>43396.287499999999</c:v>
                </c:pt>
                <c:pt idx="769">
                  <c:v>43396.302777777775</c:v>
                </c:pt>
                <c:pt idx="770">
                  <c:v>43396.347222222219</c:v>
                </c:pt>
                <c:pt idx="771">
                  <c:v>43396.364583333336</c:v>
                </c:pt>
                <c:pt idx="772">
                  <c:v>43396.379166666666</c:v>
                </c:pt>
                <c:pt idx="773">
                  <c:v>43396.417361111111</c:v>
                </c:pt>
                <c:pt idx="774">
                  <c:v>43396.445138888892</c:v>
                </c:pt>
                <c:pt idx="775">
                  <c:v>43396.468055555553</c:v>
                </c:pt>
                <c:pt idx="776">
                  <c:v>43396.48333333333</c:v>
                </c:pt>
                <c:pt idx="777">
                  <c:v>43396.5</c:v>
                </c:pt>
                <c:pt idx="778">
                  <c:v>43396.509027777778</c:v>
                </c:pt>
                <c:pt idx="779">
                  <c:v>43396.524305555555</c:v>
                </c:pt>
                <c:pt idx="780">
                  <c:v>43396.545138888891</c:v>
                </c:pt>
                <c:pt idx="781">
                  <c:v>43396.552777777775</c:v>
                </c:pt>
                <c:pt idx="782">
                  <c:v>43396.567361111112</c:v>
                </c:pt>
                <c:pt idx="783">
                  <c:v>43396.613194444442</c:v>
                </c:pt>
                <c:pt idx="784">
                  <c:v>43396.615972222222</c:v>
                </c:pt>
                <c:pt idx="785">
                  <c:v>43396.631944444445</c:v>
                </c:pt>
                <c:pt idx="786">
                  <c:v>43396.636805555558</c:v>
                </c:pt>
                <c:pt idx="787">
                  <c:v>43396.665972222225</c:v>
                </c:pt>
                <c:pt idx="788">
                  <c:v>43396.688888888886</c:v>
                </c:pt>
                <c:pt idx="789">
                  <c:v>43396.712500000001</c:v>
                </c:pt>
                <c:pt idx="790">
                  <c:v>43396.724305555559</c:v>
                </c:pt>
                <c:pt idx="791">
                  <c:v>43396.729861111111</c:v>
                </c:pt>
                <c:pt idx="792">
                  <c:v>43396.748611111114</c:v>
                </c:pt>
                <c:pt idx="793">
                  <c:v>43396.782638888886</c:v>
                </c:pt>
                <c:pt idx="794">
                  <c:v>43396.791666666664</c:v>
                </c:pt>
                <c:pt idx="795">
                  <c:v>43396.800000000003</c:v>
                </c:pt>
                <c:pt idx="796">
                  <c:v>43396.844444444447</c:v>
                </c:pt>
                <c:pt idx="797">
                  <c:v>43397.256944444445</c:v>
                </c:pt>
                <c:pt idx="798">
                  <c:v>43397.263888888891</c:v>
                </c:pt>
                <c:pt idx="799">
                  <c:v>43397.280555555553</c:v>
                </c:pt>
                <c:pt idx="800">
                  <c:v>43397.305555555555</c:v>
                </c:pt>
                <c:pt idx="801">
                  <c:v>43397.30972222222</c:v>
                </c:pt>
                <c:pt idx="802">
                  <c:v>43397.319444444445</c:v>
                </c:pt>
                <c:pt idx="803">
                  <c:v>43397.35</c:v>
                </c:pt>
                <c:pt idx="804">
                  <c:v>43397.379861111112</c:v>
                </c:pt>
                <c:pt idx="805">
                  <c:v>43397.407638888886</c:v>
                </c:pt>
                <c:pt idx="806">
                  <c:v>43397.439583333333</c:v>
                </c:pt>
                <c:pt idx="807">
                  <c:v>43397.475694444445</c:v>
                </c:pt>
                <c:pt idx="808">
                  <c:v>43397.481249999997</c:v>
                </c:pt>
                <c:pt idx="809">
                  <c:v>43397.538194444445</c:v>
                </c:pt>
                <c:pt idx="810">
                  <c:v>43397.56527777778</c:v>
                </c:pt>
                <c:pt idx="811">
                  <c:v>43397.577777777777</c:v>
                </c:pt>
                <c:pt idx="812">
                  <c:v>43397.581944444442</c:v>
                </c:pt>
                <c:pt idx="813">
                  <c:v>43397.594444444447</c:v>
                </c:pt>
                <c:pt idx="814">
                  <c:v>43397.598611111112</c:v>
                </c:pt>
                <c:pt idx="815">
                  <c:v>43397.669444444444</c:v>
                </c:pt>
                <c:pt idx="816">
                  <c:v>43397.701388888891</c:v>
                </c:pt>
                <c:pt idx="817">
                  <c:v>43397.75277777778</c:v>
                </c:pt>
                <c:pt idx="818">
                  <c:v>43397.77847222222</c:v>
                </c:pt>
                <c:pt idx="819">
                  <c:v>43397.791666666664</c:v>
                </c:pt>
                <c:pt idx="820">
                  <c:v>43397.816666666666</c:v>
                </c:pt>
                <c:pt idx="821">
                  <c:v>43398.256249999999</c:v>
                </c:pt>
                <c:pt idx="822">
                  <c:v>43398.270138888889</c:v>
                </c:pt>
                <c:pt idx="823">
                  <c:v>43398.291666666664</c:v>
                </c:pt>
                <c:pt idx="824">
                  <c:v>43398.313194444447</c:v>
                </c:pt>
                <c:pt idx="825">
                  <c:v>43398.326388888891</c:v>
                </c:pt>
                <c:pt idx="826">
                  <c:v>43398.355555555558</c:v>
                </c:pt>
                <c:pt idx="827">
                  <c:v>43398.372916666667</c:v>
                </c:pt>
                <c:pt idx="828">
                  <c:v>43398.365972222222</c:v>
                </c:pt>
                <c:pt idx="829">
                  <c:v>43398.430555555555</c:v>
                </c:pt>
                <c:pt idx="830">
                  <c:v>43398.458333333336</c:v>
                </c:pt>
                <c:pt idx="831">
                  <c:v>43398.46597222222</c:v>
                </c:pt>
                <c:pt idx="832">
                  <c:v>43398.495138888888</c:v>
                </c:pt>
                <c:pt idx="833">
                  <c:v>43398.513888888891</c:v>
                </c:pt>
                <c:pt idx="834">
                  <c:v>43398.523611111108</c:v>
                </c:pt>
                <c:pt idx="835">
                  <c:v>43398.552083333336</c:v>
                </c:pt>
                <c:pt idx="836">
                  <c:v>43398.556944444441</c:v>
                </c:pt>
                <c:pt idx="837">
                  <c:v>43398.568055555559</c:v>
                </c:pt>
                <c:pt idx="838">
                  <c:v>43398.629861111112</c:v>
                </c:pt>
                <c:pt idx="839">
                  <c:v>43398.636111111111</c:v>
                </c:pt>
                <c:pt idx="840">
                  <c:v>43398.674305555556</c:v>
                </c:pt>
                <c:pt idx="841">
                  <c:v>43398.681250000001</c:v>
                </c:pt>
                <c:pt idx="842">
                  <c:v>43398.693055555559</c:v>
                </c:pt>
                <c:pt idx="843">
                  <c:v>43398.759722222225</c:v>
                </c:pt>
                <c:pt idx="844">
                  <c:v>43398.819444444445</c:v>
                </c:pt>
                <c:pt idx="845">
                  <c:v>43399.26666666667</c:v>
                </c:pt>
                <c:pt idx="846">
                  <c:v>43399.283333333333</c:v>
                </c:pt>
                <c:pt idx="847">
                  <c:v>43399.311805555553</c:v>
                </c:pt>
                <c:pt idx="848">
                  <c:v>43399.350694444445</c:v>
                </c:pt>
                <c:pt idx="849">
                  <c:v>43399.354166666664</c:v>
                </c:pt>
                <c:pt idx="850">
                  <c:v>43399.372916666667</c:v>
                </c:pt>
                <c:pt idx="851">
                  <c:v>43399.395833333336</c:v>
                </c:pt>
                <c:pt idx="852">
                  <c:v>43399.427083333336</c:v>
                </c:pt>
                <c:pt idx="853">
                  <c:v>43399.451388888891</c:v>
                </c:pt>
                <c:pt idx="854">
                  <c:v>43399.447222222225</c:v>
                </c:pt>
                <c:pt idx="855">
                  <c:v>43399.470138888886</c:v>
                </c:pt>
                <c:pt idx="856">
                  <c:v>43399.506944444445</c:v>
                </c:pt>
                <c:pt idx="857">
                  <c:v>43399.525694444441</c:v>
                </c:pt>
                <c:pt idx="858">
                  <c:v>43399.565972222219</c:v>
                </c:pt>
                <c:pt idx="859">
                  <c:v>43399.595138888886</c:v>
                </c:pt>
                <c:pt idx="860">
                  <c:v>43399.64166666667</c:v>
                </c:pt>
                <c:pt idx="861">
                  <c:v>43399.738194444442</c:v>
                </c:pt>
                <c:pt idx="862">
                  <c:v>43399.76666666667</c:v>
                </c:pt>
                <c:pt idx="863">
                  <c:v>43400.291666666664</c:v>
                </c:pt>
                <c:pt idx="864">
                  <c:v>43400.3125</c:v>
                </c:pt>
                <c:pt idx="865">
                  <c:v>43400.3125</c:v>
                </c:pt>
                <c:pt idx="866">
                  <c:v>43400.427083333336</c:v>
                </c:pt>
                <c:pt idx="867">
                  <c:v>43400.477777777778</c:v>
                </c:pt>
                <c:pt idx="868">
                  <c:v>43400.495833333334</c:v>
                </c:pt>
                <c:pt idx="869">
                  <c:v>43400.511111111111</c:v>
                </c:pt>
                <c:pt idx="870">
                  <c:v>43400.525694444441</c:v>
                </c:pt>
                <c:pt idx="871">
                  <c:v>43400.557638888888</c:v>
                </c:pt>
                <c:pt idx="872">
                  <c:v>43400.568749999999</c:v>
                </c:pt>
                <c:pt idx="873">
                  <c:v>43400.63958333333</c:v>
                </c:pt>
                <c:pt idx="874">
                  <c:v>43400.667361111111</c:v>
                </c:pt>
                <c:pt idx="875">
                  <c:v>43401.378472222219</c:v>
                </c:pt>
                <c:pt idx="876">
                  <c:v>43401.43472222222</c:v>
                </c:pt>
                <c:pt idx="877">
                  <c:v>43401.489583333336</c:v>
                </c:pt>
                <c:pt idx="878">
                  <c:v>43401.541666666664</c:v>
                </c:pt>
                <c:pt idx="879">
                  <c:v>43401.613194444442</c:v>
                </c:pt>
                <c:pt idx="880">
                  <c:v>43402.25</c:v>
                </c:pt>
                <c:pt idx="881">
                  <c:v>43402.263888888891</c:v>
                </c:pt>
                <c:pt idx="882">
                  <c:v>43402.270833333336</c:v>
                </c:pt>
                <c:pt idx="883">
                  <c:v>43402.281944444447</c:v>
                </c:pt>
                <c:pt idx="884">
                  <c:v>43402.29791666667</c:v>
                </c:pt>
                <c:pt idx="885">
                  <c:v>43402.313194444447</c:v>
                </c:pt>
                <c:pt idx="886">
                  <c:v>43402.331250000003</c:v>
                </c:pt>
                <c:pt idx="887">
                  <c:v>43402.351388888892</c:v>
                </c:pt>
                <c:pt idx="888">
                  <c:v>43402.367361111108</c:v>
                </c:pt>
                <c:pt idx="889">
                  <c:v>43402.388888888891</c:v>
                </c:pt>
                <c:pt idx="890">
                  <c:v>43402.447916666664</c:v>
                </c:pt>
                <c:pt idx="891">
                  <c:v>43402.48541666667</c:v>
                </c:pt>
                <c:pt idx="892">
                  <c:v>43402.506249999999</c:v>
                </c:pt>
                <c:pt idx="893">
                  <c:v>43402.52847222222</c:v>
                </c:pt>
                <c:pt idx="894">
                  <c:v>43402.559027777781</c:v>
                </c:pt>
                <c:pt idx="895">
                  <c:v>43402.565972222219</c:v>
                </c:pt>
                <c:pt idx="896">
                  <c:v>43402.575694444444</c:v>
                </c:pt>
                <c:pt idx="897">
                  <c:v>43402.595138888886</c:v>
                </c:pt>
                <c:pt idx="898">
                  <c:v>43402.637499999997</c:v>
                </c:pt>
                <c:pt idx="899">
                  <c:v>43402.662499999999</c:v>
                </c:pt>
                <c:pt idx="900">
                  <c:v>43402.678472222222</c:v>
                </c:pt>
                <c:pt idx="901">
                  <c:v>43402.702777777777</c:v>
                </c:pt>
                <c:pt idx="902">
                  <c:v>43402.708333333336</c:v>
                </c:pt>
                <c:pt idx="903">
                  <c:v>43402.717361111114</c:v>
                </c:pt>
                <c:pt idx="904">
                  <c:v>43402.738194444442</c:v>
                </c:pt>
                <c:pt idx="905">
                  <c:v>43402.777083333334</c:v>
                </c:pt>
                <c:pt idx="906">
                  <c:v>43403.290277777778</c:v>
                </c:pt>
                <c:pt idx="907">
                  <c:v>43403.320138888892</c:v>
                </c:pt>
                <c:pt idx="908">
                  <c:v>43403.34375</c:v>
                </c:pt>
                <c:pt idx="909">
                  <c:v>43403.359722222223</c:v>
                </c:pt>
                <c:pt idx="910">
                  <c:v>43403.379861111112</c:v>
                </c:pt>
                <c:pt idx="911">
                  <c:v>43403.416666666664</c:v>
                </c:pt>
                <c:pt idx="912">
                  <c:v>43403.443055555559</c:v>
                </c:pt>
                <c:pt idx="913">
                  <c:v>43403.463194444441</c:v>
                </c:pt>
                <c:pt idx="914">
                  <c:v>43403.495138888888</c:v>
                </c:pt>
                <c:pt idx="915">
                  <c:v>43403.502083333333</c:v>
                </c:pt>
                <c:pt idx="916">
                  <c:v>43403.537499999999</c:v>
                </c:pt>
                <c:pt idx="917">
                  <c:v>43403.56527777778</c:v>
                </c:pt>
                <c:pt idx="918">
                  <c:v>43403.572916666664</c:v>
                </c:pt>
                <c:pt idx="919">
                  <c:v>43403.577777777777</c:v>
                </c:pt>
                <c:pt idx="920">
                  <c:v>43403.585416666669</c:v>
                </c:pt>
                <c:pt idx="921">
                  <c:v>43403.616666666669</c:v>
                </c:pt>
                <c:pt idx="922">
                  <c:v>43403.636805555558</c:v>
                </c:pt>
                <c:pt idx="923">
                  <c:v>43403.690972222219</c:v>
                </c:pt>
                <c:pt idx="924">
                  <c:v>43403.705555555556</c:v>
                </c:pt>
                <c:pt idx="925">
                  <c:v>43403.761805555558</c:v>
                </c:pt>
                <c:pt idx="926">
                  <c:v>43403.780555555553</c:v>
                </c:pt>
                <c:pt idx="927">
                  <c:v>43404.270833333336</c:v>
                </c:pt>
                <c:pt idx="928">
                  <c:v>43404.286111111112</c:v>
                </c:pt>
                <c:pt idx="929">
                  <c:v>43404.298611111109</c:v>
                </c:pt>
                <c:pt idx="930">
                  <c:v>43404.309027777781</c:v>
                </c:pt>
                <c:pt idx="931">
                  <c:v>43404.331250000003</c:v>
                </c:pt>
                <c:pt idx="932">
                  <c:v>43404.350694444445</c:v>
                </c:pt>
                <c:pt idx="933">
                  <c:v>43404.449305555558</c:v>
                </c:pt>
                <c:pt idx="934">
                  <c:v>43404.673611111109</c:v>
                </c:pt>
                <c:pt idx="935">
                  <c:v>43404.688194444447</c:v>
                </c:pt>
                <c:pt idx="936">
                  <c:v>43404.727777777778</c:v>
                </c:pt>
                <c:pt idx="937">
                  <c:v>43404.753472222219</c:v>
                </c:pt>
                <c:pt idx="938">
                  <c:v>43404.855555555558</c:v>
                </c:pt>
                <c:pt idx="939">
                  <c:v>43405.25</c:v>
                </c:pt>
                <c:pt idx="940">
                  <c:v>43405.255555555559</c:v>
                </c:pt>
                <c:pt idx="941">
                  <c:v>43405.273611111108</c:v>
                </c:pt>
                <c:pt idx="942">
                  <c:v>43405.287499999999</c:v>
                </c:pt>
                <c:pt idx="943">
                  <c:v>43405.303472222222</c:v>
                </c:pt>
                <c:pt idx="944">
                  <c:v>43405.324305555558</c:v>
                </c:pt>
                <c:pt idx="945">
                  <c:v>43405.342361111114</c:v>
                </c:pt>
                <c:pt idx="946">
                  <c:v>43405.347222222219</c:v>
                </c:pt>
                <c:pt idx="947">
                  <c:v>43405.354166666664</c:v>
                </c:pt>
                <c:pt idx="948">
                  <c:v>43405.361805555556</c:v>
                </c:pt>
                <c:pt idx="949">
                  <c:v>43405.373611111114</c:v>
                </c:pt>
                <c:pt idx="950">
                  <c:v>43405.423611111109</c:v>
                </c:pt>
                <c:pt idx="951">
                  <c:v>43405.451388888891</c:v>
                </c:pt>
                <c:pt idx="952">
                  <c:v>43405.462500000001</c:v>
                </c:pt>
                <c:pt idx="953">
                  <c:v>43405.481249999997</c:v>
                </c:pt>
                <c:pt idx="954">
                  <c:v>43405.519444444442</c:v>
                </c:pt>
                <c:pt idx="955">
                  <c:v>43405.540277777778</c:v>
                </c:pt>
                <c:pt idx="956">
                  <c:v>43405.553472222222</c:v>
                </c:pt>
                <c:pt idx="957">
                  <c:v>43405.568055555559</c:v>
                </c:pt>
                <c:pt idx="958">
                  <c:v>43405.573611111111</c:v>
                </c:pt>
                <c:pt idx="959">
                  <c:v>43405.635416666664</c:v>
                </c:pt>
                <c:pt idx="960">
                  <c:v>43405.677777777775</c:v>
                </c:pt>
                <c:pt idx="961">
                  <c:v>43405.686805555553</c:v>
                </c:pt>
                <c:pt idx="962">
                  <c:v>43405.697222222225</c:v>
                </c:pt>
                <c:pt idx="963">
                  <c:v>43405.716666666667</c:v>
                </c:pt>
                <c:pt idx="964">
                  <c:v>43405.720833333333</c:v>
                </c:pt>
                <c:pt idx="965">
                  <c:v>43405.75277777778</c:v>
                </c:pt>
                <c:pt idx="966">
                  <c:v>43405.754166666666</c:v>
                </c:pt>
                <c:pt idx="967">
                  <c:v>43405.776388888888</c:v>
                </c:pt>
                <c:pt idx="968">
                  <c:v>43405.819444444445</c:v>
                </c:pt>
                <c:pt idx="969">
                  <c:v>43406.250694444447</c:v>
                </c:pt>
                <c:pt idx="970">
                  <c:v>43406.263194444444</c:v>
                </c:pt>
                <c:pt idx="971">
                  <c:v>43406.275000000001</c:v>
                </c:pt>
                <c:pt idx="972">
                  <c:v>43406.296527777777</c:v>
                </c:pt>
                <c:pt idx="973">
                  <c:v>43406.364583333336</c:v>
                </c:pt>
                <c:pt idx="974">
                  <c:v>43406.390972222223</c:v>
                </c:pt>
                <c:pt idx="975">
                  <c:v>43406.419444444444</c:v>
                </c:pt>
                <c:pt idx="976">
                  <c:v>43406.430555555555</c:v>
                </c:pt>
                <c:pt idx="977">
                  <c:v>43406.443749999999</c:v>
                </c:pt>
                <c:pt idx="978">
                  <c:v>43406.446527777778</c:v>
                </c:pt>
                <c:pt idx="979">
                  <c:v>43406.479166666664</c:v>
                </c:pt>
                <c:pt idx="980">
                  <c:v>43406.493055555555</c:v>
                </c:pt>
                <c:pt idx="981">
                  <c:v>43406.495833333334</c:v>
                </c:pt>
                <c:pt idx="982">
                  <c:v>43406.581944444442</c:v>
                </c:pt>
                <c:pt idx="983">
                  <c:v>43406.587500000001</c:v>
                </c:pt>
                <c:pt idx="984">
                  <c:v>43406.616666666669</c:v>
                </c:pt>
                <c:pt idx="985">
                  <c:v>43406.658333333333</c:v>
                </c:pt>
                <c:pt idx="986">
                  <c:v>43406.708333333336</c:v>
                </c:pt>
                <c:pt idx="987">
                  <c:v>43406.775000000001</c:v>
                </c:pt>
                <c:pt idx="988">
                  <c:v>43407.285416666666</c:v>
                </c:pt>
                <c:pt idx="989">
                  <c:v>43407.322916666664</c:v>
                </c:pt>
                <c:pt idx="990">
                  <c:v>43407.430555555555</c:v>
                </c:pt>
                <c:pt idx="991">
                  <c:v>43407.451388888891</c:v>
                </c:pt>
                <c:pt idx="992">
                  <c:v>43407.46875</c:v>
                </c:pt>
                <c:pt idx="993">
                  <c:v>43407.5</c:v>
                </c:pt>
                <c:pt idx="994">
                  <c:v>43407.525000000001</c:v>
                </c:pt>
                <c:pt idx="995">
                  <c:v>43407.553472222222</c:v>
                </c:pt>
                <c:pt idx="996">
                  <c:v>43407.575694444444</c:v>
                </c:pt>
                <c:pt idx="997">
                  <c:v>43407.626388888886</c:v>
                </c:pt>
                <c:pt idx="998">
                  <c:v>43408.291666666664</c:v>
                </c:pt>
                <c:pt idx="999">
                  <c:v>43408.315972222219</c:v>
                </c:pt>
                <c:pt idx="1000">
                  <c:v>43408.482638888891</c:v>
                </c:pt>
                <c:pt idx="1001">
                  <c:v>43408.5</c:v>
                </c:pt>
                <c:pt idx="1002">
                  <c:v>43408.510416666664</c:v>
                </c:pt>
                <c:pt idx="1003">
                  <c:v>43409.256944444445</c:v>
                </c:pt>
                <c:pt idx="1004">
                  <c:v>43409.267361111109</c:v>
                </c:pt>
                <c:pt idx="1005">
                  <c:v>43409.279861111114</c:v>
                </c:pt>
                <c:pt idx="1006">
                  <c:v>43409.288194444445</c:v>
                </c:pt>
                <c:pt idx="1007">
                  <c:v>43409.302083333336</c:v>
                </c:pt>
                <c:pt idx="1008">
                  <c:v>43409.324999999997</c:v>
                </c:pt>
                <c:pt idx="1009">
                  <c:v>43409.375</c:v>
                </c:pt>
                <c:pt idx="1010">
                  <c:v>43409.379166666666</c:v>
                </c:pt>
                <c:pt idx="1011">
                  <c:v>43409.385416666664</c:v>
                </c:pt>
                <c:pt idx="1012">
                  <c:v>43409.416666666664</c:v>
                </c:pt>
                <c:pt idx="1013">
                  <c:v>43409.447916666664</c:v>
                </c:pt>
                <c:pt idx="1014">
                  <c:v>43409.458333333336</c:v>
                </c:pt>
                <c:pt idx="1015">
                  <c:v>43409.46875</c:v>
                </c:pt>
                <c:pt idx="1016">
                  <c:v>43409.5</c:v>
                </c:pt>
                <c:pt idx="1017">
                  <c:v>43409.506249999999</c:v>
                </c:pt>
                <c:pt idx="1018">
                  <c:v>43409.56527777778</c:v>
                </c:pt>
                <c:pt idx="1019">
                  <c:v>43409.578472222223</c:v>
                </c:pt>
                <c:pt idx="1020">
                  <c:v>43409.597222222219</c:v>
                </c:pt>
                <c:pt idx="1021">
                  <c:v>43409.604166666664</c:v>
                </c:pt>
                <c:pt idx="1022">
                  <c:v>43409.663194444445</c:v>
                </c:pt>
                <c:pt idx="1023">
                  <c:v>43409.674305555556</c:v>
                </c:pt>
                <c:pt idx="1024">
                  <c:v>43409.747916666667</c:v>
                </c:pt>
                <c:pt idx="1025">
                  <c:v>43409.769444444442</c:v>
                </c:pt>
                <c:pt idx="1026">
                  <c:v>43410.260416666664</c:v>
                </c:pt>
                <c:pt idx="1027">
                  <c:v>43410.26458333333</c:v>
                </c:pt>
                <c:pt idx="1028">
                  <c:v>43410.281944444447</c:v>
                </c:pt>
                <c:pt idx="1029">
                  <c:v>43410.305555555555</c:v>
                </c:pt>
                <c:pt idx="1030">
                  <c:v>43410.322222222225</c:v>
                </c:pt>
                <c:pt idx="1031">
                  <c:v>43410.347222222219</c:v>
                </c:pt>
                <c:pt idx="1032">
                  <c:v>43410.400694444441</c:v>
                </c:pt>
                <c:pt idx="1033">
                  <c:v>43410.430555555555</c:v>
                </c:pt>
                <c:pt idx="1034">
                  <c:v>43410.434027777781</c:v>
                </c:pt>
                <c:pt idx="1035">
                  <c:v>43410.442361111112</c:v>
                </c:pt>
                <c:pt idx="1036">
                  <c:v>43410.447916666664</c:v>
                </c:pt>
                <c:pt idx="1037">
                  <c:v>43410.46597222222</c:v>
                </c:pt>
                <c:pt idx="1038">
                  <c:v>43410.470833333333</c:v>
                </c:pt>
                <c:pt idx="1039">
                  <c:v>43410.548611111109</c:v>
                </c:pt>
                <c:pt idx="1040">
                  <c:v>43410.577777777777</c:v>
                </c:pt>
                <c:pt idx="1041">
                  <c:v>43410.616666666669</c:v>
                </c:pt>
                <c:pt idx="1042">
                  <c:v>43410.677083333336</c:v>
                </c:pt>
                <c:pt idx="1043">
                  <c:v>43410.703472222223</c:v>
                </c:pt>
                <c:pt idx="1044">
                  <c:v>43411.29791666667</c:v>
                </c:pt>
                <c:pt idx="1045">
                  <c:v>43411.310416666667</c:v>
                </c:pt>
                <c:pt idx="1046">
                  <c:v>43411.350694444445</c:v>
                </c:pt>
                <c:pt idx="1047">
                  <c:v>43411.350694444445</c:v>
                </c:pt>
                <c:pt idx="1048">
                  <c:v>43411.375</c:v>
                </c:pt>
                <c:pt idx="1049">
                  <c:v>43411.405555555553</c:v>
                </c:pt>
                <c:pt idx="1050">
                  <c:v>43411.423611111109</c:v>
                </c:pt>
                <c:pt idx="1051">
                  <c:v>43411.443055555559</c:v>
                </c:pt>
                <c:pt idx="1052">
                  <c:v>43411.454861111109</c:v>
                </c:pt>
                <c:pt idx="1053">
                  <c:v>43412.236805555556</c:v>
                </c:pt>
                <c:pt idx="1054">
                  <c:v>43412.263888888891</c:v>
                </c:pt>
                <c:pt idx="1055">
                  <c:v>43412.276388888888</c:v>
                </c:pt>
                <c:pt idx="1056">
                  <c:v>43412.3</c:v>
                </c:pt>
                <c:pt idx="1057">
                  <c:v>43412.318055555559</c:v>
                </c:pt>
                <c:pt idx="1058">
                  <c:v>43412.356249999997</c:v>
                </c:pt>
                <c:pt idx="1059">
                  <c:v>43412.361805555556</c:v>
                </c:pt>
                <c:pt idx="1060">
                  <c:v>43412.390277777777</c:v>
                </c:pt>
                <c:pt idx="1061">
                  <c:v>43412.420138888891</c:v>
                </c:pt>
                <c:pt idx="1062">
                  <c:v>43412.430555555555</c:v>
                </c:pt>
                <c:pt idx="1063">
                  <c:v>43412.458333333336</c:v>
                </c:pt>
                <c:pt idx="1064">
                  <c:v>43412.487500000003</c:v>
                </c:pt>
                <c:pt idx="1065">
                  <c:v>43412.497916666667</c:v>
                </c:pt>
                <c:pt idx="1066">
                  <c:v>43412.527777777781</c:v>
                </c:pt>
                <c:pt idx="1067">
                  <c:v>43412.53125</c:v>
                </c:pt>
                <c:pt idx="1068">
                  <c:v>43412.540277777778</c:v>
                </c:pt>
                <c:pt idx="1069">
                  <c:v>43412.553472222222</c:v>
                </c:pt>
                <c:pt idx="1070">
                  <c:v>43412.574305555558</c:v>
                </c:pt>
                <c:pt idx="1071">
                  <c:v>43412.593055555553</c:v>
                </c:pt>
                <c:pt idx="1072">
                  <c:v>43412.661805555559</c:v>
                </c:pt>
                <c:pt idx="1073">
                  <c:v>43412.732638888891</c:v>
                </c:pt>
                <c:pt idx="1074">
                  <c:v>43412.749305555553</c:v>
                </c:pt>
                <c:pt idx="1075">
                  <c:v>43413.259027777778</c:v>
                </c:pt>
                <c:pt idx="1076">
                  <c:v>43413.276388888888</c:v>
                </c:pt>
                <c:pt idx="1077">
                  <c:v>43413.302083333336</c:v>
                </c:pt>
                <c:pt idx="1078">
                  <c:v>43413.3125</c:v>
                </c:pt>
                <c:pt idx="1079">
                  <c:v>43413.34097222222</c:v>
                </c:pt>
                <c:pt idx="1080">
                  <c:v>43413.375</c:v>
                </c:pt>
                <c:pt idx="1081">
                  <c:v>43413.384722222225</c:v>
                </c:pt>
                <c:pt idx="1082">
                  <c:v>43413.436805555553</c:v>
                </c:pt>
                <c:pt idx="1083">
                  <c:v>43413.463194444441</c:v>
                </c:pt>
                <c:pt idx="1084">
                  <c:v>43413.5</c:v>
                </c:pt>
                <c:pt idx="1085">
                  <c:v>43413.505555555559</c:v>
                </c:pt>
                <c:pt idx="1086">
                  <c:v>43413.51666666667</c:v>
                </c:pt>
                <c:pt idx="1087">
                  <c:v>43413.569444444445</c:v>
                </c:pt>
                <c:pt idx="1088">
                  <c:v>43413.586805555555</c:v>
                </c:pt>
                <c:pt idx="1089">
                  <c:v>43413.660416666666</c:v>
                </c:pt>
                <c:pt idx="1090">
                  <c:v>43413.708333333336</c:v>
                </c:pt>
                <c:pt idx="1091">
                  <c:v>43414.291666666664</c:v>
                </c:pt>
                <c:pt idx="1092">
                  <c:v>43414.325694444444</c:v>
                </c:pt>
                <c:pt idx="1093">
                  <c:v>43414.493055555555</c:v>
                </c:pt>
                <c:pt idx="1094">
                  <c:v>43414.522222222222</c:v>
                </c:pt>
                <c:pt idx="1095">
                  <c:v>43414.574999999997</c:v>
                </c:pt>
                <c:pt idx="1096">
                  <c:v>43414.595138888886</c:v>
                </c:pt>
                <c:pt idx="1097">
                  <c:v>43415.40625</c:v>
                </c:pt>
                <c:pt idx="1098">
                  <c:v>43415.420138888891</c:v>
                </c:pt>
                <c:pt idx="1099">
                  <c:v>43416.34375</c:v>
                </c:pt>
                <c:pt idx="1100">
                  <c:v>43416.40625</c:v>
                </c:pt>
                <c:pt idx="1101">
                  <c:v>43416.444444444445</c:v>
                </c:pt>
                <c:pt idx="1102">
                  <c:v>43416.506944444445</c:v>
                </c:pt>
                <c:pt idx="1103">
                  <c:v>43416.544444444444</c:v>
                </c:pt>
                <c:pt idx="1104">
                  <c:v>43416.613194444442</c:v>
                </c:pt>
                <c:pt idx="1105">
                  <c:v>43416.67083333333</c:v>
                </c:pt>
                <c:pt idx="1106">
                  <c:v>43416.770833333336</c:v>
                </c:pt>
                <c:pt idx="1107">
                  <c:v>43417.416666666664</c:v>
                </c:pt>
                <c:pt idx="1108">
                  <c:v>43417.4375</c:v>
                </c:pt>
                <c:pt idx="1109">
                  <c:v>43417.520833333336</c:v>
                </c:pt>
                <c:pt idx="1110">
                  <c:v>43417.65902777778</c:v>
                </c:pt>
                <c:pt idx="1111">
                  <c:v>43417.786111111112</c:v>
                </c:pt>
                <c:pt idx="1112">
                  <c:v>43418.430555555555</c:v>
                </c:pt>
                <c:pt idx="1113">
                  <c:v>43418.465277777781</c:v>
                </c:pt>
                <c:pt idx="1114">
                  <c:v>43418.541666666664</c:v>
                </c:pt>
                <c:pt idx="1115">
                  <c:v>43418.552083333336</c:v>
                </c:pt>
                <c:pt idx="1116">
                  <c:v>43418.578472222223</c:v>
                </c:pt>
                <c:pt idx="1117">
                  <c:v>43418.635416666664</c:v>
                </c:pt>
                <c:pt idx="1118">
                  <c:v>43418.654861111114</c:v>
                </c:pt>
                <c:pt idx="1119">
                  <c:v>43418.696527777778</c:v>
                </c:pt>
              </c:numCache>
            </c:numRef>
          </c:cat>
          <c:val>
            <c:numRef>
              <c:f>'pH meter #1__083118AM'!$D$2:$D$1121</c:f>
              <c:numCache>
                <c:formatCode>0.00</c:formatCode>
                <c:ptCount val="1120"/>
                <c:pt idx="0">
                  <c:v>3.53</c:v>
                </c:pt>
                <c:pt idx="1">
                  <c:v>3.56</c:v>
                </c:pt>
                <c:pt idx="2">
                  <c:v>3.48</c:v>
                </c:pt>
                <c:pt idx="3">
                  <c:v>3.51</c:v>
                </c:pt>
                <c:pt idx="4">
                  <c:v>3.53</c:v>
                </c:pt>
                <c:pt idx="5">
                  <c:v>3.53</c:v>
                </c:pt>
                <c:pt idx="6">
                  <c:v>3.52</c:v>
                </c:pt>
                <c:pt idx="7">
                  <c:v>3.5</c:v>
                </c:pt>
                <c:pt idx="8">
                  <c:v>3.51</c:v>
                </c:pt>
                <c:pt idx="9">
                  <c:v>3.51</c:v>
                </c:pt>
                <c:pt idx="10">
                  <c:v>3.52</c:v>
                </c:pt>
                <c:pt idx="11">
                  <c:v>3.5</c:v>
                </c:pt>
                <c:pt idx="12">
                  <c:v>3.52</c:v>
                </c:pt>
                <c:pt idx="13">
                  <c:v>3.5</c:v>
                </c:pt>
                <c:pt idx="14">
                  <c:v>3.51</c:v>
                </c:pt>
                <c:pt idx="15">
                  <c:v>3.52</c:v>
                </c:pt>
                <c:pt idx="16">
                  <c:v>3.5</c:v>
                </c:pt>
                <c:pt idx="17">
                  <c:v>3.53</c:v>
                </c:pt>
                <c:pt idx="18">
                  <c:v>3.53</c:v>
                </c:pt>
                <c:pt idx="19">
                  <c:v>3.53</c:v>
                </c:pt>
                <c:pt idx="20">
                  <c:v>3.53</c:v>
                </c:pt>
                <c:pt idx="21">
                  <c:v>3.53</c:v>
                </c:pt>
                <c:pt idx="22">
                  <c:v>3.53</c:v>
                </c:pt>
                <c:pt idx="23">
                  <c:v>3.52</c:v>
                </c:pt>
                <c:pt idx="24">
                  <c:v>3.54</c:v>
                </c:pt>
                <c:pt idx="25">
                  <c:v>3.52</c:v>
                </c:pt>
                <c:pt idx="26">
                  <c:v>3.52</c:v>
                </c:pt>
                <c:pt idx="27">
                  <c:v>3.49</c:v>
                </c:pt>
                <c:pt idx="28">
                  <c:v>3.5</c:v>
                </c:pt>
                <c:pt idx="29">
                  <c:v>3.49</c:v>
                </c:pt>
                <c:pt idx="30">
                  <c:v>3.5</c:v>
                </c:pt>
                <c:pt idx="31">
                  <c:v>3.51</c:v>
                </c:pt>
                <c:pt idx="32">
                  <c:v>3.5</c:v>
                </c:pt>
                <c:pt idx="33">
                  <c:v>3.5</c:v>
                </c:pt>
                <c:pt idx="34">
                  <c:v>3.5</c:v>
                </c:pt>
                <c:pt idx="35">
                  <c:v>3.47</c:v>
                </c:pt>
                <c:pt idx="36">
                  <c:v>3.51</c:v>
                </c:pt>
                <c:pt idx="37">
                  <c:v>3.49</c:v>
                </c:pt>
                <c:pt idx="38">
                  <c:v>3.5</c:v>
                </c:pt>
                <c:pt idx="39">
                  <c:v>3.48</c:v>
                </c:pt>
                <c:pt idx="40">
                  <c:v>3.49</c:v>
                </c:pt>
                <c:pt idx="41">
                  <c:v>3.51</c:v>
                </c:pt>
                <c:pt idx="42">
                  <c:v>3.48</c:v>
                </c:pt>
                <c:pt idx="43">
                  <c:v>3.51</c:v>
                </c:pt>
                <c:pt idx="44">
                  <c:v>3.49</c:v>
                </c:pt>
                <c:pt idx="45">
                  <c:v>3.52</c:v>
                </c:pt>
                <c:pt idx="46">
                  <c:v>3.52</c:v>
                </c:pt>
                <c:pt idx="47">
                  <c:v>3.5</c:v>
                </c:pt>
                <c:pt idx="48">
                  <c:v>3.51</c:v>
                </c:pt>
                <c:pt idx="49">
                  <c:v>3.5</c:v>
                </c:pt>
                <c:pt idx="50">
                  <c:v>3.52</c:v>
                </c:pt>
                <c:pt idx="51">
                  <c:v>3.51</c:v>
                </c:pt>
                <c:pt idx="52">
                  <c:v>3.51</c:v>
                </c:pt>
                <c:pt idx="53">
                  <c:v>3.47</c:v>
                </c:pt>
                <c:pt idx="54">
                  <c:v>3.53</c:v>
                </c:pt>
                <c:pt idx="55">
                  <c:v>3.54</c:v>
                </c:pt>
                <c:pt idx="56">
                  <c:v>3.52</c:v>
                </c:pt>
                <c:pt idx="57">
                  <c:v>3.53</c:v>
                </c:pt>
                <c:pt idx="58">
                  <c:v>3.54</c:v>
                </c:pt>
                <c:pt idx="59">
                  <c:v>3.54</c:v>
                </c:pt>
                <c:pt idx="60">
                  <c:v>3.52</c:v>
                </c:pt>
                <c:pt idx="61">
                  <c:v>3.52</c:v>
                </c:pt>
                <c:pt idx="62">
                  <c:v>3.52</c:v>
                </c:pt>
                <c:pt idx="63">
                  <c:v>3.51</c:v>
                </c:pt>
                <c:pt idx="64">
                  <c:v>3.51</c:v>
                </c:pt>
                <c:pt idx="65">
                  <c:v>3.5</c:v>
                </c:pt>
                <c:pt idx="66">
                  <c:v>3.51</c:v>
                </c:pt>
                <c:pt idx="67">
                  <c:v>3.51</c:v>
                </c:pt>
                <c:pt idx="68">
                  <c:v>3.5</c:v>
                </c:pt>
                <c:pt idx="69">
                  <c:v>3.52</c:v>
                </c:pt>
                <c:pt idx="70">
                  <c:v>3.51</c:v>
                </c:pt>
                <c:pt idx="71">
                  <c:v>3.5</c:v>
                </c:pt>
                <c:pt idx="72">
                  <c:v>3.51</c:v>
                </c:pt>
                <c:pt idx="73">
                  <c:v>3.5</c:v>
                </c:pt>
                <c:pt idx="74">
                  <c:v>3.49</c:v>
                </c:pt>
                <c:pt idx="75">
                  <c:v>3.51</c:v>
                </c:pt>
                <c:pt idx="76">
                  <c:v>3.5</c:v>
                </c:pt>
                <c:pt idx="77">
                  <c:v>3.5</c:v>
                </c:pt>
                <c:pt idx="78">
                  <c:v>3.49</c:v>
                </c:pt>
                <c:pt idx="79">
                  <c:v>3.52</c:v>
                </c:pt>
                <c:pt idx="80">
                  <c:v>3.53</c:v>
                </c:pt>
                <c:pt idx="81">
                  <c:v>3.52</c:v>
                </c:pt>
                <c:pt idx="82">
                  <c:v>3.51</c:v>
                </c:pt>
                <c:pt idx="83">
                  <c:v>3.52</c:v>
                </c:pt>
                <c:pt idx="84">
                  <c:v>3.52</c:v>
                </c:pt>
                <c:pt idx="85">
                  <c:v>3.52</c:v>
                </c:pt>
                <c:pt idx="86">
                  <c:v>3.51</c:v>
                </c:pt>
                <c:pt idx="87">
                  <c:v>3.52</c:v>
                </c:pt>
                <c:pt idx="88">
                  <c:v>3.52</c:v>
                </c:pt>
                <c:pt idx="89">
                  <c:v>3.52</c:v>
                </c:pt>
                <c:pt idx="90">
                  <c:v>3.53</c:v>
                </c:pt>
                <c:pt idx="91">
                  <c:v>3.52</c:v>
                </c:pt>
                <c:pt idx="92">
                  <c:v>3.51</c:v>
                </c:pt>
                <c:pt idx="93">
                  <c:v>3.5</c:v>
                </c:pt>
                <c:pt idx="94">
                  <c:v>3.52</c:v>
                </c:pt>
                <c:pt idx="95">
                  <c:v>3.52</c:v>
                </c:pt>
                <c:pt idx="96">
                  <c:v>3.5</c:v>
                </c:pt>
                <c:pt idx="97">
                  <c:v>3.49</c:v>
                </c:pt>
                <c:pt idx="98">
                  <c:v>3.5</c:v>
                </c:pt>
                <c:pt idx="99">
                  <c:v>3.51</c:v>
                </c:pt>
                <c:pt idx="100">
                  <c:v>3.51</c:v>
                </c:pt>
                <c:pt idx="101">
                  <c:v>3.52</c:v>
                </c:pt>
                <c:pt idx="102">
                  <c:v>3.52</c:v>
                </c:pt>
                <c:pt idx="103">
                  <c:v>3.5</c:v>
                </c:pt>
                <c:pt idx="104">
                  <c:v>3.52</c:v>
                </c:pt>
                <c:pt idx="105">
                  <c:v>3.5</c:v>
                </c:pt>
                <c:pt idx="106">
                  <c:v>3.52</c:v>
                </c:pt>
                <c:pt idx="107">
                  <c:v>3.52</c:v>
                </c:pt>
                <c:pt idx="108">
                  <c:v>3.51</c:v>
                </c:pt>
                <c:pt idx="109">
                  <c:v>3.52</c:v>
                </c:pt>
                <c:pt idx="110">
                  <c:v>3.52</c:v>
                </c:pt>
                <c:pt idx="111">
                  <c:v>3.51</c:v>
                </c:pt>
                <c:pt idx="112">
                  <c:v>3.51</c:v>
                </c:pt>
                <c:pt idx="113">
                  <c:v>3.53</c:v>
                </c:pt>
                <c:pt idx="114">
                  <c:v>3.51</c:v>
                </c:pt>
                <c:pt idx="115">
                  <c:v>3.51</c:v>
                </c:pt>
                <c:pt idx="116">
                  <c:v>3.52</c:v>
                </c:pt>
                <c:pt idx="117">
                  <c:v>3.52</c:v>
                </c:pt>
                <c:pt idx="118">
                  <c:v>3.51</c:v>
                </c:pt>
                <c:pt idx="119">
                  <c:v>3.52</c:v>
                </c:pt>
                <c:pt idx="120">
                  <c:v>3.49</c:v>
                </c:pt>
                <c:pt idx="121">
                  <c:v>3.51</c:v>
                </c:pt>
                <c:pt idx="122">
                  <c:v>3.5</c:v>
                </c:pt>
                <c:pt idx="123">
                  <c:v>3.5</c:v>
                </c:pt>
                <c:pt idx="124">
                  <c:v>3.5</c:v>
                </c:pt>
                <c:pt idx="125">
                  <c:v>3.48</c:v>
                </c:pt>
                <c:pt idx="126">
                  <c:v>3.5</c:v>
                </c:pt>
                <c:pt idx="127">
                  <c:v>3.48</c:v>
                </c:pt>
                <c:pt idx="128">
                  <c:v>3.5</c:v>
                </c:pt>
                <c:pt idx="129">
                  <c:v>3.49</c:v>
                </c:pt>
                <c:pt idx="130">
                  <c:v>3.48</c:v>
                </c:pt>
                <c:pt idx="131">
                  <c:v>3.52</c:v>
                </c:pt>
                <c:pt idx="132">
                  <c:v>3.48</c:v>
                </c:pt>
                <c:pt idx="133">
                  <c:v>3.48</c:v>
                </c:pt>
                <c:pt idx="134">
                  <c:v>3.47</c:v>
                </c:pt>
                <c:pt idx="135">
                  <c:v>3.47</c:v>
                </c:pt>
                <c:pt idx="136">
                  <c:v>3.52</c:v>
                </c:pt>
                <c:pt idx="137">
                  <c:v>3.51</c:v>
                </c:pt>
                <c:pt idx="138">
                  <c:v>3.52</c:v>
                </c:pt>
                <c:pt idx="139">
                  <c:v>3.52</c:v>
                </c:pt>
                <c:pt idx="140">
                  <c:v>3.52</c:v>
                </c:pt>
                <c:pt idx="141">
                  <c:v>3.53</c:v>
                </c:pt>
                <c:pt idx="142">
                  <c:v>3.52</c:v>
                </c:pt>
                <c:pt idx="143">
                  <c:v>3.53</c:v>
                </c:pt>
                <c:pt idx="144">
                  <c:v>3.54</c:v>
                </c:pt>
                <c:pt idx="145">
                  <c:v>3.51</c:v>
                </c:pt>
                <c:pt idx="146">
                  <c:v>3.5</c:v>
                </c:pt>
                <c:pt idx="147">
                  <c:v>3.49</c:v>
                </c:pt>
                <c:pt idx="148">
                  <c:v>3.5</c:v>
                </c:pt>
                <c:pt idx="149">
                  <c:v>3.51</c:v>
                </c:pt>
                <c:pt idx="150">
                  <c:v>3.47</c:v>
                </c:pt>
                <c:pt idx="151">
                  <c:v>3.48</c:v>
                </c:pt>
                <c:pt idx="152">
                  <c:v>3.48</c:v>
                </c:pt>
                <c:pt idx="153">
                  <c:v>3.49</c:v>
                </c:pt>
                <c:pt idx="154">
                  <c:v>3.49</c:v>
                </c:pt>
                <c:pt idx="155">
                  <c:v>3.5</c:v>
                </c:pt>
                <c:pt idx="156">
                  <c:v>3.47</c:v>
                </c:pt>
                <c:pt idx="157">
                  <c:v>3.5</c:v>
                </c:pt>
                <c:pt idx="158">
                  <c:v>3.48</c:v>
                </c:pt>
                <c:pt idx="159">
                  <c:v>3.48</c:v>
                </c:pt>
                <c:pt idx="160">
                  <c:v>3.48</c:v>
                </c:pt>
                <c:pt idx="161">
                  <c:v>3.48</c:v>
                </c:pt>
                <c:pt idx="162">
                  <c:v>3.48</c:v>
                </c:pt>
                <c:pt idx="163">
                  <c:v>3.52</c:v>
                </c:pt>
                <c:pt idx="164">
                  <c:v>3.51</c:v>
                </c:pt>
                <c:pt idx="165">
                  <c:v>3.52</c:v>
                </c:pt>
                <c:pt idx="166">
                  <c:v>3.52</c:v>
                </c:pt>
                <c:pt idx="167">
                  <c:v>3.5</c:v>
                </c:pt>
                <c:pt idx="168">
                  <c:v>3.51</c:v>
                </c:pt>
                <c:pt idx="169">
                  <c:v>3.52</c:v>
                </c:pt>
                <c:pt idx="170">
                  <c:v>3.51</c:v>
                </c:pt>
                <c:pt idx="171">
                  <c:v>3.51</c:v>
                </c:pt>
                <c:pt idx="172">
                  <c:v>3.5</c:v>
                </c:pt>
                <c:pt idx="173">
                  <c:v>3.49</c:v>
                </c:pt>
                <c:pt idx="174">
                  <c:v>3.46</c:v>
                </c:pt>
                <c:pt idx="175">
                  <c:v>3.49</c:v>
                </c:pt>
                <c:pt idx="176">
                  <c:v>3.51</c:v>
                </c:pt>
                <c:pt idx="177">
                  <c:v>3.49</c:v>
                </c:pt>
                <c:pt idx="178">
                  <c:v>3.48</c:v>
                </c:pt>
                <c:pt idx="179">
                  <c:v>3.48</c:v>
                </c:pt>
                <c:pt idx="180">
                  <c:v>3.49</c:v>
                </c:pt>
                <c:pt idx="181">
                  <c:v>3.49</c:v>
                </c:pt>
                <c:pt idx="182">
                  <c:v>3.51</c:v>
                </c:pt>
                <c:pt idx="183">
                  <c:v>3.51</c:v>
                </c:pt>
                <c:pt idx="184">
                  <c:v>3.5</c:v>
                </c:pt>
                <c:pt idx="185">
                  <c:v>3.5</c:v>
                </c:pt>
                <c:pt idx="186">
                  <c:v>3.5</c:v>
                </c:pt>
                <c:pt idx="187">
                  <c:v>3.52</c:v>
                </c:pt>
                <c:pt idx="188">
                  <c:v>3.52</c:v>
                </c:pt>
                <c:pt idx="189">
                  <c:v>3.52</c:v>
                </c:pt>
                <c:pt idx="190">
                  <c:v>3.52</c:v>
                </c:pt>
                <c:pt idx="191">
                  <c:v>3.52</c:v>
                </c:pt>
                <c:pt idx="192">
                  <c:v>3.52</c:v>
                </c:pt>
                <c:pt idx="193">
                  <c:v>3.51</c:v>
                </c:pt>
                <c:pt idx="194">
                  <c:v>3.52</c:v>
                </c:pt>
                <c:pt idx="195">
                  <c:v>3.51</c:v>
                </c:pt>
                <c:pt idx="196">
                  <c:v>3.51</c:v>
                </c:pt>
                <c:pt idx="197">
                  <c:v>3.5</c:v>
                </c:pt>
                <c:pt idx="198">
                  <c:v>3.51</c:v>
                </c:pt>
                <c:pt idx="199">
                  <c:v>3.5</c:v>
                </c:pt>
                <c:pt idx="200">
                  <c:v>3.48</c:v>
                </c:pt>
                <c:pt idx="201">
                  <c:v>3.5</c:v>
                </c:pt>
                <c:pt idx="202">
                  <c:v>3.49</c:v>
                </c:pt>
                <c:pt idx="203">
                  <c:v>3.5</c:v>
                </c:pt>
                <c:pt idx="204">
                  <c:v>3.48</c:v>
                </c:pt>
                <c:pt idx="205">
                  <c:v>3.48</c:v>
                </c:pt>
                <c:pt idx="206">
                  <c:v>3.48</c:v>
                </c:pt>
                <c:pt idx="207">
                  <c:v>3.5</c:v>
                </c:pt>
                <c:pt idx="208">
                  <c:v>3.48</c:v>
                </c:pt>
                <c:pt idx="209">
                  <c:v>3.48</c:v>
                </c:pt>
                <c:pt idx="210">
                  <c:v>3.49</c:v>
                </c:pt>
                <c:pt idx="211">
                  <c:v>3.49</c:v>
                </c:pt>
                <c:pt idx="212">
                  <c:v>3.48</c:v>
                </c:pt>
                <c:pt idx="213">
                  <c:v>3.48</c:v>
                </c:pt>
                <c:pt idx="214">
                  <c:v>3.48</c:v>
                </c:pt>
                <c:pt idx="215">
                  <c:v>3.47</c:v>
                </c:pt>
                <c:pt idx="216">
                  <c:v>3.52</c:v>
                </c:pt>
                <c:pt idx="217">
                  <c:v>3.53</c:v>
                </c:pt>
                <c:pt idx="218">
                  <c:v>3.53</c:v>
                </c:pt>
                <c:pt idx="219">
                  <c:v>3.53</c:v>
                </c:pt>
                <c:pt idx="220">
                  <c:v>3.52</c:v>
                </c:pt>
                <c:pt idx="221">
                  <c:v>3.55</c:v>
                </c:pt>
                <c:pt idx="222">
                  <c:v>3.53</c:v>
                </c:pt>
                <c:pt idx="223">
                  <c:v>3.53</c:v>
                </c:pt>
                <c:pt idx="224">
                  <c:v>3.53</c:v>
                </c:pt>
                <c:pt idx="225">
                  <c:v>3.51</c:v>
                </c:pt>
                <c:pt idx="226">
                  <c:v>3.52</c:v>
                </c:pt>
                <c:pt idx="227">
                  <c:v>3.51</c:v>
                </c:pt>
                <c:pt idx="228">
                  <c:v>3.51</c:v>
                </c:pt>
                <c:pt idx="229">
                  <c:v>3.51</c:v>
                </c:pt>
                <c:pt idx="230">
                  <c:v>3.51</c:v>
                </c:pt>
                <c:pt idx="231">
                  <c:v>3.5</c:v>
                </c:pt>
                <c:pt idx="232">
                  <c:v>3.5</c:v>
                </c:pt>
                <c:pt idx="233">
                  <c:v>3.49</c:v>
                </c:pt>
                <c:pt idx="234">
                  <c:v>3.5</c:v>
                </c:pt>
                <c:pt idx="235">
                  <c:v>3.48</c:v>
                </c:pt>
                <c:pt idx="236">
                  <c:v>3.49</c:v>
                </c:pt>
                <c:pt idx="237">
                  <c:v>3.49</c:v>
                </c:pt>
                <c:pt idx="238">
                  <c:v>3.49</c:v>
                </c:pt>
                <c:pt idx="239">
                  <c:v>3.48</c:v>
                </c:pt>
                <c:pt idx="240">
                  <c:v>3.47</c:v>
                </c:pt>
                <c:pt idx="241">
                  <c:v>3.51</c:v>
                </c:pt>
                <c:pt idx="242">
                  <c:v>3.51</c:v>
                </c:pt>
                <c:pt idx="243">
                  <c:v>3.52</c:v>
                </c:pt>
                <c:pt idx="244">
                  <c:v>3.52</c:v>
                </c:pt>
                <c:pt idx="245">
                  <c:v>3.52</c:v>
                </c:pt>
                <c:pt idx="246">
                  <c:v>3.52</c:v>
                </c:pt>
                <c:pt idx="247">
                  <c:v>3.52</c:v>
                </c:pt>
                <c:pt idx="248">
                  <c:v>3.52</c:v>
                </c:pt>
                <c:pt idx="249">
                  <c:v>3.52</c:v>
                </c:pt>
                <c:pt idx="250">
                  <c:v>3.51</c:v>
                </c:pt>
                <c:pt idx="251">
                  <c:v>3.52</c:v>
                </c:pt>
                <c:pt idx="252">
                  <c:v>3.51</c:v>
                </c:pt>
                <c:pt idx="253">
                  <c:v>3.51</c:v>
                </c:pt>
                <c:pt idx="254">
                  <c:v>3.56</c:v>
                </c:pt>
                <c:pt idx="255">
                  <c:v>3.5</c:v>
                </c:pt>
                <c:pt idx="256">
                  <c:v>3.51</c:v>
                </c:pt>
                <c:pt idx="257">
                  <c:v>3.51</c:v>
                </c:pt>
                <c:pt idx="258">
                  <c:v>3.52</c:v>
                </c:pt>
                <c:pt idx="259">
                  <c:v>3.51</c:v>
                </c:pt>
                <c:pt idx="260">
                  <c:v>3.51</c:v>
                </c:pt>
                <c:pt idx="261">
                  <c:v>3.5</c:v>
                </c:pt>
                <c:pt idx="262">
                  <c:v>3.52</c:v>
                </c:pt>
                <c:pt idx="263">
                  <c:v>3.51</c:v>
                </c:pt>
                <c:pt idx="264">
                  <c:v>3.51</c:v>
                </c:pt>
                <c:pt idx="265">
                  <c:v>3.49</c:v>
                </c:pt>
                <c:pt idx="266">
                  <c:v>3.5</c:v>
                </c:pt>
                <c:pt idx="267">
                  <c:v>3.5</c:v>
                </c:pt>
                <c:pt idx="268">
                  <c:v>3.49</c:v>
                </c:pt>
                <c:pt idx="269">
                  <c:v>3.5</c:v>
                </c:pt>
                <c:pt idx="270">
                  <c:v>3.48</c:v>
                </c:pt>
                <c:pt idx="271">
                  <c:v>3.5</c:v>
                </c:pt>
                <c:pt idx="272">
                  <c:v>3.5</c:v>
                </c:pt>
                <c:pt idx="273">
                  <c:v>3.49</c:v>
                </c:pt>
                <c:pt idx="274">
                  <c:v>3.54</c:v>
                </c:pt>
                <c:pt idx="275">
                  <c:v>3.54</c:v>
                </c:pt>
                <c:pt idx="276">
                  <c:v>3.53</c:v>
                </c:pt>
                <c:pt idx="277">
                  <c:v>3.54</c:v>
                </c:pt>
                <c:pt idx="278">
                  <c:v>3.53</c:v>
                </c:pt>
                <c:pt idx="279">
                  <c:v>3.54</c:v>
                </c:pt>
                <c:pt idx="280">
                  <c:v>3.53</c:v>
                </c:pt>
                <c:pt idx="281">
                  <c:v>3.52</c:v>
                </c:pt>
                <c:pt idx="282">
                  <c:v>3.52</c:v>
                </c:pt>
                <c:pt idx="283">
                  <c:v>3.49</c:v>
                </c:pt>
                <c:pt idx="284">
                  <c:v>3.49</c:v>
                </c:pt>
                <c:pt idx="285">
                  <c:v>3.49</c:v>
                </c:pt>
                <c:pt idx="286">
                  <c:v>3.45</c:v>
                </c:pt>
                <c:pt idx="287">
                  <c:v>3.44</c:v>
                </c:pt>
                <c:pt idx="288">
                  <c:v>3.51</c:v>
                </c:pt>
                <c:pt idx="289">
                  <c:v>3.5</c:v>
                </c:pt>
                <c:pt idx="290">
                  <c:v>3.51</c:v>
                </c:pt>
                <c:pt idx="291">
                  <c:v>3.5</c:v>
                </c:pt>
                <c:pt idx="292">
                  <c:v>3.5</c:v>
                </c:pt>
                <c:pt idx="293">
                  <c:v>3.51</c:v>
                </c:pt>
                <c:pt idx="294">
                  <c:v>3.5</c:v>
                </c:pt>
                <c:pt idx="295">
                  <c:v>3.49</c:v>
                </c:pt>
                <c:pt idx="296">
                  <c:v>3.5</c:v>
                </c:pt>
                <c:pt idx="297">
                  <c:v>3.51</c:v>
                </c:pt>
                <c:pt idx="298">
                  <c:v>3.5</c:v>
                </c:pt>
                <c:pt idx="299">
                  <c:v>3.49</c:v>
                </c:pt>
                <c:pt idx="300">
                  <c:v>3.5</c:v>
                </c:pt>
                <c:pt idx="301">
                  <c:v>3.49</c:v>
                </c:pt>
                <c:pt idx="302">
                  <c:v>3.5</c:v>
                </c:pt>
                <c:pt idx="303">
                  <c:v>3.51</c:v>
                </c:pt>
                <c:pt idx="304">
                  <c:v>3.51</c:v>
                </c:pt>
                <c:pt idx="305">
                  <c:v>3.52</c:v>
                </c:pt>
                <c:pt idx="306">
                  <c:v>3.51</c:v>
                </c:pt>
                <c:pt idx="307">
                  <c:v>3.5</c:v>
                </c:pt>
                <c:pt idx="308">
                  <c:v>3.5</c:v>
                </c:pt>
                <c:pt idx="309">
                  <c:v>3.51</c:v>
                </c:pt>
                <c:pt idx="310">
                  <c:v>3.51</c:v>
                </c:pt>
                <c:pt idx="311">
                  <c:v>3.5</c:v>
                </c:pt>
                <c:pt idx="312">
                  <c:v>3.5</c:v>
                </c:pt>
                <c:pt idx="313">
                  <c:v>3.5</c:v>
                </c:pt>
                <c:pt idx="314">
                  <c:v>3.49</c:v>
                </c:pt>
                <c:pt idx="315">
                  <c:v>3.49</c:v>
                </c:pt>
                <c:pt idx="316">
                  <c:v>3.49</c:v>
                </c:pt>
                <c:pt idx="317">
                  <c:v>3.49</c:v>
                </c:pt>
                <c:pt idx="318">
                  <c:v>3.48</c:v>
                </c:pt>
                <c:pt idx="319">
                  <c:v>3.48</c:v>
                </c:pt>
                <c:pt idx="320">
                  <c:v>3.48</c:v>
                </c:pt>
                <c:pt idx="321">
                  <c:v>3.48</c:v>
                </c:pt>
                <c:pt idx="322">
                  <c:v>3.51</c:v>
                </c:pt>
                <c:pt idx="323">
                  <c:v>3.51</c:v>
                </c:pt>
                <c:pt idx="324">
                  <c:v>3.51</c:v>
                </c:pt>
                <c:pt idx="325">
                  <c:v>3.5</c:v>
                </c:pt>
                <c:pt idx="326">
                  <c:v>3.5</c:v>
                </c:pt>
                <c:pt idx="327">
                  <c:v>3.5</c:v>
                </c:pt>
                <c:pt idx="328">
                  <c:v>3.5</c:v>
                </c:pt>
                <c:pt idx="329">
                  <c:v>3.5</c:v>
                </c:pt>
                <c:pt idx="330">
                  <c:v>3.5</c:v>
                </c:pt>
                <c:pt idx="331">
                  <c:v>3.5</c:v>
                </c:pt>
                <c:pt idx="332">
                  <c:v>3.5</c:v>
                </c:pt>
                <c:pt idx="333">
                  <c:v>3.51</c:v>
                </c:pt>
                <c:pt idx="334">
                  <c:v>3.49</c:v>
                </c:pt>
                <c:pt idx="335">
                  <c:v>3.49</c:v>
                </c:pt>
                <c:pt idx="336">
                  <c:v>3.49</c:v>
                </c:pt>
                <c:pt idx="337">
                  <c:v>3.48</c:v>
                </c:pt>
                <c:pt idx="338">
                  <c:v>3.48</c:v>
                </c:pt>
                <c:pt idx="339">
                  <c:v>3.49</c:v>
                </c:pt>
                <c:pt idx="340">
                  <c:v>3.49</c:v>
                </c:pt>
                <c:pt idx="341">
                  <c:v>3.49</c:v>
                </c:pt>
                <c:pt idx="342">
                  <c:v>3.49</c:v>
                </c:pt>
                <c:pt idx="343">
                  <c:v>3.47</c:v>
                </c:pt>
                <c:pt idx="344">
                  <c:v>3.48</c:v>
                </c:pt>
                <c:pt idx="345">
                  <c:v>3.48</c:v>
                </c:pt>
                <c:pt idx="346">
                  <c:v>3.47</c:v>
                </c:pt>
                <c:pt idx="347">
                  <c:v>3.47</c:v>
                </c:pt>
                <c:pt idx="348">
                  <c:v>3.47</c:v>
                </c:pt>
                <c:pt idx="349">
                  <c:v>3.46</c:v>
                </c:pt>
                <c:pt idx="350">
                  <c:v>3.47</c:v>
                </c:pt>
                <c:pt idx="351">
                  <c:v>3.47</c:v>
                </c:pt>
                <c:pt idx="352">
                  <c:v>3.46</c:v>
                </c:pt>
                <c:pt idx="353">
                  <c:v>3.47</c:v>
                </c:pt>
                <c:pt idx="354">
                  <c:v>3.47</c:v>
                </c:pt>
                <c:pt idx="355">
                  <c:v>3.47</c:v>
                </c:pt>
                <c:pt idx="356">
                  <c:v>3.46</c:v>
                </c:pt>
                <c:pt idx="357">
                  <c:v>3.51</c:v>
                </c:pt>
                <c:pt idx="358">
                  <c:v>3.5</c:v>
                </c:pt>
                <c:pt idx="359">
                  <c:v>3.5</c:v>
                </c:pt>
                <c:pt idx="360">
                  <c:v>3.49</c:v>
                </c:pt>
                <c:pt idx="361">
                  <c:v>3.5</c:v>
                </c:pt>
                <c:pt idx="362">
                  <c:v>3.5</c:v>
                </c:pt>
                <c:pt idx="363">
                  <c:v>3.5</c:v>
                </c:pt>
                <c:pt idx="364">
                  <c:v>3.5</c:v>
                </c:pt>
                <c:pt idx="365">
                  <c:v>3.5</c:v>
                </c:pt>
                <c:pt idx="366">
                  <c:v>3.49</c:v>
                </c:pt>
                <c:pt idx="367">
                  <c:v>3.46</c:v>
                </c:pt>
                <c:pt idx="368">
                  <c:v>3.46</c:v>
                </c:pt>
                <c:pt idx="369">
                  <c:v>3.47</c:v>
                </c:pt>
                <c:pt idx="370">
                  <c:v>3.49</c:v>
                </c:pt>
                <c:pt idx="371">
                  <c:v>3.48</c:v>
                </c:pt>
                <c:pt idx="372">
                  <c:v>3.48</c:v>
                </c:pt>
                <c:pt idx="373">
                  <c:v>3.48</c:v>
                </c:pt>
                <c:pt idx="374">
                  <c:v>3.49</c:v>
                </c:pt>
                <c:pt idx="375">
                  <c:v>3.5</c:v>
                </c:pt>
                <c:pt idx="376">
                  <c:v>3.49</c:v>
                </c:pt>
                <c:pt idx="377">
                  <c:v>3.49</c:v>
                </c:pt>
                <c:pt idx="378">
                  <c:v>3.51</c:v>
                </c:pt>
                <c:pt idx="379">
                  <c:v>3.49</c:v>
                </c:pt>
                <c:pt idx="380">
                  <c:v>3.5</c:v>
                </c:pt>
                <c:pt idx="381">
                  <c:v>3.5</c:v>
                </c:pt>
                <c:pt idx="382">
                  <c:v>3.49</c:v>
                </c:pt>
                <c:pt idx="383">
                  <c:v>3.51</c:v>
                </c:pt>
                <c:pt idx="384">
                  <c:v>3.53</c:v>
                </c:pt>
                <c:pt idx="385">
                  <c:v>3.53</c:v>
                </c:pt>
                <c:pt idx="386">
                  <c:v>3.53</c:v>
                </c:pt>
                <c:pt idx="387">
                  <c:v>3.53</c:v>
                </c:pt>
                <c:pt idx="388">
                  <c:v>3.54</c:v>
                </c:pt>
                <c:pt idx="389">
                  <c:v>3.51</c:v>
                </c:pt>
                <c:pt idx="390">
                  <c:v>3.51</c:v>
                </c:pt>
                <c:pt idx="391">
                  <c:v>3.52</c:v>
                </c:pt>
                <c:pt idx="392">
                  <c:v>3.51</c:v>
                </c:pt>
                <c:pt idx="393">
                  <c:v>3.49</c:v>
                </c:pt>
                <c:pt idx="394">
                  <c:v>3.5</c:v>
                </c:pt>
                <c:pt idx="395">
                  <c:v>3.5</c:v>
                </c:pt>
                <c:pt idx="396">
                  <c:v>3.48</c:v>
                </c:pt>
                <c:pt idx="397">
                  <c:v>3.48</c:v>
                </c:pt>
                <c:pt idx="398">
                  <c:v>3.47</c:v>
                </c:pt>
                <c:pt idx="399">
                  <c:v>3.49</c:v>
                </c:pt>
                <c:pt idx="400">
                  <c:v>3.49</c:v>
                </c:pt>
                <c:pt idx="401">
                  <c:v>3.48</c:v>
                </c:pt>
                <c:pt idx="402">
                  <c:v>3.49</c:v>
                </c:pt>
                <c:pt idx="403">
                  <c:v>3.49</c:v>
                </c:pt>
                <c:pt idx="404">
                  <c:v>3.49</c:v>
                </c:pt>
                <c:pt idx="405">
                  <c:v>3.48</c:v>
                </c:pt>
                <c:pt idx="406">
                  <c:v>3.48</c:v>
                </c:pt>
                <c:pt idx="407">
                  <c:v>3.48</c:v>
                </c:pt>
                <c:pt idx="408">
                  <c:v>3.49</c:v>
                </c:pt>
                <c:pt idx="409">
                  <c:v>3.54</c:v>
                </c:pt>
                <c:pt idx="410">
                  <c:v>3.54</c:v>
                </c:pt>
                <c:pt idx="411">
                  <c:v>3.53</c:v>
                </c:pt>
                <c:pt idx="412">
                  <c:v>3.53</c:v>
                </c:pt>
                <c:pt idx="413">
                  <c:v>3.53</c:v>
                </c:pt>
                <c:pt idx="414">
                  <c:v>3.53</c:v>
                </c:pt>
                <c:pt idx="415">
                  <c:v>3.54</c:v>
                </c:pt>
                <c:pt idx="416">
                  <c:v>3.53</c:v>
                </c:pt>
                <c:pt idx="417">
                  <c:v>3.53</c:v>
                </c:pt>
                <c:pt idx="418">
                  <c:v>3.53</c:v>
                </c:pt>
                <c:pt idx="419">
                  <c:v>3.53</c:v>
                </c:pt>
                <c:pt idx="420">
                  <c:v>3.53</c:v>
                </c:pt>
                <c:pt idx="421">
                  <c:v>3.52</c:v>
                </c:pt>
                <c:pt idx="422">
                  <c:v>3.49</c:v>
                </c:pt>
                <c:pt idx="423">
                  <c:v>3.49</c:v>
                </c:pt>
                <c:pt idx="424">
                  <c:v>3.49</c:v>
                </c:pt>
                <c:pt idx="425">
                  <c:v>3.49</c:v>
                </c:pt>
                <c:pt idx="426">
                  <c:v>3.48</c:v>
                </c:pt>
                <c:pt idx="427">
                  <c:v>3.49</c:v>
                </c:pt>
                <c:pt idx="428">
                  <c:v>3.49</c:v>
                </c:pt>
                <c:pt idx="429">
                  <c:v>3.49</c:v>
                </c:pt>
                <c:pt idx="430">
                  <c:v>3.49</c:v>
                </c:pt>
                <c:pt idx="431">
                  <c:v>3.49</c:v>
                </c:pt>
                <c:pt idx="432">
                  <c:v>3.49</c:v>
                </c:pt>
                <c:pt idx="433">
                  <c:v>3.49</c:v>
                </c:pt>
                <c:pt idx="434">
                  <c:v>3.48</c:v>
                </c:pt>
                <c:pt idx="435">
                  <c:v>3.51</c:v>
                </c:pt>
                <c:pt idx="436">
                  <c:v>3.52</c:v>
                </c:pt>
                <c:pt idx="437">
                  <c:v>3.51</c:v>
                </c:pt>
                <c:pt idx="438">
                  <c:v>3.5</c:v>
                </c:pt>
                <c:pt idx="439">
                  <c:v>3.49</c:v>
                </c:pt>
                <c:pt idx="440">
                  <c:v>3.52</c:v>
                </c:pt>
                <c:pt idx="441">
                  <c:v>3.52</c:v>
                </c:pt>
                <c:pt idx="442">
                  <c:v>3.51</c:v>
                </c:pt>
                <c:pt idx="443">
                  <c:v>3.49</c:v>
                </c:pt>
                <c:pt idx="444">
                  <c:v>3.51</c:v>
                </c:pt>
                <c:pt idx="445">
                  <c:v>3.51</c:v>
                </c:pt>
                <c:pt idx="446">
                  <c:v>3.5</c:v>
                </c:pt>
                <c:pt idx="447">
                  <c:v>3.5</c:v>
                </c:pt>
                <c:pt idx="448">
                  <c:v>3.49</c:v>
                </c:pt>
                <c:pt idx="449">
                  <c:v>3.46</c:v>
                </c:pt>
                <c:pt idx="450">
                  <c:v>3.53</c:v>
                </c:pt>
                <c:pt idx="451">
                  <c:v>3.53</c:v>
                </c:pt>
                <c:pt idx="452">
                  <c:v>3.53</c:v>
                </c:pt>
                <c:pt idx="453">
                  <c:v>3.53</c:v>
                </c:pt>
                <c:pt idx="454">
                  <c:v>3.55</c:v>
                </c:pt>
                <c:pt idx="455">
                  <c:v>3.53</c:v>
                </c:pt>
                <c:pt idx="456">
                  <c:v>3.53</c:v>
                </c:pt>
                <c:pt idx="457">
                  <c:v>3.53</c:v>
                </c:pt>
                <c:pt idx="458">
                  <c:v>3.52</c:v>
                </c:pt>
                <c:pt idx="459">
                  <c:v>3.52</c:v>
                </c:pt>
                <c:pt idx="460">
                  <c:v>3.52</c:v>
                </c:pt>
                <c:pt idx="461">
                  <c:v>3.52</c:v>
                </c:pt>
                <c:pt idx="462">
                  <c:v>3.51</c:v>
                </c:pt>
                <c:pt idx="463">
                  <c:v>3.51</c:v>
                </c:pt>
                <c:pt idx="464">
                  <c:v>3.51</c:v>
                </c:pt>
                <c:pt idx="465">
                  <c:v>3.51</c:v>
                </c:pt>
                <c:pt idx="466">
                  <c:v>3.53</c:v>
                </c:pt>
                <c:pt idx="467">
                  <c:v>3.53</c:v>
                </c:pt>
                <c:pt idx="468">
                  <c:v>3.53</c:v>
                </c:pt>
                <c:pt idx="469">
                  <c:v>3.54</c:v>
                </c:pt>
                <c:pt idx="470">
                  <c:v>3.52</c:v>
                </c:pt>
                <c:pt idx="471">
                  <c:v>3.53</c:v>
                </c:pt>
                <c:pt idx="472">
                  <c:v>3.53</c:v>
                </c:pt>
                <c:pt idx="473">
                  <c:v>3.53</c:v>
                </c:pt>
                <c:pt idx="474">
                  <c:v>3.52</c:v>
                </c:pt>
                <c:pt idx="475">
                  <c:v>3.52</c:v>
                </c:pt>
                <c:pt idx="476">
                  <c:v>3.51</c:v>
                </c:pt>
                <c:pt idx="477">
                  <c:v>3.51</c:v>
                </c:pt>
                <c:pt idx="478">
                  <c:v>3.51</c:v>
                </c:pt>
                <c:pt idx="479">
                  <c:v>3.5</c:v>
                </c:pt>
                <c:pt idx="480">
                  <c:v>3.52</c:v>
                </c:pt>
                <c:pt idx="481">
                  <c:v>3.5</c:v>
                </c:pt>
                <c:pt idx="482">
                  <c:v>3.5</c:v>
                </c:pt>
                <c:pt idx="483">
                  <c:v>3.5</c:v>
                </c:pt>
                <c:pt idx="484">
                  <c:v>3.5</c:v>
                </c:pt>
                <c:pt idx="485">
                  <c:v>3.49</c:v>
                </c:pt>
                <c:pt idx="486">
                  <c:v>3.49</c:v>
                </c:pt>
                <c:pt idx="487">
                  <c:v>3.48</c:v>
                </c:pt>
                <c:pt idx="488">
                  <c:v>3.49</c:v>
                </c:pt>
                <c:pt idx="489">
                  <c:v>3.48</c:v>
                </c:pt>
                <c:pt idx="490">
                  <c:v>3.46</c:v>
                </c:pt>
                <c:pt idx="491">
                  <c:v>3.45</c:v>
                </c:pt>
                <c:pt idx="492">
                  <c:v>3.53</c:v>
                </c:pt>
                <c:pt idx="493">
                  <c:v>3.53</c:v>
                </c:pt>
                <c:pt idx="494">
                  <c:v>3.52</c:v>
                </c:pt>
                <c:pt idx="495">
                  <c:v>3.52</c:v>
                </c:pt>
                <c:pt idx="496">
                  <c:v>3.52</c:v>
                </c:pt>
                <c:pt idx="497">
                  <c:v>3.51</c:v>
                </c:pt>
                <c:pt idx="498">
                  <c:v>3.51</c:v>
                </c:pt>
                <c:pt idx="499">
                  <c:v>3.51</c:v>
                </c:pt>
                <c:pt idx="500">
                  <c:v>3.51</c:v>
                </c:pt>
                <c:pt idx="501">
                  <c:v>3.49</c:v>
                </c:pt>
                <c:pt idx="502">
                  <c:v>3.51</c:v>
                </c:pt>
                <c:pt idx="503">
                  <c:v>3.48</c:v>
                </c:pt>
                <c:pt idx="504">
                  <c:v>3.48</c:v>
                </c:pt>
                <c:pt idx="505">
                  <c:v>3.48</c:v>
                </c:pt>
                <c:pt idx="506">
                  <c:v>3.51</c:v>
                </c:pt>
                <c:pt idx="507">
                  <c:v>3.5</c:v>
                </c:pt>
                <c:pt idx="508">
                  <c:v>3.48</c:v>
                </c:pt>
                <c:pt idx="509">
                  <c:v>3.5</c:v>
                </c:pt>
                <c:pt idx="510">
                  <c:v>3.5</c:v>
                </c:pt>
                <c:pt idx="511">
                  <c:v>3.5</c:v>
                </c:pt>
                <c:pt idx="512">
                  <c:v>3.52</c:v>
                </c:pt>
                <c:pt idx="513">
                  <c:v>3.49</c:v>
                </c:pt>
                <c:pt idx="514">
                  <c:v>3.48</c:v>
                </c:pt>
                <c:pt idx="515">
                  <c:v>3.48</c:v>
                </c:pt>
                <c:pt idx="516">
                  <c:v>3.49</c:v>
                </c:pt>
                <c:pt idx="517">
                  <c:v>3.48</c:v>
                </c:pt>
                <c:pt idx="518">
                  <c:v>3.48</c:v>
                </c:pt>
                <c:pt idx="519">
                  <c:v>3.48</c:v>
                </c:pt>
                <c:pt idx="520">
                  <c:v>3.48</c:v>
                </c:pt>
                <c:pt idx="521">
                  <c:v>3.53</c:v>
                </c:pt>
                <c:pt idx="522">
                  <c:v>3.53</c:v>
                </c:pt>
                <c:pt idx="523">
                  <c:v>3.53</c:v>
                </c:pt>
                <c:pt idx="524">
                  <c:v>3.53</c:v>
                </c:pt>
                <c:pt idx="525">
                  <c:v>3.54</c:v>
                </c:pt>
                <c:pt idx="526">
                  <c:v>3.53</c:v>
                </c:pt>
                <c:pt idx="527">
                  <c:v>3.52</c:v>
                </c:pt>
                <c:pt idx="528">
                  <c:v>3.52</c:v>
                </c:pt>
                <c:pt idx="529">
                  <c:v>3.52</c:v>
                </c:pt>
                <c:pt idx="530">
                  <c:v>3.51</c:v>
                </c:pt>
                <c:pt idx="531">
                  <c:v>3.51</c:v>
                </c:pt>
                <c:pt idx="532">
                  <c:v>3.51</c:v>
                </c:pt>
                <c:pt idx="533">
                  <c:v>3.51</c:v>
                </c:pt>
                <c:pt idx="534">
                  <c:v>3.49</c:v>
                </c:pt>
                <c:pt idx="535">
                  <c:v>3.5</c:v>
                </c:pt>
                <c:pt idx="536">
                  <c:v>3.49</c:v>
                </c:pt>
                <c:pt idx="537">
                  <c:v>3.5</c:v>
                </c:pt>
                <c:pt idx="538">
                  <c:v>3.49</c:v>
                </c:pt>
                <c:pt idx="539">
                  <c:v>3.47</c:v>
                </c:pt>
                <c:pt idx="540">
                  <c:v>3.49</c:v>
                </c:pt>
                <c:pt idx="541">
                  <c:v>3.49</c:v>
                </c:pt>
                <c:pt idx="542">
                  <c:v>3.48</c:v>
                </c:pt>
                <c:pt idx="543">
                  <c:v>3.48</c:v>
                </c:pt>
                <c:pt idx="544">
                  <c:v>3.53</c:v>
                </c:pt>
                <c:pt idx="545">
                  <c:v>3.53</c:v>
                </c:pt>
                <c:pt idx="546">
                  <c:v>3.53</c:v>
                </c:pt>
                <c:pt idx="547">
                  <c:v>3.53</c:v>
                </c:pt>
                <c:pt idx="548">
                  <c:v>3.52</c:v>
                </c:pt>
                <c:pt idx="549">
                  <c:v>3.52</c:v>
                </c:pt>
                <c:pt idx="550">
                  <c:v>3.52</c:v>
                </c:pt>
                <c:pt idx="551">
                  <c:v>3.52</c:v>
                </c:pt>
                <c:pt idx="552">
                  <c:v>3.5</c:v>
                </c:pt>
                <c:pt idx="553">
                  <c:v>3.51</c:v>
                </c:pt>
                <c:pt idx="554">
                  <c:v>3.5</c:v>
                </c:pt>
                <c:pt idx="555">
                  <c:v>3.5</c:v>
                </c:pt>
                <c:pt idx="556">
                  <c:v>3.49</c:v>
                </c:pt>
                <c:pt idx="557">
                  <c:v>3.49</c:v>
                </c:pt>
                <c:pt idx="558">
                  <c:v>3.49</c:v>
                </c:pt>
                <c:pt idx="559">
                  <c:v>3.49</c:v>
                </c:pt>
                <c:pt idx="560">
                  <c:v>3.48</c:v>
                </c:pt>
                <c:pt idx="561">
                  <c:v>3.49</c:v>
                </c:pt>
                <c:pt idx="562">
                  <c:v>3.48</c:v>
                </c:pt>
                <c:pt idx="563">
                  <c:v>3.47</c:v>
                </c:pt>
                <c:pt idx="564">
                  <c:v>3.48</c:v>
                </c:pt>
                <c:pt idx="565">
                  <c:v>3.47</c:v>
                </c:pt>
                <c:pt idx="566">
                  <c:v>3.48</c:v>
                </c:pt>
                <c:pt idx="567">
                  <c:v>3.47</c:v>
                </c:pt>
                <c:pt idx="568">
                  <c:v>3.55</c:v>
                </c:pt>
                <c:pt idx="569">
                  <c:v>3.53</c:v>
                </c:pt>
                <c:pt idx="570">
                  <c:v>3.53</c:v>
                </c:pt>
                <c:pt idx="571">
                  <c:v>3.52</c:v>
                </c:pt>
                <c:pt idx="572">
                  <c:v>3.52</c:v>
                </c:pt>
                <c:pt idx="573">
                  <c:v>3.52</c:v>
                </c:pt>
                <c:pt idx="574">
                  <c:v>3.51</c:v>
                </c:pt>
                <c:pt idx="575">
                  <c:v>3.52</c:v>
                </c:pt>
                <c:pt idx="576">
                  <c:v>3.52</c:v>
                </c:pt>
                <c:pt idx="577">
                  <c:v>3.51</c:v>
                </c:pt>
                <c:pt idx="578">
                  <c:v>3.51</c:v>
                </c:pt>
                <c:pt idx="579">
                  <c:v>3.51</c:v>
                </c:pt>
                <c:pt idx="580">
                  <c:v>3.51</c:v>
                </c:pt>
                <c:pt idx="581">
                  <c:v>3.51</c:v>
                </c:pt>
                <c:pt idx="582">
                  <c:v>3.49</c:v>
                </c:pt>
                <c:pt idx="583">
                  <c:v>3.49</c:v>
                </c:pt>
                <c:pt idx="584">
                  <c:v>3.5</c:v>
                </c:pt>
                <c:pt idx="585">
                  <c:v>3.52</c:v>
                </c:pt>
                <c:pt idx="586">
                  <c:v>3.52</c:v>
                </c:pt>
                <c:pt idx="587">
                  <c:v>3.52</c:v>
                </c:pt>
                <c:pt idx="588">
                  <c:v>3.52</c:v>
                </c:pt>
                <c:pt idx="589">
                  <c:v>3.51</c:v>
                </c:pt>
                <c:pt idx="590">
                  <c:v>3.51</c:v>
                </c:pt>
                <c:pt idx="591">
                  <c:v>3.51</c:v>
                </c:pt>
                <c:pt idx="592">
                  <c:v>3.51</c:v>
                </c:pt>
                <c:pt idx="593">
                  <c:v>3.47</c:v>
                </c:pt>
                <c:pt idx="594">
                  <c:v>3.47</c:v>
                </c:pt>
                <c:pt idx="595">
                  <c:v>3.47</c:v>
                </c:pt>
                <c:pt idx="596">
                  <c:v>3.48</c:v>
                </c:pt>
                <c:pt idx="597">
                  <c:v>3.5</c:v>
                </c:pt>
                <c:pt idx="598">
                  <c:v>3.49</c:v>
                </c:pt>
                <c:pt idx="599">
                  <c:v>3.5</c:v>
                </c:pt>
                <c:pt idx="600">
                  <c:v>3.5</c:v>
                </c:pt>
                <c:pt idx="601">
                  <c:v>3.49</c:v>
                </c:pt>
                <c:pt idx="602">
                  <c:v>3.48</c:v>
                </c:pt>
                <c:pt idx="603">
                  <c:v>3.49</c:v>
                </c:pt>
                <c:pt idx="604">
                  <c:v>3.49</c:v>
                </c:pt>
                <c:pt idx="605">
                  <c:v>3.45</c:v>
                </c:pt>
                <c:pt idx="606">
                  <c:v>3.51</c:v>
                </c:pt>
                <c:pt idx="607">
                  <c:v>3.51</c:v>
                </c:pt>
                <c:pt idx="608">
                  <c:v>3.53</c:v>
                </c:pt>
                <c:pt idx="609">
                  <c:v>3.51</c:v>
                </c:pt>
                <c:pt idx="610">
                  <c:v>3.53</c:v>
                </c:pt>
                <c:pt idx="611">
                  <c:v>3.53</c:v>
                </c:pt>
                <c:pt idx="612">
                  <c:v>3.53</c:v>
                </c:pt>
                <c:pt idx="613">
                  <c:v>3.53</c:v>
                </c:pt>
                <c:pt idx="614">
                  <c:v>3.53</c:v>
                </c:pt>
                <c:pt idx="615">
                  <c:v>3.52</c:v>
                </c:pt>
                <c:pt idx="616">
                  <c:v>3.53</c:v>
                </c:pt>
                <c:pt idx="617">
                  <c:v>3.53</c:v>
                </c:pt>
                <c:pt idx="618">
                  <c:v>3.52</c:v>
                </c:pt>
                <c:pt idx="619">
                  <c:v>3.53</c:v>
                </c:pt>
                <c:pt idx="620">
                  <c:v>3.53</c:v>
                </c:pt>
                <c:pt idx="621">
                  <c:v>3.53</c:v>
                </c:pt>
                <c:pt idx="622">
                  <c:v>3.51</c:v>
                </c:pt>
                <c:pt idx="623">
                  <c:v>3.5</c:v>
                </c:pt>
                <c:pt idx="624">
                  <c:v>3.53</c:v>
                </c:pt>
                <c:pt idx="625">
                  <c:v>3.52</c:v>
                </c:pt>
                <c:pt idx="626">
                  <c:v>3.51</c:v>
                </c:pt>
                <c:pt idx="627">
                  <c:v>3.5</c:v>
                </c:pt>
                <c:pt idx="628">
                  <c:v>3.48</c:v>
                </c:pt>
                <c:pt idx="629">
                  <c:v>3.49</c:v>
                </c:pt>
                <c:pt idx="630">
                  <c:v>3.5</c:v>
                </c:pt>
                <c:pt idx="631">
                  <c:v>3.48</c:v>
                </c:pt>
                <c:pt idx="632">
                  <c:v>3.47</c:v>
                </c:pt>
                <c:pt idx="633">
                  <c:v>3.47</c:v>
                </c:pt>
                <c:pt idx="634">
                  <c:v>3.47</c:v>
                </c:pt>
                <c:pt idx="635">
                  <c:v>3.48</c:v>
                </c:pt>
                <c:pt idx="636">
                  <c:v>3.5</c:v>
                </c:pt>
                <c:pt idx="637">
                  <c:v>3.47</c:v>
                </c:pt>
                <c:pt idx="638">
                  <c:v>3.48</c:v>
                </c:pt>
                <c:pt idx="639">
                  <c:v>3.48</c:v>
                </c:pt>
                <c:pt idx="640">
                  <c:v>3.45</c:v>
                </c:pt>
                <c:pt idx="641">
                  <c:v>3.46</c:v>
                </c:pt>
                <c:pt idx="642">
                  <c:v>3.46</c:v>
                </c:pt>
                <c:pt idx="643">
                  <c:v>3.5</c:v>
                </c:pt>
                <c:pt idx="644">
                  <c:v>3.54</c:v>
                </c:pt>
                <c:pt idx="645">
                  <c:v>3.54</c:v>
                </c:pt>
                <c:pt idx="646">
                  <c:v>3.54</c:v>
                </c:pt>
                <c:pt idx="647">
                  <c:v>3.54</c:v>
                </c:pt>
                <c:pt idx="648">
                  <c:v>3.53</c:v>
                </c:pt>
                <c:pt idx="649">
                  <c:v>3.54</c:v>
                </c:pt>
                <c:pt idx="650">
                  <c:v>3.54</c:v>
                </c:pt>
                <c:pt idx="651">
                  <c:v>3.54</c:v>
                </c:pt>
                <c:pt idx="652">
                  <c:v>3.54</c:v>
                </c:pt>
                <c:pt idx="653">
                  <c:v>3.53</c:v>
                </c:pt>
                <c:pt idx="654">
                  <c:v>3.53</c:v>
                </c:pt>
                <c:pt idx="655">
                  <c:v>3.53</c:v>
                </c:pt>
                <c:pt idx="656">
                  <c:v>3.53</c:v>
                </c:pt>
                <c:pt idx="657">
                  <c:v>3.53</c:v>
                </c:pt>
                <c:pt idx="658">
                  <c:v>3.53</c:v>
                </c:pt>
                <c:pt idx="659">
                  <c:v>3.52</c:v>
                </c:pt>
                <c:pt idx="660">
                  <c:v>3.53</c:v>
                </c:pt>
                <c:pt idx="661">
                  <c:v>3.52</c:v>
                </c:pt>
                <c:pt idx="662">
                  <c:v>3.52</c:v>
                </c:pt>
                <c:pt idx="663">
                  <c:v>3.52</c:v>
                </c:pt>
                <c:pt idx="664">
                  <c:v>3.51</c:v>
                </c:pt>
                <c:pt idx="665">
                  <c:v>3.5</c:v>
                </c:pt>
                <c:pt idx="666">
                  <c:v>3.5</c:v>
                </c:pt>
                <c:pt idx="667">
                  <c:v>3.5</c:v>
                </c:pt>
                <c:pt idx="668">
                  <c:v>3.52</c:v>
                </c:pt>
                <c:pt idx="669">
                  <c:v>3.49</c:v>
                </c:pt>
                <c:pt idx="670">
                  <c:v>3.49</c:v>
                </c:pt>
                <c:pt idx="671">
                  <c:v>3.5</c:v>
                </c:pt>
                <c:pt idx="672">
                  <c:v>3.57</c:v>
                </c:pt>
                <c:pt idx="673">
                  <c:v>3.53</c:v>
                </c:pt>
                <c:pt idx="674">
                  <c:v>3.52</c:v>
                </c:pt>
                <c:pt idx="675">
                  <c:v>3.53</c:v>
                </c:pt>
                <c:pt idx="676">
                  <c:v>3.52</c:v>
                </c:pt>
                <c:pt idx="677">
                  <c:v>3.52</c:v>
                </c:pt>
                <c:pt idx="678">
                  <c:v>3.51</c:v>
                </c:pt>
                <c:pt idx="679">
                  <c:v>3.51</c:v>
                </c:pt>
                <c:pt idx="680">
                  <c:v>3.51</c:v>
                </c:pt>
                <c:pt idx="681">
                  <c:v>3.5</c:v>
                </c:pt>
                <c:pt idx="682">
                  <c:v>3.5</c:v>
                </c:pt>
                <c:pt idx="683">
                  <c:v>3.51</c:v>
                </c:pt>
                <c:pt idx="684">
                  <c:v>3.48</c:v>
                </c:pt>
                <c:pt idx="685">
                  <c:v>3.5</c:v>
                </c:pt>
                <c:pt idx="686">
                  <c:v>3.5</c:v>
                </c:pt>
                <c:pt idx="687">
                  <c:v>3.49</c:v>
                </c:pt>
                <c:pt idx="688">
                  <c:v>3.49</c:v>
                </c:pt>
                <c:pt idx="689">
                  <c:v>3.49</c:v>
                </c:pt>
                <c:pt idx="690">
                  <c:v>3.49</c:v>
                </c:pt>
                <c:pt idx="691">
                  <c:v>3.49</c:v>
                </c:pt>
                <c:pt idx="692">
                  <c:v>3.48</c:v>
                </c:pt>
                <c:pt idx="693">
                  <c:v>3.47</c:v>
                </c:pt>
                <c:pt idx="694">
                  <c:v>3.48</c:v>
                </c:pt>
                <c:pt idx="695">
                  <c:v>3.47</c:v>
                </c:pt>
                <c:pt idx="696">
                  <c:v>3.51</c:v>
                </c:pt>
                <c:pt idx="697">
                  <c:v>3.55</c:v>
                </c:pt>
                <c:pt idx="698">
                  <c:v>3.5</c:v>
                </c:pt>
                <c:pt idx="699">
                  <c:v>3.51</c:v>
                </c:pt>
                <c:pt idx="700">
                  <c:v>3.51</c:v>
                </c:pt>
                <c:pt idx="701">
                  <c:v>3.5</c:v>
                </c:pt>
                <c:pt idx="702">
                  <c:v>3.52</c:v>
                </c:pt>
                <c:pt idx="703">
                  <c:v>3.52</c:v>
                </c:pt>
                <c:pt idx="704">
                  <c:v>3.53</c:v>
                </c:pt>
                <c:pt idx="705">
                  <c:v>3.53</c:v>
                </c:pt>
                <c:pt idx="706">
                  <c:v>3.53</c:v>
                </c:pt>
                <c:pt idx="707">
                  <c:v>3.53</c:v>
                </c:pt>
                <c:pt idx="708">
                  <c:v>3.53</c:v>
                </c:pt>
                <c:pt idx="709">
                  <c:v>3.52</c:v>
                </c:pt>
                <c:pt idx="710">
                  <c:v>3.52</c:v>
                </c:pt>
                <c:pt idx="711">
                  <c:v>3.51</c:v>
                </c:pt>
                <c:pt idx="712">
                  <c:v>3.51</c:v>
                </c:pt>
                <c:pt idx="713">
                  <c:v>3.51</c:v>
                </c:pt>
                <c:pt idx="714">
                  <c:v>3.5</c:v>
                </c:pt>
                <c:pt idx="715">
                  <c:v>3.51</c:v>
                </c:pt>
                <c:pt idx="716">
                  <c:v>3.5</c:v>
                </c:pt>
                <c:pt idx="717">
                  <c:v>3.5</c:v>
                </c:pt>
                <c:pt idx="718">
                  <c:v>3.52</c:v>
                </c:pt>
                <c:pt idx="719">
                  <c:v>3.49</c:v>
                </c:pt>
                <c:pt idx="720">
                  <c:v>3.5</c:v>
                </c:pt>
                <c:pt idx="721">
                  <c:v>3.49</c:v>
                </c:pt>
                <c:pt idx="722">
                  <c:v>3.5</c:v>
                </c:pt>
                <c:pt idx="723">
                  <c:v>3.51</c:v>
                </c:pt>
                <c:pt idx="724">
                  <c:v>3.51</c:v>
                </c:pt>
                <c:pt idx="725">
                  <c:v>3.51</c:v>
                </c:pt>
                <c:pt idx="726">
                  <c:v>3.53</c:v>
                </c:pt>
                <c:pt idx="727">
                  <c:v>3.53</c:v>
                </c:pt>
                <c:pt idx="728">
                  <c:v>3.52</c:v>
                </c:pt>
                <c:pt idx="729">
                  <c:v>3.51</c:v>
                </c:pt>
                <c:pt idx="730">
                  <c:v>3.52</c:v>
                </c:pt>
                <c:pt idx="731">
                  <c:v>3.51</c:v>
                </c:pt>
                <c:pt idx="732">
                  <c:v>3.51</c:v>
                </c:pt>
                <c:pt idx="733">
                  <c:v>3.54</c:v>
                </c:pt>
                <c:pt idx="734">
                  <c:v>3.51</c:v>
                </c:pt>
                <c:pt idx="735">
                  <c:v>3.51</c:v>
                </c:pt>
                <c:pt idx="736">
                  <c:v>3.5</c:v>
                </c:pt>
                <c:pt idx="737">
                  <c:v>3.53</c:v>
                </c:pt>
                <c:pt idx="738">
                  <c:v>3.52</c:v>
                </c:pt>
                <c:pt idx="739">
                  <c:v>3.51</c:v>
                </c:pt>
                <c:pt idx="740">
                  <c:v>3.52</c:v>
                </c:pt>
                <c:pt idx="741">
                  <c:v>3.52</c:v>
                </c:pt>
                <c:pt idx="742">
                  <c:v>3.52</c:v>
                </c:pt>
                <c:pt idx="743">
                  <c:v>3.5</c:v>
                </c:pt>
                <c:pt idx="744">
                  <c:v>3.51</c:v>
                </c:pt>
                <c:pt idx="745">
                  <c:v>3.52</c:v>
                </c:pt>
                <c:pt idx="746">
                  <c:v>3.53</c:v>
                </c:pt>
                <c:pt idx="747">
                  <c:v>3.52</c:v>
                </c:pt>
                <c:pt idx="748">
                  <c:v>3.51</c:v>
                </c:pt>
                <c:pt idx="749">
                  <c:v>3.5</c:v>
                </c:pt>
                <c:pt idx="750">
                  <c:v>3.51</c:v>
                </c:pt>
                <c:pt idx="751">
                  <c:v>3.51</c:v>
                </c:pt>
                <c:pt idx="752">
                  <c:v>3.5</c:v>
                </c:pt>
                <c:pt idx="753">
                  <c:v>3.51</c:v>
                </c:pt>
                <c:pt idx="754">
                  <c:v>3.52</c:v>
                </c:pt>
                <c:pt idx="755">
                  <c:v>3.5</c:v>
                </c:pt>
                <c:pt idx="756">
                  <c:v>3.5</c:v>
                </c:pt>
                <c:pt idx="757">
                  <c:v>3.48</c:v>
                </c:pt>
                <c:pt idx="758">
                  <c:v>3.51</c:v>
                </c:pt>
                <c:pt idx="759">
                  <c:v>3.5</c:v>
                </c:pt>
                <c:pt idx="760">
                  <c:v>3.5</c:v>
                </c:pt>
                <c:pt idx="761">
                  <c:v>3.49</c:v>
                </c:pt>
                <c:pt idx="762">
                  <c:v>3.5</c:v>
                </c:pt>
                <c:pt idx="763">
                  <c:v>3.49</c:v>
                </c:pt>
                <c:pt idx="764">
                  <c:v>3.52</c:v>
                </c:pt>
                <c:pt idx="765">
                  <c:v>3.52</c:v>
                </c:pt>
                <c:pt idx="766">
                  <c:v>3.51</c:v>
                </c:pt>
                <c:pt idx="767">
                  <c:v>3.52</c:v>
                </c:pt>
                <c:pt idx="768">
                  <c:v>3.52</c:v>
                </c:pt>
                <c:pt idx="769">
                  <c:v>3.52</c:v>
                </c:pt>
                <c:pt idx="770">
                  <c:v>3.51</c:v>
                </c:pt>
                <c:pt idx="771">
                  <c:v>3.49</c:v>
                </c:pt>
                <c:pt idx="772">
                  <c:v>3.49</c:v>
                </c:pt>
                <c:pt idx="773">
                  <c:v>3.48</c:v>
                </c:pt>
                <c:pt idx="774">
                  <c:v>3.48</c:v>
                </c:pt>
                <c:pt idx="775">
                  <c:v>3.49</c:v>
                </c:pt>
                <c:pt idx="776">
                  <c:v>3.49</c:v>
                </c:pt>
                <c:pt idx="777">
                  <c:v>3.49</c:v>
                </c:pt>
                <c:pt idx="778">
                  <c:v>3.49</c:v>
                </c:pt>
                <c:pt idx="779">
                  <c:v>3.49</c:v>
                </c:pt>
                <c:pt idx="780">
                  <c:v>3.48</c:v>
                </c:pt>
                <c:pt idx="781">
                  <c:v>3.48</c:v>
                </c:pt>
                <c:pt idx="782">
                  <c:v>3.48</c:v>
                </c:pt>
                <c:pt idx="783">
                  <c:v>3.52</c:v>
                </c:pt>
                <c:pt idx="784">
                  <c:v>3.5</c:v>
                </c:pt>
                <c:pt idx="785">
                  <c:v>3.53</c:v>
                </c:pt>
                <c:pt idx="786">
                  <c:v>3.51</c:v>
                </c:pt>
                <c:pt idx="787">
                  <c:v>3.51</c:v>
                </c:pt>
                <c:pt idx="788">
                  <c:v>3.51</c:v>
                </c:pt>
                <c:pt idx="789">
                  <c:v>3.51</c:v>
                </c:pt>
                <c:pt idx="790">
                  <c:v>3.53</c:v>
                </c:pt>
                <c:pt idx="791">
                  <c:v>3.51</c:v>
                </c:pt>
                <c:pt idx="792">
                  <c:v>3.5</c:v>
                </c:pt>
                <c:pt idx="793">
                  <c:v>3.5</c:v>
                </c:pt>
                <c:pt idx="794">
                  <c:v>3.51</c:v>
                </c:pt>
                <c:pt idx="795">
                  <c:v>3.5</c:v>
                </c:pt>
                <c:pt idx="796">
                  <c:v>3.51</c:v>
                </c:pt>
                <c:pt idx="797">
                  <c:v>3.54</c:v>
                </c:pt>
                <c:pt idx="798">
                  <c:v>3.53</c:v>
                </c:pt>
                <c:pt idx="799">
                  <c:v>3.53</c:v>
                </c:pt>
                <c:pt idx="800">
                  <c:v>3.52</c:v>
                </c:pt>
                <c:pt idx="801">
                  <c:v>3.53</c:v>
                </c:pt>
                <c:pt idx="802">
                  <c:v>3.52</c:v>
                </c:pt>
                <c:pt idx="803">
                  <c:v>3.53</c:v>
                </c:pt>
                <c:pt idx="804">
                  <c:v>3.52</c:v>
                </c:pt>
                <c:pt idx="805">
                  <c:v>3.52</c:v>
                </c:pt>
                <c:pt idx="806">
                  <c:v>3.52</c:v>
                </c:pt>
                <c:pt idx="807">
                  <c:v>3.52</c:v>
                </c:pt>
                <c:pt idx="808">
                  <c:v>3.52</c:v>
                </c:pt>
                <c:pt idx="809">
                  <c:v>3.51</c:v>
                </c:pt>
                <c:pt idx="810">
                  <c:v>3.51</c:v>
                </c:pt>
                <c:pt idx="811">
                  <c:v>3.51</c:v>
                </c:pt>
                <c:pt idx="812">
                  <c:v>3.52</c:v>
                </c:pt>
                <c:pt idx="813">
                  <c:v>3.5</c:v>
                </c:pt>
                <c:pt idx="814">
                  <c:v>3.52</c:v>
                </c:pt>
                <c:pt idx="815">
                  <c:v>3.51</c:v>
                </c:pt>
                <c:pt idx="816">
                  <c:v>3.5</c:v>
                </c:pt>
                <c:pt idx="817">
                  <c:v>3.5</c:v>
                </c:pt>
                <c:pt idx="818">
                  <c:v>3.5</c:v>
                </c:pt>
                <c:pt idx="819">
                  <c:v>3.49</c:v>
                </c:pt>
                <c:pt idx="820">
                  <c:v>3.49</c:v>
                </c:pt>
                <c:pt idx="821">
                  <c:v>3.52</c:v>
                </c:pt>
                <c:pt idx="822">
                  <c:v>3.53</c:v>
                </c:pt>
                <c:pt idx="823">
                  <c:v>3.52</c:v>
                </c:pt>
                <c:pt idx="824">
                  <c:v>3.51</c:v>
                </c:pt>
                <c:pt idx="825">
                  <c:v>3.51</c:v>
                </c:pt>
                <c:pt idx="826">
                  <c:v>3.52</c:v>
                </c:pt>
                <c:pt idx="827">
                  <c:v>3.51</c:v>
                </c:pt>
                <c:pt idx="828">
                  <c:v>3.51</c:v>
                </c:pt>
                <c:pt idx="829">
                  <c:v>3.51</c:v>
                </c:pt>
                <c:pt idx="830">
                  <c:v>3.51</c:v>
                </c:pt>
                <c:pt idx="831">
                  <c:v>3.51</c:v>
                </c:pt>
                <c:pt idx="832">
                  <c:v>3.51</c:v>
                </c:pt>
                <c:pt idx="833">
                  <c:v>3.51</c:v>
                </c:pt>
                <c:pt idx="834">
                  <c:v>3.5</c:v>
                </c:pt>
                <c:pt idx="835">
                  <c:v>3.52</c:v>
                </c:pt>
                <c:pt idx="836">
                  <c:v>3.5</c:v>
                </c:pt>
                <c:pt idx="837">
                  <c:v>3.5</c:v>
                </c:pt>
                <c:pt idx="838">
                  <c:v>3.5</c:v>
                </c:pt>
                <c:pt idx="839">
                  <c:v>3.48</c:v>
                </c:pt>
                <c:pt idx="840">
                  <c:v>3.48</c:v>
                </c:pt>
                <c:pt idx="841">
                  <c:v>3.5</c:v>
                </c:pt>
                <c:pt idx="842">
                  <c:v>3.49</c:v>
                </c:pt>
                <c:pt idx="843">
                  <c:v>3.52</c:v>
                </c:pt>
                <c:pt idx="844">
                  <c:v>3.51</c:v>
                </c:pt>
                <c:pt idx="845">
                  <c:v>3.53</c:v>
                </c:pt>
                <c:pt idx="846">
                  <c:v>3.53</c:v>
                </c:pt>
                <c:pt idx="847">
                  <c:v>3.53</c:v>
                </c:pt>
                <c:pt idx="848">
                  <c:v>3.51</c:v>
                </c:pt>
                <c:pt idx="849">
                  <c:v>3.53</c:v>
                </c:pt>
                <c:pt idx="850">
                  <c:v>3.52</c:v>
                </c:pt>
                <c:pt idx="851">
                  <c:v>3.52</c:v>
                </c:pt>
                <c:pt idx="852">
                  <c:v>3.51</c:v>
                </c:pt>
                <c:pt idx="853">
                  <c:v>3.51</c:v>
                </c:pt>
                <c:pt idx="854">
                  <c:v>3.51</c:v>
                </c:pt>
                <c:pt idx="855">
                  <c:v>3.51</c:v>
                </c:pt>
                <c:pt idx="856">
                  <c:v>3.49</c:v>
                </c:pt>
                <c:pt idx="857">
                  <c:v>3.5</c:v>
                </c:pt>
                <c:pt idx="858">
                  <c:v>3.5</c:v>
                </c:pt>
                <c:pt idx="859">
                  <c:v>3.49</c:v>
                </c:pt>
                <c:pt idx="860">
                  <c:v>3.48</c:v>
                </c:pt>
                <c:pt idx="861">
                  <c:v>3.49</c:v>
                </c:pt>
                <c:pt idx="862">
                  <c:v>3.46</c:v>
                </c:pt>
                <c:pt idx="863">
                  <c:v>3.56</c:v>
                </c:pt>
                <c:pt idx="864">
                  <c:v>3.57</c:v>
                </c:pt>
                <c:pt idx="865">
                  <c:v>3.54</c:v>
                </c:pt>
                <c:pt idx="866">
                  <c:v>3.54</c:v>
                </c:pt>
                <c:pt idx="867">
                  <c:v>3.53</c:v>
                </c:pt>
                <c:pt idx="868">
                  <c:v>3.53</c:v>
                </c:pt>
                <c:pt idx="869">
                  <c:v>3.52</c:v>
                </c:pt>
                <c:pt idx="870">
                  <c:v>3.52</c:v>
                </c:pt>
                <c:pt idx="871">
                  <c:v>3.51</c:v>
                </c:pt>
                <c:pt idx="872">
                  <c:v>3.51</c:v>
                </c:pt>
                <c:pt idx="873">
                  <c:v>3.5</c:v>
                </c:pt>
                <c:pt idx="874">
                  <c:v>3.5</c:v>
                </c:pt>
                <c:pt idx="875">
                  <c:v>3.51</c:v>
                </c:pt>
                <c:pt idx="876">
                  <c:v>3.5</c:v>
                </c:pt>
                <c:pt idx="877">
                  <c:v>3.49</c:v>
                </c:pt>
                <c:pt idx="878">
                  <c:v>3.48</c:v>
                </c:pt>
                <c:pt idx="879">
                  <c:v>3.48</c:v>
                </c:pt>
                <c:pt idx="880">
                  <c:v>3.53</c:v>
                </c:pt>
                <c:pt idx="881">
                  <c:v>3.54</c:v>
                </c:pt>
                <c:pt idx="882">
                  <c:v>3.53</c:v>
                </c:pt>
                <c:pt idx="883">
                  <c:v>3.53</c:v>
                </c:pt>
                <c:pt idx="884">
                  <c:v>3.53</c:v>
                </c:pt>
                <c:pt idx="885">
                  <c:v>3.53</c:v>
                </c:pt>
                <c:pt idx="886">
                  <c:v>3.52</c:v>
                </c:pt>
                <c:pt idx="887">
                  <c:v>3.52</c:v>
                </c:pt>
                <c:pt idx="888">
                  <c:v>3.52</c:v>
                </c:pt>
                <c:pt idx="889">
                  <c:v>3.45</c:v>
                </c:pt>
                <c:pt idx="890">
                  <c:v>3.54</c:v>
                </c:pt>
                <c:pt idx="891">
                  <c:v>3.53</c:v>
                </c:pt>
                <c:pt idx="892">
                  <c:v>3.53</c:v>
                </c:pt>
                <c:pt idx="893">
                  <c:v>3.53</c:v>
                </c:pt>
                <c:pt idx="894">
                  <c:v>3.52</c:v>
                </c:pt>
                <c:pt idx="895">
                  <c:v>3.52</c:v>
                </c:pt>
                <c:pt idx="896">
                  <c:v>3.52</c:v>
                </c:pt>
                <c:pt idx="897">
                  <c:v>3.52</c:v>
                </c:pt>
                <c:pt idx="898">
                  <c:v>3.51</c:v>
                </c:pt>
                <c:pt idx="899">
                  <c:v>3.51</c:v>
                </c:pt>
                <c:pt idx="900">
                  <c:v>3.51</c:v>
                </c:pt>
                <c:pt idx="901">
                  <c:v>3.5</c:v>
                </c:pt>
                <c:pt idx="902">
                  <c:v>3.54</c:v>
                </c:pt>
                <c:pt idx="903">
                  <c:v>3.5</c:v>
                </c:pt>
                <c:pt idx="904">
                  <c:v>3.5</c:v>
                </c:pt>
                <c:pt idx="905">
                  <c:v>3.49</c:v>
                </c:pt>
                <c:pt idx="906">
                  <c:v>3.54</c:v>
                </c:pt>
                <c:pt idx="907">
                  <c:v>3.54</c:v>
                </c:pt>
                <c:pt idx="908">
                  <c:v>3.54</c:v>
                </c:pt>
                <c:pt idx="909">
                  <c:v>3.53</c:v>
                </c:pt>
                <c:pt idx="910">
                  <c:v>3.54</c:v>
                </c:pt>
                <c:pt idx="911">
                  <c:v>3.52</c:v>
                </c:pt>
                <c:pt idx="912">
                  <c:v>3.52</c:v>
                </c:pt>
                <c:pt idx="913">
                  <c:v>3.52</c:v>
                </c:pt>
                <c:pt idx="914">
                  <c:v>3.52</c:v>
                </c:pt>
                <c:pt idx="915">
                  <c:v>3.51</c:v>
                </c:pt>
                <c:pt idx="916">
                  <c:v>3.51</c:v>
                </c:pt>
                <c:pt idx="917">
                  <c:v>3.51</c:v>
                </c:pt>
                <c:pt idx="918">
                  <c:v>3.5</c:v>
                </c:pt>
                <c:pt idx="919">
                  <c:v>3.5</c:v>
                </c:pt>
                <c:pt idx="920">
                  <c:v>3.48</c:v>
                </c:pt>
                <c:pt idx="921">
                  <c:v>3.49</c:v>
                </c:pt>
                <c:pt idx="922">
                  <c:v>3.49</c:v>
                </c:pt>
                <c:pt idx="923">
                  <c:v>3.52</c:v>
                </c:pt>
                <c:pt idx="924">
                  <c:v>3.52</c:v>
                </c:pt>
                <c:pt idx="925">
                  <c:v>3.53</c:v>
                </c:pt>
                <c:pt idx="926">
                  <c:v>3.52</c:v>
                </c:pt>
                <c:pt idx="927">
                  <c:v>3.54</c:v>
                </c:pt>
                <c:pt idx="928">
                  <c:v>3.55</c:v>
                </c:pt>
                <c:pt idx="929">
                  <c:v>3.55</c:v>
                </c:pt>
                <c:pt idx="930">
                  <c:v>3.55</c:v>
                </c:pt>
                <c:pt idx="931">
                  <c:v>3.54</c:v>
                </c:pt>
                <c:pt idx="932">
                  <c:v>3.52</c:v>
                </c:pt>
                <c:pt idx="933">
                  <c:v>3.52</c:v>
                </c:pt>
                <c:pt idx="934">
                  <c:v>3.48</c:v>
                </c:pt>
                <c:pt idx="935">
                  <c:v>3.52</c:v>
                </c:pt>
                <c:pt idx="936">
                  <c:v>3.51</c:v>
                </c:pt>
                <c:pt idx="937">
                  <c:v>3.52</c:v>
                </c:pt>
                <c:pt idx="938">
                  <c:v>3.51</c:v>
                </c:pt>
                <c:pt idx="939">
                  <c:v>3.5</c:v>
                </c:pt>
                <c:pt idx="940">
                  <c:v>3.52</c:v>
                </c:pt>
                <c:pt idx="941">
                  <c:v>3.52</c:v>
                </c:pt>
                <c:pt idx="942">
                  <c:v>3.53</c:v>
                </c:pt>
                <c:pt idx="943">
                  <c:v>3.52</c:v>
                </c:pt>
                <c:pt idx="944">
                  <c:v>3.52</c:v>
                </c:pt>
                <c:pt idx="945">
                  <c:v>3.51</c:v>
                </c:pt>
                <c:pt idx="946">
                  <c:v>3.51</c:v>
                </c:pt>
                <c:pt idx="947">
                  <c:v>3.5</c:v>
                </c:pt>
                <c:pt idx="948">
                  <c:v>3.51</c:v>
                </c:pt>
                <c:pt idx="949">
                  <c:v>3.5</c:v>
                </c:pt>
                <c:pt idx="950">
                  <c:v>3.49</c:v>
                </c:pt>
                <c:pt idx="951">
                  <c:v>3.49</c:v>
                </c:pt>
                <c:pt idx="952">
                  <c:v>3.5</c:v>
                </c:pt>
                <c:pt idx="953">
                  <c:v>3.5</c:v>
                </c:pt>
                <c:pt idx="954">
                  <c:v>3.49</c:v>
                </c:pt>
                <c:pt idx="955">
                  <c:v>3.49</c:v>
                </c:pt>
                <c:pt idx="956">
                  <c:v>3.49</c:v>
                </c:pt>
                <c:pt idx="957">
                  <c:v>3.48</c:v>
                </c:pt>
                <c:pt idx="958">
                  <c:v>3.52</c:v>
                </c:pt>
                <c:pt idx="959">
                  <c:v>3.51</c:v>
                </c:pt>
                <c:pt idx="960">
                  <c:v>3.5</c:v>
                </c:pt>
                <c:pt idx="961">
                  <c:v>3.5</c:v>
                </c:pt>
                <c:pt idx="962">
                  <c:v>3.52</c:v>
                </c:pt>
                <c:pt idx="963">
                  <c:v>3.51</c:v>
                </c:pt>
                <c:pt idx="964">
                  <c:v>3.52</c:v>
                </c:pt>
                <c:pt idx="965">
                  <c:v>3.5</c:v>
                </c:pt>
                <c:pt idx="966">
                  <c:v>3.51</c:v>
                </c:pt>
                <c:pt idx="967">
                  <c:v>3.51</c:v>
                </c:pt>
                <c:pt idx="968">
                  <c:v>3.51</c:v>
                </c:pt>
                <c:pt idx="969">
                  <c:v>3.54</c:v>
                </c:pt>
                <c:pt idx="970">
                  <c:v>3.53</c:v>
                </c:pt>
                <c:pt idx="971">
                  <c:v>3.54</c:v>
                </c:pt>
                <c:pt idx="972">
                  <c:v>3.53</c:v>
                </c:pt>
                <c:pt idx="973">
                  <c:v>3.52</c:v>
                </c:pt>
                <c:pt idx="974">
                  <c:v>3.52</c:v>
                </c:pt>
                <c:pt idx="975">
                  <c:v>3.52</c:v>
                </c:pt>
                <c:pt idx="976">
                  <c:v>3.52</c:v>
                </c:pt>
                <c:pt idx="977">
                  <c:v>3.52</c:v>
                </c:pt>
                <c:pt idx="978">
                  <c:v>3.51</c:v>
                </c:pt>
                <c:pt idx="979">
                  <c:v>3.51</c:v>
                </c:pt>
                <c:pt idx="980">
                  <c:v>3.52</c:v>
                </c:pt>
                <c:pt idx="981">
                  <c:v>3.51</c:v>
                </c:pt>
                <c:pt idx="982">
                  <c:v>3.5</c:v>
                </c:pt>
                <c:pt idx="983">
                  <c:v>3.5</c:v>
                </c:pt>
                <c:pt idx="984">
                  <c:v>3.49</c:v>
                </c:pt>
                <c:pt idx="985">
                  <c:v>3.49</c:v>
                </c:pt>
                <c:pt idx="986">
                  <c:v>3.52</c:v>
                </c:pt>
                <c:pt idx="987">
                  <c:v>3.53</c:v>
                </c:pt>
                <c:pt idx="988">
                  <c:v>3.55</c:v>
                </c:pt>
                <c:pt idx="989">
                  <c:v>3.55</c:v>
                </c:pt>
                <c:pt idx="990">
                  <c:v>3.56</c:v>
                </c:pt>
                <c:pt idx="991">
                  <c:v>3.54</c:v>
                </c:pt>
                <c:pt idx="992">
                  <c:v>3.55</c:v>
                </c:pt>
                <c:pt idx="993">
                  <c:v>3.55</c:v>
                </c:pt>
                <c:pt idx="994">
                  <c:v>3.54</c:v>
                </c:pt>
                <c:pt idx="995">
                  <c:v>3.54</c:v>
                </c:pt>
                <c:pt idx="996">
                  <c:v>3.53</c:v>
                </c:pt>
                <c:pt idx="997">
                  <c:v>3.53</c:v>
                </c:pt>
                <c:pt idx="998">
                  <c:v>3.5</c:v>
                </c:pt>
                <c:pt idx="999">
                  <c:v>3.53</c:v>
                </c:pt>
                <c:pt idx="1000">
                  <c:v>3.51</c:v>
                </c:pt>
                <c:pt idx="1001">
                  <c:v>3.51</c:v>
                </c:pt>
                <c:pt idx="1002">
                  <c:v>3.51</c:v>
                </c:pt>
                <c:pt idx="1003">
                  <c:v>3.55</c:v>
                </c:pt>
                <c:pt idx="1004">
                  <c:v>3.54</c:v>
                </c:pt>
                <c:pt idx="1005">
                  <c:v>3.54</c:v>
                </c:pt>
                <c:pt idx="1006">
                  <c:v>3.54</c:v>
                </c:pt>
                <c:pt idx="1007">
                  <c:v>3.53</c:v>
                </c:pt>
                <c:pt idx="1008">
                  <c:v>3.54</c:v>
                </c:pt>
                <c:pt idx="1009">
                  <c:v>3.53</c:v>
                </c:pt>
                <c:pt idx="1010">
                  <c:v>3.53</c:v>
                </c:pt>
                <c:pt idx="1011">
                  <c:v>3.52</c:v>
                </c:pt>
                <c:pt idx="1012">
                  <c:v>3.52</c:v>
                </c:pt>
                <c:pt idx="1013">
                  <c:v>3.51</c:v>
                </c:pt>
                <c:pt idx="1014">
                  <c:v>3.51</c:v>
                </c:pt>
                <c:pt idx="1015">
                  <c:v>3.45</c:v>
                </c:pt>
                <c:pt idx="1016">
                  <c:v>3.51</c:v>
                </c:pt>
                <c:pt idx="1017">
                  <c:v>3.51</c:v>
                </c:pt>
                <c:pt idx="1018">
                  <c:v>3.5</c:v>
                </c:pt>
                <c:pt idx="1019">
                  <c:v>3.49</c:v>
                </c:pt>
                <c:pt idx="1020">
                  <c:v>3.5</c:v>
                </c:pt>
                <c:pt idx="1021">
                  <c:v>3.49</c:v>
                </c:pt>
                <c:pt idx="1022">
                  <c:v>3.49</c:v>
                </c:pt>
                <c:pt idx="1023">
                  <c:v>3.5</c:v>
                </c:pt>
                <c:pt idx="1024">
                  <c:v>3.51</c:v>
                </c:pt>
                <c:pt idx="1025">
                  <c:v>3.48</c:v>
                </c:pt>
                <c:pt idx="1026">
                  <c:v>3.55</c:v>
                </c:pt>
                <c:pt idx="1027">
                  <c:v>3.54</c:v>
                </c:pt>
                <c:pt idx="1028">
                  <c:v>3.54</c:v>
                </c:pt>
                <c:pt idx="1029">
                  <c:v>3.54</c:v>
                </c:pt>
                <c:pt idx="1030">
                  <c:v>3.54</c:v>
                </c:pt>
                <c:pt idx="1031">
                  <c:v>3.53</c:v>
                </c:pt>
                <c:pt idx="1032">
                  <c:v>3.53</c:v>
                </c:pt>
                <c:pt idx="1033">
                  <c:v>3.52</c:v>
                </c:pt>
                <c:pt idx="1034">
                  <c:v>3.53</c:v>
                </c:pt>
                <c:pt idx="1035">
                  <c:v>3.52</c:v>
                </c:pt>
                <c:pt idx="1036">
                  <c:v>3.52</c:v>
                </c:pt>
                <c:pt idx="1037">
                  <c:v>3.52</c:v>
                </c:pt>
                <c:pt idx="1038">
                  <c:v>3.52</c:v>
                </c:pt>
                <c:pt idx="1039">
                  <c:v>3.52</c:v>
                </c:pt>
                <c:pt idx="1040">
                  <c:v>3.5</c:v>
                </c:pt>
                <c:pt idx="1041">
                  <c:v>3.5</c:v>
                </c:pt>
                <c:pt idx="1042">
                  <c:v>3.52</c:v>
                </c:pt>
                <c:pt idx="1043">
                  <c:v>3.53</c:v>
                </c:pt>
                <c:pt idx="1044">
                  <c:v>3.56</c:v>
                </c:pt>
                <c:pt idx="1045">
                  <c:v>3.56</c:v>
                </c:pt>
                <c:pt idx="1046">
                  <c:v>3.57</c:v>
                </c:pt>
                <c:pt idx="1047">
                  <c:v>3.53</c:v>
                </c:pt>
                <c:pt idx="1048">
                  <c:v>3.55</c:v>
                </c:pt>
                <c:pt idx="1049">
                  <c:v>3.54</c:v>
                </c:pt>
                <c:pt idx="1050">
                  <c:v>3.53</c:v>
                </c:pt>
                <c:pt idx="1051">
                  <c:v>3.55</c:v>
                </c:pt>
                <c:pt idx="1052">
                  <c:v>3.55</c:v>
                </c:pt>
                <c:pt idx="1053">
                  <c:v>3.52</c:v>
                </c:pt>
                <c:pt idx="1054">
                  <c:v>3.53</c:v>
                </c:pt>
                <c:pt idx="1055">
                  <c:v>3.53</c:v>
                </c:pt>
                <c:pt idx="1056">
                  <c:v>3.53</c:v>
                </c:pt>
                <c:pt idx="1057">
                  <c:v>3.53</c:v>
                </c:pt>
                <c:pt idx="1058">
                  <c:v>3.52</c:v>
                </c:pt>
                <c:pt idx="1059">
                  <c:v>3.52</c:v>
                </c:pt>
                <c:pt idx="1060">
                  <c:v>3.51</c:v>
                </c:pt>
                <c:pt idx="1061">
                  <c:v>3.52</c:v>
                </c:pt>
                <c:pt idx="1062">
                  <c:v>3.52</c:v>
                </c:pt>
                <c:pt idx="1063">
                  <c:v>3.52</c:v>
                </c:pt>
                <c:pt idx="1064">
                  <c:v>3.51</c:v>
                </c:pt>
                <c:pt idx="1065">
                  <c:v>3.5</c:v>
                </c:pt>
                <c:pt idx="1066">
                  <c:v>3.51</c:v>
                </c:pt>
                <c:pt idx="1067">
                  <c:v>3.49</c:v>
                </c:pt>
                <c:pt idx="1068">
                  <c:v>3.5</c:v>
                </c:pt>
                <c:pt idx="1069">
                  <c:v>3.5</c:v>
                </c:pt>
                <c:pt idx="1070">
                  <c:v>3.49</c:v>
                </c:pt>
                <c:pt idx="1071">
                  <c:v>3.49</c:v>
                </c:pt>
                <c:pt idx="1072">
                  <c:v>3.49</c:v>
                </c:pt>
                <c:pt idx="1073">
                  <c:v>3.53</c:v>
                </c:pt>
                <c:pt idx="1074">
                  <c:v>3.52</c:v>
                </c:pt>
                <c:pt idx="1075">
                  <c:v>3.54</c:v>
                </c:pt>
                <c:pt idx="1076">
                  <c:v>3.53</c:v>
                </c:pt>
                <c:pt idx="1077">
                  <c:v>3.52</c:v>
                </c:pt>
                <c:pt idx="1078">
                  <c:v>3.53</c:v>
                </c:pt>
                <c:pt idx="1079">
                  <c:v>3.53</c:v>
                </c:pt>
                <c:pt idx="1080">
                  <c:v>3.52</c:v>
                </c:pt>
                <c:pt idx="1081">
                  <c:v>3.52</c:v>
                </c:pt>
                <c:pt idx="1082">
                  <c:v>3.51</c:v>
                </c:pt>
                <c:pt idx="1083">
                  <c:v>3.51</c:v>
                </c:pt>
                <c:pt idx="1084">
                  <c:v>3.52</c:v>
                </c:pt>
                <c:pt idx="1085">
                  <c:v>3.53</c:v>
                </c:pt>
                <c:pt idx="1086">
                  <c:v>3.51</c:v>
                </c:pt>
                <c:pt idx="1087">
                  <c:v>3.5</c:v>
                </c:pt>
                <c:pt idx="1088">
                  <c:v>3.5</c:v>
                </c:pt>
                <c:pt idx="1089">
                  <c:v>3.53</c:v>
                </c:pt>
                <c:pt idx="1090">
                  <c:v>3.52</c:v>
                </c:pt>
                <c:pt idx="1091">
                  <c:v>3.52</c:v>
                </c:pt>
                <c:pt idx="1092">
                  <c:v>3.52</c:v>
                </c:pt>
                <c:pt idx="1093">
                  <c:v>3.51</c:v>
                </c:pt>
                <c:pt idx="1094">
                  <c:v>3.51</c:v>
                </c:pt>
                <c:pt idx="1095">
                  <c:v>3.5</c:v>
                </c:pt>
                <c:pt idx="1096">
                  <c:v>3.49</c:v>
                </c:pt>
                <c:pt idx="1097">
                  <c:v>3.49</c:v>
                </c:pt>
                <c:pt idx="1098">
                  <c:v>3.48</c:v>
                </c:pt>
                <c:pt idx="1099">
                  <c:v>3.52</c:v>
                </c:pt>
                <c:pt idx="1100">
                  <c:v>3.51</c:v>
                </c:pt>
                <c:pt idx="1101">
                  <c:v>3.47</c:v>
                </c:pt>
                <c:pt idx="1102">
                  <c:v>3.48</c:v>
                </c:pt>
                <c:pt idx="1103">
                  <c:v>3.47</c:v>
                </c:pt>
                <c:pt idx="1104">
                  <c:v>3.47</c:v>
                </c:pt>
                <c:pt idx="1105">
                  <c:v>3.52</c:v>
                </c:pt>
                <c:pt idx="1106">
                  <c:v>3.5</c:v>
                </c:pt>
                <c:pt idx="1107">
                  <c:v>3.48</c:v>
                </c:pt>
                <c:pt idx="1108">
                  <c:v>3.49</c:v>
                </c:pt>
                <c:pt idx="1109">
                  <c:v>3.51</c:v>
                </c:pt>
                <c:pt idx="1110">
                  <c:v>3.49</c:v>
                </c:pt>
                <c:pt idx="1111">
                  <c:v>3.47</c:v>
                </c:pt>
                <c:pt idx="1112">
                  <c:v>3.53</c:v>
                </c:pt>
                <c:pt idx="1113">
                  <c:v>3.54</c:v>
                </c:pt>
                <c:pt idx="1114">
                  <c:v>3.51</c:v>
                </c:pt>
                <c:pt idx="1115">
                  <c:v>3.53</c:v>
                </c:pt>
                <c:pt idx="1116">
                  <c:v>3.52</c:v>
                </c:pt>
                <c:pt idx="1117">
                  <c:v>3.52</c:v>
                </c:pt>
                <c:pt idx="1118">
                  <c:v>3.53</c:v>
                </c:pt>
                <c:pt idx="1119">
                  <c:v>3.51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6EF9-4ED0-A0C6-A413A6DFB380}"/>
            </c:ext>
          </c:extLst>
        </c:ser>
        <c:ser>
          <c:idx val="1"/>
          <c:order val="1"/>
          <c:tx>
            <c:v>UWL</c:v>
          </c:tx>
          <c:spPr>
            <a:ln w="28575" cap="rnd">
              <a:solidFill>
                <a:srgbClr val="F79646">
                  <a:lumMod val="50000"/>
                </a:srgbClr>
              </a:solidFill>
              <a:round/>
            </a:ln>
            <a:effectLst/>
          </c:spPr>
          <c:marker>
            <c:symbol val="none"/>
          </c:marker>
          <c:cat>
            <c:numRef>
              <c:f>'pH meter #1__083118AM'!$F$2:$F$1121</c:f>
              <c:numCache>
                <c:formatCode>[$-409]m/d/yy\ h:mm\ AM/PM;@</c:formatCode>
                <c:ptCount val="1120"/>
                <c:pt idx="0">
                  <c:v>43350.569444444445</c:v>
                </c:pt>
                <c:pt idx="1">
                  <c:v>43351.517361111109</c:v>
                </c:pt>
                <c:pt idx="2">
                  <c:v>43353.826388888891</c:v>
                </c:pt>
                <c:pt idx="3">
                  <c:v>43354.76666666667</c:v>
                </c:pt>
                <c:pt idx="4">
                  <c:v>43362.541666666664</c:v>
                </c:pt>
                <c:pt idx="5">
                  <c:v>43362.543055555558</c:v>
                </c:pt>
                <c:pt idx="6">
                  <c:v>43362.563194444447</c:v>
                </c:pt>
                <c:pt idx="7">
                  <c:v>43362.572916666664</c:v>
                </c:pt>
                <c:pt idx="8">
                  <c:v>43362.583333333336</c:v>
                </c:pt>
                <c:pt idx="9">
                  <c:v>43362.590277777781</c:v>
                </c:pt>
                <c:pt idx="10">
                  <c:v>43362.602083333331</c:v>
                </c:pt>
                <c:pt idx="11">
                  <c:v>43362.645833333336</c:v>
                </c:pt>
                <c:pt idx="12">
                  <c:v>43362.663194444445</c:v>
                </c:pt>
                <c:pt idx="13">
                  <c:v>43362.7</c:v>
                </c:pt>
                <c:pt idx="14">
                  <c:v>43362.706944444442</c:v>
                </c:pt>
                <c:pt idx="15">
                  <c:v>43362.739583333336</c:v>
                </c:pt>
                <c:pt idx="16">
                  <c:v>43362.781944444447</c:v>
                </c:pt>
                <c:pt idx="17">
                  <c:v>43363.250694444447</c:v>
                </c:pt>
                <c:pt idx="18">
                  <c:v>43363.263888888891</c:v>
                </c:pt>
                <c:pt idx="19">
                  <c:v>43363.274305555555</c:v>
                </c:pt>
                <c:pt idx="20">
                  <c:v>43363.281944444447</c:v>
                </c:pt>
                <c:pt idx="21">
                  <c:v>43363.302083333336</c:v>
                </c:pt>
                <c:pt idx="22">
                  <c:v>43363.322916666664</c:v>
                </c:pt>
                <c:pt idx="23">
                  <c:v>43363.34375</c:v>
                </c:pt>
                <c:pt idx="24">
                  <c:v>43363.375</c:v>
                </c:pt>
                <c:pt idx="25">
                  <c:v>43363.395138888889</c:v>
                </c:pt>
                <c:pt idx="26">
                  <c:v>43363.423611111109</c:v>
                </c:pt>
                <c:pt idx="27">
                  <c:v>43363.430555555555</c:v>
                </c:pt>
                <c:pt idx="28">
                  <c:v>43363.447222222225</c:v>
                </c:pt>
                <c:pt idx="29">
                  <c:v>43363.461805555555</c:v>
                </c:pt>
                <c:pt idx="30">
                  <c:v>43363.486805555556</c:v>
                </c:pt>
                <c:pt idx="31">
                  <c:v>43363.496527777781</c:v>
                </c:pt>
                <c:pt idx="32">
                  <c:v>43363.5</c:v>
                </c:pt>
                <c:pt idx="33">
                  <c:v>43363.504166666666</c:v>
                </c:pt>
                <c:pt idx="34">
                  <c:v>43363.518055555556</c:v>
                </c:pt>
                <c:pt idx="35">
                  <c:v>43363.527777777781</c:v>
                </c:pt>
                <c:pt idx="36">
                  <c:v>43363.538194444445</c:v>
                </c:pt>
                <c:pt idx="37">
                  <c:v>43363.554861111108</c:v>
                </c:pt>
                <c:pt idx="38">
                  <c:v>43363.583333333336</c:v>
                </c:pt>
                <c:pt idx="39">
                  <c:v>43363.590277777781</c:v>
                </c:pt>
                <c:pt idx="40">
                  <c:v>43363.604166666664</c:v>
                </c:pt>
                <c:pt idx="41">
                  <c:v>43363.614583333336</c:v>
                </c:pt>
                <c:pt idx="42">
                  <c:v>43363.635416666664</c:v>
                </c:pt>
                <c:pt idx="43">
                  <c:v>43363.666666666664</c:v>
                </c:pt>
                <c:pt idx="44">
                  <c:v>43363.690972222219</c:v>
                </c:pt>
                <c:pt idx="45">
                  <c:v>43363.749305555553</c:v>
                </c:pt>
                <c:pt idx="46">
                  <c:v>43363.770833333336</c:v>
                </c:pt>
                <c:pt idx="47">
                  <c:v>43363.786805555559</c:v>
                </c:pt>
                <c:pt idx="48">
                  <c:v>43363.805555555555</c:v>
                </c:pt>
                <c:pt idx="49">
                  <c:v>43363.82916666667</c:v>
                </c:pt>
                <c:pt idx="50">
                  <c:v>43363.856249999997</c:v>
                </c:pt>
                <c:pt idx="51">
                  <c:v>43363.875</c:v>
                </c:pt>
                <c:pt idx="52">
                  <c:v>43364.25</c:v>
                </c:pt>
                <c:pt idx="53">
                  <c:v>43364.270833333336</c:v>
                </c:pt>
                <c:pt idx="54">
                  <c:v>43364.302083333336</c:v>
                </c:pt>
                <c:pt idx="55">
                  <c:v>43364.329861111109</c:v>
                </c:pt>
                <c:pt idx="56">
                  <c:v>43364.338888888888</c:v>
                </c:pt>
                <c:pt idx="57">
                  <c:v>43364.345138888886</c:v>
                </c:pt>
                <c:pt idx="58">
                  <c:v>43364.381944444445</c:v>
                </c:pt>
                <c:pt idx="59">
                  <c:v>43364.423611111109</c:v>
                </c:pt>
                <c:pt idx="60">
                  <c:v>43364.4375</c:v>
                </c:pt>
                <c:pt idx="61">
                  <c:v>43364.454861111109</c:v>
                </c:pt>
                <c:pt idx="62">
                  <c:v>43364.472916666666</c:v>
                </c:pt>
                <c:pt idx="63">
                  <c:v>43364.481944444444</c:v>
                </c:pt>
                <c:pt idx="64">
                  <c:v>43364.51666666667</c:v>
                </c:pt>
                <c:pt idx="65">
                  <c:v>43364.53402777778</c:v>
                </c:pt>
                <c:pt idx="66">
                  <c:v>43364.55</c:v>
                </c:pt>
                <c:pt idx="67">
                  <c:v>43364.563888888886</c:v>
                </c:pt>
                <c:pt idx="68">
                  <c:v>43364.577777777777</c:v>
                </c:pt>
                <c:pt idx="69">
                  <c:v>43364.590277777781</c:v>
                </c:pt>
                <c:pt idx="70">
                  <c:v>43364.597222222219</c:v>
                </c:pt>
                <c:pt idx="71">
                  <c:v>43364.60833333333</c:v>
                </c:pt>
                <c:pt idx="72">
                  <c:v>43364.613888888889</c:v>
                </c:pt>
                <c:pt idx="73">
                  <c:v>43364.632638888892</c:v>
                </c:pt>
                <c:pt idx="74">
                  <c:v>43364.659722222219</c:v>
                </c:pt>
                <c:pt idx="75">
                  <c:v>43364.697916666664</c:v>
                </c:pt>
                <c:pt idx="76">
                  <c:v>43364.754861111112</c:v>
                </c:pt>
                <c:pt idx="77">
                  <c:v>43364.770833333336</c:v>
                </c:pt>
                <c:pt idx="78">
                  <c:v>43364.805555555555</c:v>
                </c:pt>
                <c:pt idx="79">
                  <c:v>43365.270833333336</c:v>
                </c:pt>
                <c:pt idx="80">
                  <c:v>43365.28125</c:v>
                </c:pt>
                <c:pt idx="81">
                  <c:v>43365.304861111108</c:v>
                </c:pt>
                <c:pt idx="82">
                  <c:v>43365.319444444445</c:v>
                </c:pt>
                <c:pt idx="83">
                  <c:v>43365.338888888888</c:v>
                </c:pt>
                <c:pt idx="84">
                  <c:v>43365.382638888892</c:v>
                </c:pt>
                <c:pt idx="85">
                  <c:v>43365.398611111108</c:v>
                </c:pt>
                <c:pt idx="86">
                  <c:v>43365.40347222222</c:v>
                </c:pt>
                <c:pt idx="87">
                  <c:v>43365.40625</c:v>
                </c:pt>
                <c:pt idx="88">
                  <c:v>43365.430555555555</c:v>
                </c:pt>
                <c:pt idx="89">
                  <c:v>43365.444444444445</c:v>
                </c:pt>
                <c:pt idx="90">
                  <c:v>43365.47152777778</c:v>
                </c:pt>
                <c:pt idx="91">
                  <c:v>43365.490972222222</c:v>
                </c:pt>
                <c:pt idx="92">
                  <c:v>43365.503472222219</c:v>
                </c:pt>
                <c:pt idx="93">
                  <c:v>43365.515277777777</c:v>
                </c:pt>
                <c:pt idx="94">
                  <c:v>43365.524305555555</c:v>
                </c:pt>
                <c:pt idx="95">
                  <c:v>43365.541666666664</c:v>
                </c:pt>
                <c:pt idx="96">
                  <c:v>43365.567361111112</c:v>
                </c:pt>
                <c:pt idx="97">
                  <c:v>43365.583333333336</c:v>
                </c:pt>
                <c:pt idx="98">
                  <c:v>43365.607638888891</c:v>
                </c:pt>
                <c:pt idx="99">
                  <c:v>43365.632638888892</c:v>
                </c:pt>
                <c:pt idx="100">
                  <c:v>43365.636111111111</c:v>
                </c:pt>
                <c:pt idx="101">
                  <c:v>43365.652083333334</c:v>
                </c:pt>
                <c:pt idx="102">
                  <c:v>43365.665277777778</c:v>
                </c:pt>
                <c:pt idx="103">
                  <c:v>43365.704861111109</c:v>
                </c:pt>
                <c:pt idx="104">
                  <c:v>43365.740277777775</c:v>
                </c:pt>
                <c:pt idx="105">
                  <c:v>43365.765277777777</c:v>
                </c:pt>
                <c:pt idx="106">
                  <c:v>43366.350694444445</c:v>
                </c:pt>
                <c:pt idx="107">
                  <c:v>43366.381944444445</c:v>
                </c:pt>
                <c:pt idx="108">
                  <c:v>43366.402777777781</c:v>
                </c:pt>
                <c:pt idx="109">
                  <c:v>43366.463194444441</c:v>
                </c:pt>
                <c:pt idx="110">
                  <c:v>43366.555555555555</c:v>
                </c:pt>
                <c:pt idx="111">
                  <c:v>43367.25</c:v>
                </c:pt>
                <c:pt idx="112">
                  <c:v>43367.26458333333</c:v>
                </c:pt>
                <c:pt idx="113">
                  <c:v>43367.279166666667</c:v>
                </c:pt>
                <c:pt idx="114">
                  <c:v>43367.304861111108</c:v>
                </c:pt>
                <c:pt idx="115">
                  <c:v>43367.32708333333</c:v>
                </c:pt>
                <c:pt idx="116">
                  <c:v>43367.336805555555</c:v>
                </c:pt>
                <c:pt idx="117">
                  <c:v>43367.354861111111</c:v>
                </c:pt>
                <c:pt idx="118">
                  <c:v>43367.384722222225</c:v>
                </c:pt>
                <c:pt idx="119">
                  <c:v>43367.4375</c:v>
                </c:pt>
                <c:pt idx="120">
                  <c:v>43367.458333333336</c:v>
                </c:pt>
                <c:pt idx="121">
                  <c:v>43367.46875</c:v>
                </c:pt>
                <c:pt idx="122">
                  <c:v>43367.479166666664</c:v>
                </c:pt>
                <c:pt idx="123">
                  <c:v>43367.490972222222</c:v>
                </c:pt>
                <c:pt idx="124">
                  <c:v>43367.496527777781</c:v>
                </c:pt>
                <c:pt idx="125">
                  <c:v>43367.508333333331</c:v>
                </c:pt>
                <c:pt idx="126">
                  <c:v>43367.541666666664</c:v>
                </c:pt>
                <c:pt idx="127">
                  <c:v>43367.546527777777</c:v>
                </c:pt>
                <c:pt idx="128">
                  <c:v>43367.576388888891</c:v>
                </c:pt>
                <c:pt idx="129">
                  <c:v>43367.585416666669</c:v>
                </c:pt>
                <c:pt idx="130">
                  <c:v>43367.616666666669</c:v>
                </c:pt>
                <c:pt idx="131">
                  <c:v>43367.65625</c:v>
                </c:pt>
                <c:pt idx="132">
                  <c:v>43367.673611111109</c:v>
                </c:pt>
                <c:pt idx="133">
                  <c:v>43367.704861111109</c:v>
                </c:pt>
                <c:pt idx="134">
                  <c:v>43367.730555555558</c:v>
                </c:pt>
                <c:pt idx="135">
                  <c:v>43367.755555555559</c:v>
                </c:pt>
                <c:pt idx="136">
                  <c:v>43367.786111111112</c:v>
                </c:pt>
                <c:pt idx="137">
                  <c:v>43367.856944444444</c:v>
                </c:pt>
                <c:pt idx="138">
                  <c:v>43368.25</c:v>
                </c:pt>
                <c:pt idx="139">
                  <c:v>43368.262499999997</c:v>
                </c:pt>
                <c:pt idx="140">
                  <c:v>43368.333333333336</c:v>
                </c:pt>
                <c:pt idx="141">
                  <c:v>43368.354166666664</c:v>
                </c:pt>
                <c:pt idx="142">
                  <c:v>43368.368055555555</c:v>
                </c:pt>
                <c:pt idx="143">
                  <c:v>43368.375</c:v>
                </c:pt>
                <c:pt idx="144">
                  <c:v>43368.423611111109</c:v>
                </c:pt>
                <c:pt idx="145">
                  <c:v>43368.444444444445</c:v>
                </c:pt>
                <c:pt idx="146">
                  <c:v>43368.46875</c:v>
                </c:pt>
                <c:pt idx="147">
                  <c:v>43368.493055555555</c:v>
                </c:pt>
                <c:pt idx="148">
                  <c:v>43368.517361111109</c:v>
                </c:pt>
                <c:pt idx="149">
                  <c:v>43368.541666666664</c:v>
                </c:pt>
                <c:pt idx="150">
                  <c:v>43368.557638888888</c:v>
                </c:pt>
                <c:pt idx="151">
                  <c:v>43368.571527777778</c:v>
                </c:pt>
                <c:pt idx="152">
                  <c:v>43368.57916666667</c:v>
                </c:pt>
                <c:pt idx="153">
                  <c:v>43368.597222222219</c:v>
                </c:pt>
                <c:pt idx="154">
                  <c:v>43368.618750000001</c:v>
                </c:pt>
                <c:pt idx="155">
                  <c:v>43368.625</c:v>
                </c:pt>
                <c:pt idx="156">
                  <c:v>43368.63958333333</c:v>
                </c:pt>
                <c:pt idx="157">
                  <c:v>43368.648611111108</c:v>
                </c:pt>
                <c:pt idx="158">
                  <c:v>43368.666666666664</c:v>
                </c:pt>
                <c:pt idx="159">
                  <c:v>43368.702777777777</c:v>
                </c:pt>
                <c:pt idx="160">
                  <c:v>43368.737500000003</c:v>
                </c:pt>
                <c:pt idx="161">
                  <c:v>43368.754861111112</c:v>
                </c:pt>
                <c:pt idx="162">
                  <c:v>43368.84097222222</c:v>
                </c:pt>
                <c:pt idx="163">
                  <c:v>43369.25</c:v>
                </c:pt>
                <c:pt idx="164">
                  <c:v>43369.267361111109</c:v>
                </c:pt>
                <c:pt idx="165">
                  <c:v>43369.283333333333</c:v>
                </c:pt>
                <c:pt idx="166">
                  <c:v>43369.302777777775</c:v>
                </c:pt>
                <c:pt idx="167">
                  <c:v>43369.32916666667</c:v>
                </c:pt>
                <c:pt idx="168">
                  <c:v>43369.342361111114</c:v>
                </c:pt>
                <c:pt idx="169">
                  <c:v>43369.375</c:v>
                </c:pt>
                <c:pt idx="170">
                  <c:v>43369.390972222223</c:v>
                </c:pt>
                <c:pt idx="171">
                  <c:v>43369.404166666667</c:v>
                </c:pt>
                <c:pt idx="172">
                  <c:v>43369.458333333336</c:v>
                </c:pt>
                <c:pt idx="173">
                  <c:v>43369.48541666667</c:v>
                </c:pt>
                <c:pt idx="174">
                  <c:v>43369.497916666667</c:v>
                </c:pt>
                <c:pt idx="175">
                  <c:v>43369.518055555556</c:v>
                </c:pt>
                <c:pt idx="176">
                  <c:v>43369.541666666664</c:v>
                </c:pt>
                <c:pt idx="177">
                  <c:v>43369.568749999999</c:v>
                </c:pt>
                <c:pt idx="178">
                  <c:v>43369.597222222219</c:v>
                </c:pt>
                <c:pt idx="179">
                  <c:v>43369.618750000001</c:v>
                </c:pt>
                <c:pt idx="180">
                  <c:v>43369.646527777775</c:v>
                </c:pt>
                <c:pt idx="181">
                  <c:v>43369.694444444445</c:v>
                </c:pt>
                <c:pt idx="182">
                  <c:v>43369.751388888886</c:v>
                </c:pt>
                <c:pt idx="183">
                  <c:v>43369.759722222225</c:v>
                </c:pt>
                <c:pt idx="184">
                  <c:v>43369.768055555556</c:v>
                </c:pt>
                <c:pt idx="185">
                  <c:v>43369.805555555555</c:v>
                </c:pt>
                <c:pt idx="186">
                  <c:v>43369.820833333331</c:v>
                </c:pt>
                <c:pt idx="187">
                  <c:v>43369.826388888891</c:v>
                </c:pt>
                <c:pt idx="188">
                  <c:v>43369.883333333331</c:v>
                </c:pt>
                <c:pt idx="189">
                  <c:v>43370.243055555555</c:v>
                </c:pt>
                <c:pt idx="190">
                  <c:v>43370.259722222225</c:v>
                </c:pt>
                <c:pt idx="191">
                  <c:v>43370.277777777781</c:v>
                </c:pt>
                <c:pt idx="192">
                  <c:v>43370.288888888892</c:v>
                </c:pt>
                <c:pt idx="193">
                  <c:v>43370.309027777781</c:v>
                </c:pt>
                <c:pt idx="194">
                  <c:v>43370.313194444447</c:v>
                </c:pt>
                <c:pt idx="195">
                  <c:v>43370.348611111112</c:v>
                </c:pt>
                <c:pt idx="196">
                  <c:v>43370.381944444445</c:v>
                </c:pt>
                <c:pt idx="197">
                  <c:v>43370.402777777781</c:v>
                </c:pt>
                <c:pt idx="198">
                  <c:v>43370.430555555555</c:v>
                </c:pt>
                <c:pt idx="199">
                  <c:v>43370.443749999999</c:v>
                </c:pt>
                <c:pt idx="200">
                  <c:v>43370.461805555555</c:v>
                </c:pt>
                <c:pt idx="201">
                  <c:v>43370.51458333333</c:v>
                </c:pt>
                <c:pt idx="202">
                  <c:v>43370.548611111109</c:v>
                </c:pt>
                <c:pt idx="203">
                  <c:v>43370.569444444445</c:v>
                </c:pt>
                <c:pt idx="204">
                  <c:v>43370.576388888891</c:v>
                </c:pt>
                <c:pt idx="205">
                  <c:v>43370.59375</c:v>
                </c:pt>
                <c:pt idx="206">
                  <c:v>43370.604166666664</c:v>
                </c:pt>
                <c:pt idx="207">
                  <c:v>43370.611111111109</c:v>
                </c:pt>
                <c:pt idx="208">
                  <c:v>43370.620833333334</c:v>
                </c:pt>
                <c:pt idx="209">
                  <c:v>43370.643055555556</c:v>
                </c:pt>
                <c:pt idx="210">
                  <c:v>43370.652777777781</c:v>
                </c:pt>
                <c:pt idx="211">
                  <c:v>43370.708333333336</c:v>
                </c:pt>
                <c:pt idx="212">
                  <c:v>43370.729166666664</c:v>
                </c:pt>
                <c:pt idx="213">
                  <c:v>43370.77847222222</c:v>
                </c:pt>
                <c:pt idx="214">
                  <c:v>43370.789583333331</c:v>
                </c:pt>
                <c:pt idx="215">
                  <c:v>43370.824305555558</c:v>
                </c:pt>
                <c:pt idx="216">
                  <c:v>43371.256249999999</c:v>
                </c:pt>
                <c:pt idx="217">
                  <c:v>43371.279166666667</c:v>
                </c:pt>
                <c:pt idx="218">
                  <c:v>43371.299305555556</c:v>
                </c:pt>
                <c:pt idx="219">
                  <c:v>43371.313888888886</c:v>
                </c:pt>
                <c:pt idx="220">
                  <c:v>43371.354166666664</c:v>
                </c:pt>
                <c:pt idx="221">
                  <c:v>43371.361111111109</c:v>
                </c:pt>
                <c:pt idx="222">
                  <c:v>43371.371527777781</c:v>
                </c:pt>
                <c:pt idx="223">
                  <c:v>43371.390972222223</c:v>
                </c:pt>
                <c:pt idx="224">
                  <c:v>43371.395833333336</c:v>
                </c:pt>
                <c:pt idx="225">
                  <c:v>43371.432638888888</c:v>
                </c:pt>
                <c:pt idx="226">
                  <c:v>43371.457638888889</c:v>
                </c:pt>
                <c:pt idx="227">
                  <c:v>43371.46875</c:v>
                </c:pt>
                <c:pt idx="228">
                  <c:v>43371.472222222219</c:v>
                </c:pt>
                <c:pt idx="229">
                  <c:v>43371.486111111109</c:v>
                </c:pt>
                <c:pt idx="230">
                  <c:v>43371.508333333331</c:v>
                </c:pt>
                <c:pt idx="231">
                  <c:v>43371.51666666667</c:v>
                </c:pt>
                <c:pt idx="232">
                  <c:v>43371.538194444445</c:v>
                </c:pt>
                <c:pt idx="233">
                  <c:v>43371.555555555555</c:v>
                </c:pt>
                <c:pt idx="234">
                  <c:v>43371.565972222219</c:v>
                </c:pt>
                <c:pt idx="235">
                  <c:v>43371.583333333336</c:v>
                </c:pt>
                <c:pt idx="236">
                  <c:v>43371.597916666666</c:v>
                </c:pt>
                <c:pt idx="237">
                  <c:v>43371.621527777781</c:v>
                </c:pt>
                <c:pt idx="238">
                  <c:v>43371.663194444445</c:v>
                </c:pt>
                <c:pt idx="239">
                  <c:v>43371.677777777775</c:v>
                </c:pt>
                <c:pt idx="240">
                  <c:v>43371.763888888891</c:v>
                </c:pt>
                <c:pt idx="241">
                  <c:v>43371.807638888888</c:v>
                </c:pt>
                <c:pt idx="242">
                  <c:v>43371.861805555556</c:v>
                </c:pt>
                <c:pt idx="243">
                  <c:v>43372.236111111109</c:v>
                </c:pt>
                <c:pt idx="244">
                  <c:v>43372.270138888889</c:v>
                </c:pt>
                <c:pt idx="245">
                  <c:v>43372.288888888892</c:v>
                </c:pt>
                <c:pt idx="246">
                  <c:v>43372.311111111114</c:v>
                </c:pt>
                <c:pt idx="247">
                  <c:v>43372.323611111111</c:v>
                </c:pt>
                <c:pt idx="248">
                  <c:v>43372.338194444441</c:v>
                </c:pt>
                <c:pt idx="249">
                  <c:v>43372.34652777778</c:v>
                </c:pt>
                <c:pt idx="250">
                  <c:v>43372.392361111109</c:v>
                </c:pt>
                <c:pt idx="251">
                  <c:v>43372.433333333334</c:v>
                </c:pt>
                <c:pt idx="252">
                  <c:v>43372.4375</c:v>
                </c:pt>
                <c:pt idx="253">
                  <c:v>43372.451388888891</c:v>
                </c:pt>
                <c:pt idx="254">
                  <c:v>43372.458333333336</c:v>
                </c:pt>
                <c:pt idx="255">
                  <c:v>43372.458333333336</c:v>
                </c:pt>
                <c:pt idx="256">
                  <c:v>43372.46597222222</c:v>
                </c:pt>
                <c:pt idx="257">
                  <c:v>43372.481944444444</c:v>
                </c:pt>
                <c:pt idx="258">
                  <c:v>43372.486111111109</c:v>
                </c:pt>
                <c:pt idx="259">
                  <c:v>43372.5</c:v>
                </c:pt>
                <c:pt idx="260">
                  <c:v>43372.511805555558</c:v>
                </c:pt>
                <c:pt idx="261">
                  <c:v>43372.527777777781</c:v>
                </c:pt>
                <c:pt idx="262">
                  <c:v>43372.561805555553</c:v>
                </c:pt>
                <c:pt idx="263">
                  <c:v>43372.595138888886</c:v>
                </c:pt>
                <c:pt idx="264">
                  <c:v>43372.604166666664</c:v>
                </c:pt>
                <c:pt idx="265">
                  <c:v>43372.625</c:v>
                </c:pt>
                <c:pt idx="266">
                  <c:v>43372.644444444442</c:v>
                </c:pt>
                <c:pt idx="267">
                  <c:v>43372.654861111114</c:v>
                </c:pt>
                <c:pt idx="268">
                  <c:v>43372.680555555555</c:v>
                </c:pt>
                <c:pt idx="269">
                  <c:v>43372.701388888891</c:v>
                </c:pt>
                <c:pt idx="270">
                  <c:v>43372.708333333336</c:v>
                </c:pt>
                <c:pt idx="271">
                  <c:v>43372.725694444445</c:v>
                </c:pt>
                <c:pt idx="272">
                  <c:v>43372.737500000003</c:v>
                </c:pt>
                <c:pt idx="273">
                  <c:v>43372.745833333334</c:v>
                </c:pt>
                <c:pt idx="274">
                  <c:v>43373.333333333336</c:v>
                </c:pt>
                <c:pt idx="275">
                  <c:v>43373.454861111109</c:v>
                </c:pt>
                <c:pt idx="276">
                  <c:v>43373.470138888886</c:v>
                </c:pt>
                <c:pt idx="277">
                  <c:v>43373.477083333331</c:v>
                </c:pt>
                <c:pt idx="278">
                  <c:v>43373.495138888888</c:v>
                </c:pt>
                <c:pt idx="279">
                  <c:v>43373.5625</c:v>
                </c:pt>
                <c:pt idx="280">
                  <c:v>43373.597916666666</c:v>
                </c:pt>
                <c:pt idx="281">
                  <c:v>43374.489583333336</c:v>
                </c:pt>
                <c:pt idx="282">
                  <c:v>43374.506944444445</c:v>
                </c:pt>
                <c:pt idx="283">
                  <c:v>43374.518750000003</c:v>
                </c:pt>
                <c:pt idx="284">
                  <c:v>43374.541666666664</c:v>
                </c:pt>
                <c:pt idx="285">
                  <c:v>43374.548611111109</c:v>
                </c:pt>
                <c:pt idx="286">
                  <c:v>43374.559027777781</c:v>
                </c:pt>
                <c:pt idx="287">
                  <c:v>43374.573611111111</c:v>
                </c:pt>
                <c:pt idx="288">
                  <c:v>43374.581944444442</c:v>
                </c:pt>
                <c:pt idx="289">
                  <c:v>43374.583333333336</c:v>
                </c:pt>
                <c:pt idx="290">
                  <c:v>43374.597222222219</c:v>
                </c:pt>
                <c:pt idx="291">
                  <c:v>43374.626388888886</c:v>
                </c:pt>
                <c:pt idx="292">
                  <c:v>43374.651388888888</c:v>
                </c:pt>
                <c:pt idx="293">
                  <c:v>43374.657638888886</c:v>
                </c:pt>
                <c:pt idx="294">
                  <c:v>43374.668749999997</c:v>
                </c:pt>
                <c:pt idx="295">
                  <c:v>43374.699305555558</c:v>
                </c:pt>
                <c:pt idx="296">
                  <c:v>43374.737500000003</c:v>
                </c:pt>
                <c:pt idx="297">
                  <c:v>43374.745833333334</c:v>
                </c:pt>
                <c:pt idx="298">
                  <c:v>43374.756944444445</c:v>
                </c:pt>
                <c:pt idx="299">
                  <c:v>43374.81527777778</c:v>
                </c:pt>
                <c:pt idx="300">
                  <c:v>43374.756944444445</c:v>
                </c:pt>
                <c:pt idx="301">
                  <c:v>43374.81527777778</c:v>
                </c:pt>
                <c:pt idx="302">
                  <c:v>43374.825694444444</c:v>
                </c:pt>
                <c:pt idx="303">
                  <c:v>43374.857638888891</c:v>
                </c:pt>
                <c:pt idx="304">
                  <c:v>43374.862500000003</c:v>
                </c:pt>
                <c:pt idx="305">
                  <c:v>43374.885416666664</c:v>
                </c:pt>
                <c:pt idx="306">
                  <c:v>43375.261111111111</c:v>
                </c:pt>
                <c:pt idx="307">
                  <c:v>43375.333333333336</c:v>
                </c:pt>
                <c:pt idx="308">
                  <c:v>43375.375</c:v>
                </c:pt>
                <c:pt idx="309">
                  <c:v>43375.395833333336</c:v>
                </c:pt>
                <c:pt idx="310">
                  <c:v>43375.397222222222</c:v>
                </c:pt>
                <c:pt idx="311">
                  <c:v>43375.416666666664</c:v>
                </c:pt>
                <c:pt idx="312">
                  <c:v>43375.430555555555</c:v>
                </c:pt>
                <c:pt idx="313">
                  <c:v>43375.436111111114</c:v>
                </c:pt>
                <c:pt idx="314">
                  <c:v>43375.525000000001</c:v>
                </c:pt>
                <c:pt idx="315">
                  <c:v>43375.543749999997</c:v>
                </c:pt>
                <c:pt idx="316">
                  <c:v>43375.617361111108</c:v>
                </c:pt>
                <c:pt idx="317">
                  <c:v>43375.638888888891</c:v>
                </c:pt>
                <c:pt idx="318">
                  <c:v>43375.652777777781</c:v>
                </c:pt>
                <c:pt idx="319">
                  <c:v>43375.6875</c:v>
                </c:pt>
                <c:pt idx="320">
                  <c:v>43375.702777777777</c:v>
                </c:pt>
                <c:pt idx="321">
                  <c:v>43375.711111111108</c:v>
                </c:pt>
                <c:pt idx="322">
                  <c:v>43375.729166666664</c:v>
                </c:pt>
                <c:pt idx="323">
                  <c:v>43375.75</c:v>
                </c:pt>
                <c:pt idx="324">
                  <c:v>43375.75</c:v>
                </c:pt>
                <c:pt idx="325">
                  <c:v>43376.25</c:v>
                </c:pt>
                <c:pt idx="326">
                  <c:v>43376.275694444441</c:v>
                </c:pt>
                <c:pt idx="327">
                  <c:v>43376.288888888892</c:v>
                </c:pt>
                <c:pt idx="328">
                  <c:v>43376.302083333336</c:v>
                </c:pt>
                <c:pt idx="329">
                  <c:v>43376.305555555555</c:v>
                </c:pt>
                <c:pt idx="330">
                  <c:v>43376.313194444447</c:v>
                </c:pt>
                <c:pt idx="331">
                  <c:v>43376.357638888891</c:v>
                </c:pt>
                <c:pt idx="332">
                  <c:v>43376.381944444445</c:v>
                </c:pt>
                <c:pt idx="333">
                  <c:v>43376.435416666667</c:v>
                </c:pt>
                <c:pt idx="334">
                  <c:v>43376.444444444445</c:v>
                </c:pt>
                <c:pt idx="335">
                  <c:v>43376.452777777777</c:v>
                </c:pt>
                <c:pt idx="336">
                  <c:v>43376.472222222219</c:v>
                </c:pt>
                <c:pt idx="337">
                  <c:v>43376.495833333334</c:v>
                </c:pt>
                <c:pt idx="338">
                  <c:v>43376.506944444445</c:v>
                </c:pt>
                <c:pt idx="339">
                  <c:v>43376.527777777781</c:v>
                </c:pt>
                <c:pt idx="340">
                  <c:v>43376.529861111114</c:v>
                </c:pt>
                <c:pt idx="341">
                  <c:v>43376.534722222219</c:v>
                </c:pt>
                <c:pt idx="342">
                  <c:v>43376.536805555559</c:v>
                </c:pt>
                <c:pt idx="343">
                  <c:v>43376.557638888888</c:v>
                </c:pt>
                <c:pt idx="344">
                  <c:v>43376.5625</c:v>
                </c:pt>
                <c:pt idx="345">
                  <c:v>43376.584722222222</c:v>
                </c:pt>
                <c:pt idx="346">
                  <c:v>43376.614583333336</c:v>
                </c:pt>
                <c:pt idx="347">
                  <c:v>43376.638194444444</c:v>
                </c:pt>
                <c:pt idx="348">
                  <c:v>43376.651388888888</c:v>
                </c:pt>
                <c:pt idx="349">
                  <c:v>43376.663194444445</c:v>
                </c:pt>
                <c:pt idx="350">
                  <c:v>43376.6875</c:v>
                </c:pt>
                <c:pt idx="351">
                  <c:v>43376.6875</c:v>
                </c:pt>
                <c:pt idx="352">
                  <c:v>43376.701388888891</c:v>
                </c:pt>
                <c:pt idx="353">
                  <c:v>43376.71875</c:v>
                </c:pt>
                <c:pt idx="354">
                  <c:v>43376.743055555555</c:v>
                </c:pt>
                <c:pt idx="355">
                  <c:v>43376.768055555556</c:v>
                </c:pt>
                <c:pt idx="356">
                  <c:v>43376.791666666664</c:v>
                </c:pt>
                <c:pt idx="357">
                  <c:v>43377.256944444445</c:v>
                </c:pt>
                <c:pt idx="358">
                  <c:v>43377.280555555553</c:v>
                </c:pt>
                <c:pt idx="359">
                  <c:v>43377.304166666669</c:v>
                </c:pt>
                <c:pt idx="360">
                  <c:v>43377.333333333336</c:v>
                </c:pt>
                <c:pt idx="361">
                  <c:v>43377.345138888886</c:v>
                </c:pt>
                <c:pt idx="362">
                  <c:v>43377.35833333333</c:v>
                </c:pt>
                <c:pt idx="363">
                  <c:v>43377.422222222223</c:v>
                </c:pt>
                <c:pt idx="364">
                  <c:v>43377.431250000001</c:v>
                </c:pt>
                <c:pt idx="365">
                  <c:v>43377.461805555555</c:v>
                </c:pt>
                <c:pt idx="366">
                  <c:v>43377.46875</c:v>
                </c:pt>
                <c:pt idx="367">
                  <c:v>43377.487500000003</c:v>
                </c:pt>
                <c:pt idx="368">
                  <c:v>43377.5</c:v>
                </c:pt>
                <c:pt idx="369">
                  <c:v>43377.534722222219</c:v>
                </c:pt>
                <c:pt idx="370">
                  <c:v>43377.59375</c:v>
                </c:pt>
                <c:pt idx="371">
                  <c:v>43377.607638888891</c:v>
                </c:pt>
                <c:pt idx="372">
                  <c:v>43377.611111111109</c:v>
                </c:pt>
                <c:pt idx="373">
                  <c:v>43377.619444444441</c:v>
                </c:pt>
                <c:pt idx="374">
                  <c:v>43377.631249999999</c:v>
                </c:pt>
                <c:pt idx="375">
                  <c:v>43377.642361111109</c:v>
                </c:pt>
                <c:pt idx="376">
                  <c:v>43377.657638888886</c:v>
                </c:pt>
                <c:pt idx="377">
                  <c:v>43377.677777777775</c:v>
                </c:pt>
                <c:pt idx="378">
                  <c:v>43377.6875</c:v>
                </c:pt>
                <c:pt idx="379">
                  <c:v>43377.729166666664</c:v>
                </c:pt>
                <c:pt idx="380">
                  <c:v>43377.76666666667</c:v>
                </c:pt>
                <c:pt idx="381">
                  <c:v>43377.779166666667</c:v>
                </c:pt>
                <c:pt idx="382">
                  <c:v>43377.781944444447</c:v>
                </c:pt>
                <c:pt idx="383">
                  <c:v>43378.245833333334</c:v>
                </c:pt>
                <c:pt idx="384">
                  <c:v>43378.256944444445</c:v>
                </c:pt>
                <c:pt idx="385">
                  <c:v>43378.279166666667</c:v>
                </c:pt>
                <c:pt idx="386">
                  <c:v>43378.304861111108</c:v>
                </c:pt>
                <c:pt idx="387">
                  <c:v>43378.319444444445</c:v>
                </c:pt>
                <c:pt idx="388">
                  <c:v>43378.354166666664</c:v>
                </c:pt>
                <c:pt idx="389">
                  <c:v>43378.37777777778</c:v>
                </c:pt>
                <c:pt idx="390">
                  <c:v>43378.392361111109</c:v>
                </c:pt>
                <c:pt idx="391">
                  <c:v>43378.422222222223</c:v>
                </c:pt>
                <c:pt idx="392">
                  <c:v>43378.438888888886</c:v>
                </c:pt>
                <c:pt idx="393">
                  <c:v>43378.451388888891</c:v>
                </c:pt>
                <c:pt idx="394">
                  <c:v>43378.468055555553</c:v>
                </c:pt>
                <c:pt idx="395">
                  <c:v>43378.487500000003</c:v>
                </c:pt>
                <c:pt idx="396">
                  <c:v>43378.524305555555</c:v>
                </c:pt>
                <c:pt idx="397">
                  <c:v>43378.540277777778</c:v>
                </c:pt>
                <c:pt idx="398">
                  <c:v>43378.561111111114</c:v>
                </c:pt>
                <c:pt idx="399">
                  <c:v>43378.607638888891</c:v>
                </c:pt>
                <c:pt idx="400">
                  <c:v>43378.622916666667</c:v>
                </c:pt>
                <c:pt idx="401">
                  <c:v>43378.646527777775</c:v>
                </c:pt>
                <c:pt idx="402">
                  <c:v>43378.693749999999</c:v>
                </c:pt>
                <c:pt idx="403">
                  <c:v>43378.699305555558</c:v>
                </c:pt>
                <c:pt idx="404">
                  <c:v>43378.710416666669</c:v>
                </c:pt>
                <c:pt idx="405">
                  <c:v>43378.732638888891</c:v>
                </c:pt>
                <c:pt idx="406">
                  <c:v>43378.738194444442</c:v>
                </c:pt>
                <c:pt idx="407">
                  <c:v>43378.78125</c:v>
                </c:pt>
                <c:pt idx="408">
                  <c:v>43378.829861111109</c:v>
                </c:pt>
                <c:pt idx="409">
                  <c:v>43379.254861111112</c:v>
                </c:pt>
                <c:pt idx="410">
                  <c:v>43379.269444444442</c:v>
                </c:pt>
                <c:pt idx="411">
                  <c:v>43379.277777777781</c:v>
                </c:pt>
                <c:pt idx="412">
                  <c:v>43379.288194444445</c:v>
                </c:pt>
                <c:pt idx="413">
                  <c:v>43379.300694444442</c:v>
                </c:pt>
                <c:pt idx="414">
                  <c:v>43379.313888888886</c:v>
                </c:pt>
                <c:pt idx="415">
                  <c:v>43379.333333333336</c:v>
                </c:pt>
                <c:pt idx="416">
                  <c:v>43379.347222222219</c:v>
                </c:pt>
                <c:pt idx="417">
                  <c:v>43379.35833333333</c:v>
                </c:pt>
                <c:pt idx="418">
                  <c:v>43379.379166666666</c:v>
                </c:pt>
                <c:pt idx="419">
                  <c:v>43379.397222222222</c:v>
                </c:pt>
                <c:pt idx="420">
                  <c:v>43379.409722222219</c:v>
                </c:pt>
                <c:pt idx="421">
                  <c:v>43379.447916666664</c:v>
                </c:pt>
                <c:pt idx="422">
                  <c:v>43379.453472222223</c:v>
                </c:pt>
                <c:pt idx="423">
                  <c:v>43379.46597222222</c:v>
                </c:pt>
                <c:pt idx="424">
                  <c:v>43379.477083333331</c:v>
                </c:pt>
                <c:pt idx="425">
                  <c:v>43379.494444444441</c:v>
                </c:pt>
                <c:pt idx="426">
                  <c:v>43379.553472222222</c:v>
                </c:pt>
                <c:pt idx="427">
                  <c:v>43379.584722222222</c:v>
                </c:pt>
                <c:pt idx="428">
                  <c:v>43379.586805555555</c:v>
                </c:pt>
                <c:pt idx="429">
                  <c:v>43379.594444444447</c:v>
                </c:pt>
                <c:pt idx="430">
                  <c:v>43379.630555555559</c:v>
                </c:pt>
                <c:pt idx="431">
                  <c:v>43379.659722222219</c:v>
                </c:pt>
                <c:pt idx="432">
                  <c:v>43379.667361111111</c:v>
                </c:pt>
                <c:pt idx="433">
                  <c:v>43379.716666666667</c:v>
                </c:pt>
                <c:pt idx="434">
                  <c:v>43379.730555555558</c:v>
                </c:pt>
                <c:pt idx="435">
                  <c:v>43380.388888888891</c:v>
                </c:pt>
                <c:pt idx="436">
                  <c:v>43380.430555555555</c:v>
                </c:pt>
                <c:pt idx="437">
                  <c:v>43380.458333333336</c:v>
                </c:pt>
                <c:pt idx="438">
                  <c:v>43380.5</c:v>
                </c:pt>
                <c:pt idx="439">
                  <c:v>43380.583333333336</c:v>
                </c:pt>
                <c:pt idx="440">
                  <c:v>43381.255555555559</c:v>
                </c:pt>
                <c:pt idx="441">
                  <c:v>43381.284722222219</c:v>
                </c:pt>
                <c:pt idx="442">
                  <c:v>43381.311805555553</c:v>
                </c:pt>
                <c:pt idx="443">
                  <c:v>42885</c:v>
                </c:pt>
                <c:pt idx="444">
                  <c:v>43381.351388888892</c:v>
                </c:pt>
                <c:pt idx="445">
                  <c:v>43381.392361111109</c:v>
                </c:pt>
                <c:pt idx="446">
                  <c:v>43381.430555555555</c:v>
                </c:pt>
                <c:pt idx="447">
                  <c:v>43381.451388888891</c:v>
                </c:pt>
                <c:pt idx="448">
                  <c:v>43381.462500000001</c:v>
                </c:pt>
                <c:pt idx="449">
                  <c:v>43381.482638888891</c:v>
                </c:pt>
                <c:pt idx="450">
                  <c:v>43381.504861111112</c:v>
                </c:pt>
                <c:pt idx="451">
                  <c:v>43381.511805555558</c:v>
                </c:pt>
                <c:pt idx="452">
                  <c:v>43381.541666666664</c:v>
                </c:pt>
                <c:pt idx="453">
                  <c:v>43381.54791666667</c:v>
                </c:pt>
                <c:pt idx="454">
                  <c:v>43381.566666666666</c:v>
                </c:pt>
                <c:pt idx="455">
                  <c:v>43381.579861111109</c:v>
                </c:pt>
                <c:pt idx="456">
                  <c:v>43381.584722222222</c:v>
                </c:pt>
                <c:pt idx="457">
                  <c:v>43381.597222222219</c:v>
                </c:pt>
                <c:pt idx="458">
                  <c:v>43381.604166666664</c:v>
                </c:pt>
                <c:pt idx="459">
                  <c:v>43381.628472222219</c:v>
                </c:pt>
                <c:pt idx="460">
                  <c:v>43381.637499999997</c:v>
                </c:pt>
                <c:pt idx="461">
                  <c:v>43381.661805555559</c:v>
                </c:pt>
                <c:pt idx="462">
                  <c:v>43381.681250000001</c:v>
                </c:pt>
                <c:pt idx="463">
                  <c:v>43381.688194444447</c:v>
                </c:pt>
                <c:pt idx="464">
                  <c:v>43381.736805555556</c:v>
                </c:pt>
                <c:pt idx="465">
                  <c:v>43381.770833333336</c:v>
                </c:pt>
                <c:pt idx="466">
                  <c:v>43382.275000000001</c:v>
                </c:pt>
                <c:pt idx="467">
                  <c:v>43382.290277777778</c:v>
                </c:pt>
                <c:pt idx="468">
                  <c:v>43382.309027777781</c:v>
                </c:pt>
                <c:pt idx="469">
                  <c:v>43382.333333333336</c:v>
                </c:pt>
                <c:pt idx="470">
                  <c:v>43382.352083333331</c:v>
                </c:pt>
                <c:pt idx="471">
                  <c:v>43382.382638888892</c:v>
                </c:pt>
                <c:pt idx="472">
                  <c:v>43382.409722222219</c:v>
                </c:pt>
                <c:pt idx="473">
                  <c:v>43382.447916666664</c:v>
                </c:pt>
                <c:pt idx="474">
                  <c:v>43382.45</c:v>
                </c:pt>
                <c:pt idx="475">
                  <c:v>43382.46597222222</c:v>
                </c:pt>
                <c:pt idx="476">
                  <c:v>43382.469444444447</c:v>
                </c:pt>
                <c:pt idx="477">
                  <c:v>43382.486805555556</c:v>
                </c:pt>
                <c:pt idx="478">
                  <c:v>43382.504166666666</c:v>
                </c:pt>
                <c:pt idx="479">
                  <c:v>43382.529166666667</c:v>
                </c:pt>
                <c:pt idx="480">
                  <c:v>43382.544444444444</c:v>
                </c:pt>
                <c:pt idx="481">
                  <c:v>43382.563194444447</c:v>
                </c:pt>
                <c:pt idx="482">
                  <c:v>43382.588194444441</c:v>
                </c:pt>
                <c:pt idx="483">
                  <c:v>43382.600694444445</c:v>
                </c:pt>
                <c:pt idx="484">
                  <c:v>43382.604861111111</c:v>
                </c:pt>
                <c:pt idx="485">
                  <c:v>43382.631944444445</c:v>
                </c:pt>
                <c:pt idx="486">
                  <c:v>43382.664583333331</c:v>
                </c:pt>
                <c:pt idx="487">
                  <c:v>43382.673611111109</c:v>
                </c:pt>
                <c:pt idx="488">
                  <c:v>43382.677083333336</c:v>
                </c:pt>
                <c:pt idx="489">
                  <c:v>43382.724305555559</c:v>
                </c:pt>
                <c:pt idx="490">
                  <c:v>43382.729166666664</c:v>
                </c:pt>
                <c:pt idx="491">
                  <c:v>43382.754166666666</c:v>
                </c:pt>
                <c:pt idx="492">
                  <c:v>43383.260416666664</c:v>
                </c:pt>
                <c:pt idx="493">
                  <c:v>43383.270833333336</c:v>
                </c:pt>
                <c:pt idx="494">
                  <c:v>43383.274305555555</c:v>
                </c:pt>
                <c:pt idx="495">
                  <c:v>43383.288194444445</c:v>
                </c:pt>
                <c:pt idx="496">
                  <c:v>43383.306944444441</c:v>
                </c:pt>
                <c:pt idx="497">
                  <c:v>43383.325694444444</c:v>
                </c:pt>
                <c:pt idx="498">
                  <c:v>43383.34652777778</c:v>
                </c:pt>
                <c:pt idx="499">
                  <c:v>43383.354166666664</c:v>
                </c:pt>
                <c:pt idx="500">
                  <c:v>43383.388194444444</c:v>
                </c:pt>
                <c:pt idx="501">
                  <c:v>43383.420138888891</c:v>
                </c:pt>
                <c:pt idx="502">
                  <c:v>43383.447222222225</c:v>
                </c:pt>
                <c:pt idx="503">
                  <c:v>43383.461805555555</c:v>
                </c:pt>
                <c:pt idx="504">
                  <c:v>43383.481249999997</c:v>
                </c:pt>
                <c:pt idx="505">
                  <c:v>43383.489583333336</c:v>
                </c:pt>
                <c:pt idx="506">
                  <c:v>43383.506944444445</c:v>
                </c:pt>
                <c:pt idx="507">
                  <c:v>43383.511805555558</c:v>
                </c:pt>
                <c:pt idx="508">
                  <c:v>43383.518750000003</c:v>
                </c:pt>
                <c:pt idx="509">
                  <c:v>43383.557638888888</c:v>
                </c:pt>
                <c:pt idx="510">
                  <c:v>43383.564583333333</c:v>
                </c:pt>
                <c:pt idx="511">
                  <c:v>43383.572916666664</c:v>
                </c:pt>
                <c:pt idx="512">
                  <c:v>43383.604166666664</c:v>
                </c:pt>
                <c:pt idx="513">
                  <c:v>43383.65347222222</c:v>
                </c:pt>
                <c:pt idx="514">
                  <c:v>43383.65625</c:v>
                </c:pt>
                <c:pt idx="515">
                  <c:v>43383.682638888888</c:v>
                </c:pt>
                <c:pt idx="516">
                  <c:v>43383.742361111108</c:v>
                </c:pt>
                <c:pt idx="517">
                  <c:v>43383.750694444447</c:v>
                </c:pt>
                <c:pt idx="518">
                  <c:v>43383.760416666664</c:v>
                </c:pt>
                <c:pt idx="519">
                  <c:v>43383.783333333333</c:v>
                </c:pt>
                <c:pt idx="520">
                  <c:v>43383.806250000001</c:v>
                </c:pt>
                <c:pt idx="521">
                  <c:v>43384.245138888888</c:v>
                </c:pt>
                <c:pt idx="522">
                  <c:v>43384.267361111109</c:v>
                </c:pt>
                <c:pt idx="523">
                  <c:v>43384.279861111114</c:v>
                </c:pt>
                <c:pt idx="524">
                  <c:v>43384.289583333331</c:v>
                </c:pt>
                <c:pt idx="525">
                  <c:v>43384.31527777778</c:v>
                </c:pt>
                <c:pt idx="526">
                  <c:v>43384.344444444447</c:v>
                </c:pt>
                <c:pt idx="527">
                  <c:v>43384.399305555555</c:v>
                </c:pt>
                <c:pt idx="528">
                  <c:v>43384.420138888891</c:v>
                </c:pt>
                <c:pt idx="529">
                  <c:v>43384.451388888891</c:v>
                </c:pt>
                <c:pt idx="530">
                  <c:v>43384.472222222219</c:v>
                </c:pt>
                <c:pt idx="531">
                  <c:v>43384.501388888886</c:v>
                </c:pt>
                <c:pt idx="532">
                  <c:v>43384.503472222219</c:v>
                </c:pt>
                <c:pt idx="533">
                  <c:v>43384.53125</c:v>
                </c:pt>
                <c:pt idx="534">
                  <c:v>43384.555555555555</c:v>
                </c:pt>
                <c:pt idx="535">
                  <c:v>43384.5625</c:v>
                </c:pt>
                <c:pt idx="536">
                  <c:v>43384.586805555555</c:v>
                </c:pt>
                <c:pt idx="537">
                  <c:v>43384.607638888891</c:v>
                </c:pt>
                <c:pt idx="538">
                  <c:v>43384.631944444445</c:v>
                </c:pt>
                <c:pt idx="539">
                  <c:v>43384.638888888891</c:v>
                </c:pt>
                <c:pt idx="540">
                  <c:v>43384.654861111114</c:v>
                </c:pt>
                <c:pt idx="541">
                  <c:v>43384.684027777781</c:v>
                </c:pt>
                <c:pt idx="542">
                  <c:v>43384.692361111112</c:v>
                </c:pt>
                <c:pt idx="543">
                  <c:v>43384.720833333333</c:v>
                </c:pt>
                <c:pt idx="544">
                  <c:v>43385.258333333331</c:v>
                </c:pt>
                <c:pt idx="545">
                  <c:v>43385.288888888892</c:v>
                </c:pt>
                <c:pt idx="546">
                  <c:v>43385.311805555553</c:v>
                </c:pt>
                <c:pt idx="547">
                  <c:v>43385.352083333331</c:v>
                </c:pt>
                <c:pt idx="548">
                  <c:v>43385.363194444442</c:v>
                </c:pt>
                <c:pt idx="549">
                  <c:v>43385.390972222223</c:v>
                </c:pt>
                <c:pt idx="550">
                  <c:v>43385.427083333336</c:v>
                </c:pt>
                <c:pt idx="551">
                  <c:v>43385.452777777777</c:v>
                </c:pt>
                <c:pt idx="552">
                  <c:v>43385.465277777781</c:v>
                </c:pt>
                <c:pt idx="553">
                  <c:v>43385.48333333333</c:v>
                </c:pt>
                <c:pt idx="554">
                  <c:v>43385.5</c:v>
                </c:pt>
                <c:pt idx="555">
                  <c:v>43385.507638888892</c:v>
                </c:pt>
                <c:pt idx="556">
                  <c:v>43385.518055555556</c:v>
                </c:pt>
                <c:pt idx="557">
                  <c:v>43385.541666666664</c:v>
                </c:pt>
                <c:pt idx="558">
                  <c:v>43385.555555555555</c:v>
                </c:pt>
                <c:pt idx="559">
                  <c:v>43385.59375</c:v>
                </c:pt>
                <c:pt idx="560">
                  <c:v>43385.612500000003</c:v>
                </c:pt>
                <c:pt idx="561">
                  <c:v>43385.625</c:v>
                </c:pt>
                <c:pt idx="562">
                  <c:v>43385.662499999999</c:v>
                </c:pt>
                <c:pt idx="563">
                  <c:v>43385.665277777778</c:v>
                </c:pt>
                <c:pt idx="564">
                  <c:v>43385.681944444441</c:v>
                </c:pt>
                <c:pt idx="565">
                  <c:v>43385.694444444445</c:v>
                </c:pt>
                <c:pt idx="566">
                  <c:v>43385.736111111109</c:v>
                </c:pt>
                <c:pt idx="567">
                  <c:v>43385.8</c:v>
                </c:pt>
                <c:pt idx="568">
                  <c:v>43386.291666666664</c:v>
                </c:pt>
                <c:pt idx="569">
                  <c:v>43386.298611111109</c:v>
                </c:pt>
                <c:pt idx="570">
                  <c:v>43386.361111111109</c:v>
                </c:pt>
                <c:pt idx="571">
                  <c:v>43386.383333333331</c:v>
                </c:pt>
                <c:pt idx="572">
                  <c:v>43386.399305555555</c:v>
                </c:pt>
                <c:pt idx="573">
                  <c:v>43386.443749999999</c:v>
                </c:pt>
                <c:pt idx="574">
                  <c:v>43386.465277777781</c:v>
                </c:pt>
                <c:pt idx="575">
                  <c:v>43386.477777777778</c:v>
                </c:pt>
                <c:pt idx="576">
                  <c:v>43386.558333333334</c:v>
                </c:pt>
                <c:pt idx="577">
                  <c:v>43386.614583333336</c:v>
                </c:pt>
                <c:pt idx="578">
                  <c:v>43386.614583333336</c:v>
                </c:pt>
                <c:pt idx="579">
                  <c:v>43386.673611111109</c:v>
                </c:pt>
                <c:pt idx="580">
                  <c:v>43386.72152777778</c:v>
                </c:pt>
                <c:pt idx="581">
                  <c:v>43387.354166666664</c:v>
                </c:pt>
                <c:pt idx="582">
                  <c:v>43387.426388888889</c:v>
                </c:pt>
                <c:pt idx="583">
                  <c:v>43387.496527777781</c:v>
                </c:pt>
                <c:pt idx="584">
                  <c:v>43387.523611111108</c:v>
                </c:pt>
                <c:pt idx="585">
                  <c:v>43388.249305555553</c:v>
                </c:pt>
                <c:pt idx="586">
                  <c:v>43388.263194444444</c:v>
                </c:pt>
                <c:pt idx="587">
                  <c:v>43388.277083333334</c:v>
                </c:pt>
                <c:pt idx="588">
                  <c:v>43388.290972222225</c:v>
                </c:pt>
                <c:pt idx="589">
                  <c:v>43388.310416666667</c:v>
                </c:pt>
                <c:pt idx="590">
                  <c:v>43388.326388888891</c:v>
                </c:pt>
                <c:pt idx="591">
                  <c:v>43388.34652777778</c:v>
                </c:pt>
                <c:pt idx="592">
                  <c:v>43388.362500000003</c:v>
                </c:pt>
                <c:pt idx="593">
                  <c:v>43388.371527777781</c:v>
                </c:pt>
                <c:pt idx="594">
                  <c:v>43388.407638888886</c:v>
                </c:pt>
                <c:pt idx="595">
                  <c:v>43388.423611111109</c:v>
                </c:pt>
                <c:pt idx="596">
                  <c:v>43388.453472222223</c:v>
                </c:pt>
                <c:pt idx="597">
                  <c:v>43388.482638888891</c:v>
                </c:pt>
                <c:pt idx="598">
                  <c:v>43388.491666666669</c:v>
                </c:pt>
                <c:pt idx="599">
                  <c:v>43388.527777777781</c:v>
                </c:pt>
                <c:pt idx="600">
                  <c:v>43388.549305555556</c:v>
                </c:pt>
                <c:pt idx="601">
                  <c:v>43388.5625</c:v>
                </c:pt>
                <c:pt idx="602">
                  <c:v>43388.569444444445</c:v>
                </c:pt>
                <c:pt idx="603">
                  <c:v>43388.586111111108</c:v>
                </c:pt>
                <c:pt idx="604">
                  <c:v>43388.606944444444</c:v>
                </c:pt>
                <c:pt idx="605">
                  <c:v>43388.614583333336</c:v>
                </c:pt>
                <c:pt idx="606">
                  <c:v>43388.638888888891</c:v>
                </c:pt>
                <c:pt idx="607">
                  <c:v>43388.657638888886</c:v>
                </c:pt>
                <c:pt idx="608">
                  <c:v>43388.679861111108</c:v>
                </c:pt>
                <c:pt idx="609">
                  <c:v>43388.685416666667</c:v>
                </c:pt>
                <c:pt idx="610">
                  <c:v>43388.690972222219</c:v>
                </c:pt>
                <c:pt idx="611">
                  <c:v>43388.711805555555</c:v>
                </c:pt>
                <c:pt idx="612">
                  <c:v>43388.759722222225</c:v>
                </c:pt>
                <c:pt idx="613">
                  <c:v>43388.784722222219</c:v>
                </c:pt>
                <c:pt idx="614">
                  <c:v>43388.795138888891</c:v>
                </c:pt>
                <c:pt idx="615">
                  <c:v>43388.802083333336</c:v>
                </c:pt>
                <c:pt idx="616">
                  <c:v>43389.253472222219</c:v>
                </c:pt>
                <c:pt idx="617">
                  <c:v>43389.277083333334</c:v>
                </c:pt>
                <c:pt idx="618">
                  <c:v>43389.293055555558</c:v>
                </c:pt>
                <c:pt idx="619">
                  <c:v>43389.302083333336</c:v>
                </c:pt>
                <c:pt idx="620">
                  <c:v>43389.319444444445</c:v>
                </c:pt>
                <c:pt idx="621">
                  <c:v>43389.342361111114</c:v>
                </c:pt>
                <c:pt idx="622">
                  <c:v>43389.364583333336</c:v>
                </c:pt>
                <c:pt idx="623">
                  <c:v>43389.381944444445</c:v>
                </c:pt>
                <c:pt idx="624">
                  <c:v>43389.393055555556</c:v>
                </c:pt>
                <c:pt idx="625">
                  <c:v>43389.427083333336</c:v>
                </c:pt>
                <c:pt idx="626">
                  <c:v>43389.447916666664</c:v>
                </c:pt>
                <c:pt idx="627">
                  <c:v>43389.46875</c:v>
                </c:pt>
                <c:pt idx="628">
                  <c:v>43389.493055555555</c:v>
                </c:pt>
                <c:pt idx="629">
                  <c:v>43389.504861111112</c:v>
                </c:pt>
                <c:pt idx="630">
                  <c:v>43389.527083333334</c:v>
                </c:pt>
                <c:pt idx="631">
                  <c:v>43389.541666666664</c:v>
                </c:pt>
                <c:pt idx="632">
                  <c:v>43389.552083333336</c:v>
                </c:pt>
                <c:pt idx="633">
                  <c:v>43389.55972222222</c:v>
                </c:pt>
                <c:pt idx="634">
                  <c:v>43389.593055555553</c:v>
                </c:pt>
                <c:pt idx="635">
                  <c:v>43389.606249999997</c:v>
                </c:pt>
                <c:pt idx="636">
                  <c:v>43389.614583333336</c:v>
                </c:pt>
                <c:pt idx="637">
                  <c:v>43389.618055555555</c:v>
                </c:pt>
                <c:pt idx="638">
                  <c:v>43389.625</c:v>
                </c:pt>
                <c:pt idx="639">
                  <c:v>43389.634722222225</c:v>
                </c:pt>
                <c:pt idx="640">
                  <c:v>43389.645833333336</c:v>
                </c:pt>
                <c:pt idx="641">
                  <c:v>43389.708333333336</c:v>
                </c:pt>
                <c:pt idx="642">
                  <c:v>43389.739583333336</c:v>
                </c:pt>
                <c:pt idx="643">
                  <c:v>43389.826388888891</c:v>
                </c:pt>
                <c:pt idx="644">
                  <c:v>43390.25277777778</c:v>
                </c:pt>
                <c:pt idx="645">
                  <c:v>43390.268055555556</c:v>
                </c:pt>
                <c:pt idx="646">
                  <c:v>43390.276388888888</c:v>
                </c:pt>
                <c:pt idx="647">
                  <c:v>43390.285416666666</c:v>
                </c:pt>
                <c:pt idx="648">
                  <c:v>43390.316666666666</c:v>
                </c:pt>
                <c:pt idx="649">
                  <c:v>43390.34097222222</c:v>
                </c:pt>
                <c:pt idx="650">
                  <c:v>43390.352083333331</c:v>
                </c:pt>
                <c:pt idx="651">
                  <c:v>43390.376388888886</c:v>
                </c:pt>
                <c:pt idx="652">
                  <c:v>43390.40347222222</c:v>
                </c:pt>
                <c:pt idx="653">
                  <c:v>43390.430555555555</c:v>
                </c:pt>
                <c:pt idx="654">
                  <c:v>43390.44027777778</c:v>
                </c:pt>
                <c:pt idx="655">
                  <c:v>43390.461805555555</c:v>
                </c:pt>
                <c:pt idx="656">
                  <c:v>43390.469444444447</c:v>
                </c:pt>
                <c:pt idx="657">
                  <c:v>43390.504166666666</c:v>
                </c:pt>
                <c:pt idx="658">
                  <c:v>43390.541666666664</c:v>
                </c:pt>
                <c:pt idx="659">
                  <c:v>43390.557638888888</c:v>
                </c:pt>
                <c:pt idx="660">
                  <c:v>43390.571527777778</c:v>
                </c:pt>
                <c:pt idx="661">
                  <c:v>43390.582638888889</c:v>
                </c:pt>
                <c:pt idx="662">
                  <c:v>43390.602777777778</c:v>
                </c:pt>
                <c:pt idx="663">
                  <c:v>43390.626388888886</c:v>
                </c:pt>
                <c:pt idx="664">
                  <c:v>43390.635416666664</c:v>
                </c:pt>
                <c:pt idx="665">
                  <c:v>43390.649305555555</c:v>
                </c:pt>
                <c:pt idx="666">
                  <c:v>43390.676388888889</c:v>
                </c:pt>
                <c:pt idx="667">
                  <c:v>43390.685416666667</c:v>
                </c:pt>
                <c:pt idx="668">
                  <c:v>43390.701388888891</c:v>
                </c:pt>
                <c:pt idx="669">
                  <c:v>43390.720138888886</c:v>
                </c:pt>
                <c:pt idx="670">
                  <c:v>43390.731249999997</c:v>
                </c:pt>
                <c:pt idx="671">
                  <c:v>43390.76666666667</c:v>
                </c:pt>
                <c:pt idx="672">
                  <c:v>43390.833333333336</c:v>
                </c:pt>
                <c:pt idx="673">
                  <c:v>43390.836805555555</c:v>
                </c:pt>
                <c:pt idx="674">
                  <c:v>43391.237500000003</c:v>
                </c:pt>
                <c:pt idx="675">
                  <c:v>43391.269444444442</c:v>
                </c:pt>
                <c:pt idx="676">
                  <c:v>43391.286111111112</c:v>
                </c:pt>
                <c:pt idx="677">
                  <c:v>43391.309027777781</c:v>
                </c:pt>
                <c:pt idx="678">
                  <c:v>43391.323611111111</c:v>
                </c:pt>
                <c:pt idx="679">
                  <c:v>43391.34375</c:v>
                </c:pt>
                <c:pt idx="680">
                  <c:v>43391.368055555555</c:v>
                </c:pt>
                <c:pt idx="681">
                  <c:v>43391.381249999999</c:v>
                </c:pt>
                <c:pt idx="682">
                  <c:v>43391.427083333336</c:v>
                </c:pt>
                <c:pt idx="683">
                  <c:v>43391.445138888892</c:v>
                </c:pt>
                <c:pt idx="684">
                  <c:v>43391.459027777775</c:v>
                </c:pt>
                <c:pt idx="685">
                  <c:v>43391.468055555553</c:v>
                </c:pt>
                <c:pt idx="686">
                  <c:v>43391.479861111111</c:v>
                </c:pt>
                <c:pt idx="687">
                  <c:v>43391.493055555555</c:v>
                </c:pt>
                <c:pt idx="688">
                  <c:v>43391.504861111112</c:v>
                </c:pt>
                <c:pt idx="689">
                  <c:v>43391.517361111109</c:v>
                </c:pt>
                <c:pt idx="690">
                  <c:v>43391.527777777781</c:v>
                </c:pt>
                <c:pt idx="691">
                  <c:v>43391.544444444444</c:v>
                </c:pt>
                <c:pt idx="692">
                  <c:v>43391.569444444445</c:v>
                </c:pt>
                <c:pt idx="693">
                  <c:v>43391.576388888891</c:v>
                </c:pt>
                <c:pt idx="694">
                  <c:v>43391.618055555555</c:v>
                </c:pt>
                <c:pt idx="695">
                  <c:v>43391.657638888886</c:v>
                </c:pt>
                <c:pt idx="696">
                  <c:v>43391.69027777778</c:v>
                </c:pt>
                <c:pt idx="697">
                  <c:v>43391.739583333336</c:v>
                </c:pt>
                <c:pt idx="698">
                  <c:v>43391.774305555555</c:v>
                </c:pt>
                <c:pt idx="699">
                  <c:v>43391.796527777777</c:v>
                </c:pt>
                <c:pt idx="700">
                  <c:v>43391.809027777781</c:v>
                </c:pt>
                <c:pt idx="701">
                  <c:v>43391.813194444447</c:v>
                </c:pt>
                <c:pt idx="702">
                  <c:v>43392.240972222222</c:v>
                </c:pt>
                <c:pt idx="703">
                  <c:v>43392.249305555553</c:v>
                </c:pt>
                <c:pt idx="704">
                  <c:v>43392.257638888892</c:v>
                </c:pt>
                <c:pt idx="705">
                  <c:v>43392.269444444442</c:v>
                </c:pt>
                <c:pt idx="706">
                  <c:v>43392.282638888886</c:v>
                </c:pt>
                <c:pt idx="707">
                  <c:v>43392.294444444444</c:v>
                </c:pt>
                <c:pt idx="708">
                  <c:v>43392.307638888888</c:v>
                </c:pt>
                <c:pt idx="709">
                  <c:v>43392.335416666669</c:v>
                </c:pt>
                <c:pt idx="710">
                  <c:v>43392.371527777781</c:v>
                </c:pt>
                <c:pt idx="711">
                  <c:v>43392.388888888891</c:v>
                </c:pt>
                <c:pt idx="712">
                  <c:v>43392.423611111109</c:v>
                </c:pt>
                <c:pt idx="713">
                  <c:v>43392.443749999999</c:v>
                </c:pt>
                <c:pt idx="714">
                  <c:v>43392.467361111114</c:v>
                </c:pt>
                <c:pt idx="715">
                  <c:v>43392.493055555555</c:v>
                </c:pt>
                <c:pt idx="716">
                  <c:v>43392.538194444445</c:v>
                </c:pt>
                <c:pt idx="717">
                  <c:v>43392.560416666667</c:v>
                </c:pt>
                <c:pt idx="718">
                  <c:v>43392.592361111114</c:v>
                </c:pt>
                <c:pt idx="719">
                  <c:v>43392.613888888889</c:v>
                </c:pt>
                <c:pt idx="720">
                  <c:v>43392.633333333331</c:v>
                </c:pt>
                <c:pt idx="721">
                  <c:v>43392.669444444444</c:v>
                </c:pt>
                <c:pt idx="722">
                  <c:v>43392.694444444445</c:v>
                </c:pt>
                <c:pt idx="723">
                  <c:v>43392.722916666666</c:v>
                </c:pt>
                <c:pt idx="724">
                  <c:v>43392.732638888891</c:v>
                </c:pt>
                <c:pt idx="725">
                  <c:v>43392.801388888889</c:v>
                </c:pt>
                <c:pt idx="726">
                  <c:v>43392.830555555556</c:v>
                </c:pt>
                <c:pt idx="727">
                  <c:v>43393.263888888891</c:v>
                </c:pt>
                <c:pt idx="728">
                  <c:v>43393.304861111108</c:v>
                </c:pt>
                <c:pt idx="729">
                  <c:v>43393.328472222223</c:v>
                </c:pt>
                <c:pt idx="730">
                  <c:v>43393.357638888891</c:v>
                </c:pt>
                <c:pt idx="731">
                  <c:v>43393.416666666664</c:v>
                </c:pt>
                <c:pt idx="732">
                  <c:v>43393.423611111109</c:v>
                </c:pt>
                <c:pt idx="733">
                  <c:v>43393.4375</c:v>
                </c:pt>
                <c:pt idx="734">
                  <c:v>43393.445833333331</c:v>
                </c:pt>
                <c:pt idx="735">
                  <c:v>43393.472222222219</c:v>
                </c:pt>
                <c:pt idx="736">
                  <c:v>43393.481249999997</c:v>
                </c:pt>
                <c:pt idx="737">
                  <c:v>43394.288888888892</c:v>
                </c:pt>
                <c:pt idx="738">
                  <c:v>43394.368750000001</c:v>
                </c:pt>
                <c:pt idx="739">
                  <c:v>43394.447222222225</c:v>
                </c:pt>
                <c:pt idx="740">
                  <c:v>43394.486111111109</c:v>
                </c:pt>
                <c:pt idx="741">
                  <c:v>43394.50277777778</c:v>
                </c:pt>
                <c:pt idx="742">
                  <c:v>43394.565972222219</c:v>
                </c:pt>
                <c:pt idx="743">
                  <c:v>43394.576388888891</c:v>
                </c:pt>
                <c:pt idx="744">
                  <c:v>43394.625</c:v>
                </c:pt>
                <c:pt idx="745">
                  <c:v>43395.295138888891</c:v>
                </c:pt>
                <c:pt idx="746">
                  <c:v>43395.305555555555</c:v>
                </c:pt>
                <c:pt idx="747">
                  <c:v>43395.322916666664</c:v>
                </c:pt>
                <c:pt idx="748">
                  <c:v>43395.364583333336</c:v>
                </c:pt>
                <c:pt idx="749">
                  <c:v>43395.394444444442</c:v>
                </c:pt>
                <c:pt idx="750">
                  <c:v>43395.420138888891</c:v>
                </c:pt>
                <c:pt idx="751">
                  <c:v>43395.444444444445</c:v>
                </c:pt>
                <c:pt idx="752">
                  <c:v>43395.456944444442</c:v>
                </c:pt>
                <c:pt idx="753">
                  <c:v>43395.487500000003</c:v>
                </c:pt>
                <c:pt idx="754">
                  <c:v>43395.510416666664</c:v>
                </c:pt>
                <c:pt idx="755">
                  <c:v>43395.521527777775</c:v>
                </c:pt>
                <c:pt idx="756">
                  <c:v>43395.53125</c:v>
                </c:pt>
                <c:pt idx="757">
                  <c:v>43395.538888888892</c:v>
                </c:pt>
                <c:pt idx="758">
                  <c:v>43395.560416666667</c:v>
                </c:pt>
                <c:pt idx="759">
                  <c:v>43395.56527777778</c:v>
                </c:pt>
                <c:pt idx="760">
                  <c:v>43395.569444444445</c:v>
                </c:pt>
                <c:pt idx="761">
                  <c:v>43395.65625</c:v>
                </c:pt>
                <c:pt idx="762">
                  <c:v>43395.659722222219</c:v>
                </c:pt>
                <c:pt idx="763">
                  <c:v>43395.666666666664</c:v>
                </c:pt>
                <c:pt idx="764">
                  <c:v>43395.720138888886</c:v>
                </c:pt>
                <c:pt idx="765">
                  <c:v>43395.756944444445</c:v>
                </c:pt>
                <c:pt idx="766">
                  <c:v>43395.818055555559</c:v>
                </c:pt>
                <c:pt idx="767">
                  <c:v>43396.254166666666</c:v>
                </c:pt>
                <c:pt idx="768">
                  <c:v>43396.287499999999</c:v>
                </c:pt>
                <c:pt idx="769">
                  <c:v>43396.302777777775</c:v>
                </c:pt>
                <c:pt idx="770">
                  <c:v>43396.347222222219</c:v>
                </c:pt>
                <c:pt idx="771">
                  <c:v>43396.364583333336</c:v>
                </c:pt>
                <c:pt idx="772">
                  <c:v>43396.379166666666</c:v>
                </c:pt>
                <c:pt idx="773">
                  <c:v>43396.417361111111</c:v>
                </c:pt>
                <c:pt idx="774">
                  <c:v>43396.445138888892</c:v>
                </c:pt>
                <c:pt idx="775">
                  <c:v>43396.468055555553</c:v>
                </c:pt>
                <c:pt idx="776">
                  <c:v>43396.48333333333</c:v>
                </c:pt>
                <c:pt idx="777">
                  <c:v>43396.5</c:v>
                </c:pt>
                <c:pt idx="778">
                  <c:v>43396.509027777778</c:v>
                </c:pt>
                <c:pt idx="779">
                  <c:v>43396.524305555555</c:v>
                </c:pt>
                <c:pt idx="780">
                  <c:v>43396.545138888891</c:v>
                </c:pt>
                <c:pt idx="781">
                  <c:v>43396.552777777775</c:v>
                </c:pt>
                <c:pt idx="782">
                  <c:v>43396.567361111112</c:v>
                </c:pt>
                <c:pt idx="783">
                  <c:v>43396.613194444442</c:v>
                </c:pt>
                <c:pt idx="784">
                  <c:v>43396.615972222222</c:v>
                </c:pt>
                <c:pt idx="785">
                  <c:v>43396.631944444445</c:v>
                </c:pt>
                <c:pt idx="786">
                  <c:v>43396.636805555558</c:v>
                </c:pt>
                <c:pt idx="787">
                  <c:v>43396.665972222225</c:v>
                </c:pt>
                <c:pt idx="788">
                  <c:v>43396.688888888886</c:v>
                </c:pt>
                <c:pt idx="789">
                  <c:v>43396.712500000001</c:v>
                </c:pt>
                <c:pt idx="790">
                  <c:v>43396.724305555559</c:v>
                </c:pt>
                <c:pt idx="791">
                  <c:v>43396.729861111111</c:v>
                </c:pt>
                <c:pt idx="792">
                  <c:v>43396.748611111114</c:v>
                </c:pt>
                <c:pt idx="793">
                  <c:v>43396.782638888886</c:v>
                </c:pt>
                <c:pt idx="794">
                  <c:v>43396.791666666664</c:v>
                </c:pt>
                <c:pt idx="795">
                  <c:v>43396.800000000003</c:v>
                </c:pt>
                <c:pt idx="796">
                  <c:v>43396.844444444447</c:v>
                </c:pt>
                <c:pt idx="797">
                  <c:v>43397.256944444445</c:v>
                </c:pt>
                <c:pt idx="798">
                  <c:v>43397.263888888891</c:v>
                </c:pt>
                <c:pt idx="799">
                  <c:v>43397.280555555553</c:v>
                </c:pt>
                <c:pt idx="800">
                  <c:v>43397.305555555555</c:v>
                </c:pt>
                <c:pt idx="801">
                  <c:v>43397.30972222222</c:v>
                </c:pt>
                <c:pt idx="802">
                  <c:v>43397.319444444445</c:v>
                </c:pt>
                <c:pt idx="803">
                  <c:v>43397.35</c:v>
                </c:pt>
                <c:pt idx="804">
                  <c:v>43397.379861111112</c:v>
                </c:pt>
                <c:pt idx="805">
                  <c:v>43397.407638888886</c:v>
                </c:pt>
                <c:pt idx="806">
                  <c:v>43397.439583333333</c:v>
                </c:pt>
                <c:pt idx="807">
                  <c:v>43397.475694444445</c:v>
                </c:pt>
                <c:pt idx="808">
                  <c:v>43397.481249999997</c:v>
                </c:pt>
                <c:pt idx="809">
                  <c:v>43397.538194444445</c:v>
                </c:pt>
                <c:pt idx="810">
                  <c:v>43397.56527777778</c:v>
                </c:pt>
                <c:pt idx="811">
                  <c:v>43397.577777777777</c:v>
                </c:pt>
                <c:pt idx="812">
                  <c:v>43397.581944444442</c:v>
                </c:pt>
                <c:pt idx="813">
                  <c:v>43397.594444444447</c:v>
                </c:pt>
                <c:pt idx="814">
                  <c:v>43397.598611111112</c:v>
                </c:pt>
                <c:pt idx="815">
                  <c:v>43397.669444444444</c:v>
                </c:pt>
                <c:pt idx="816">
                  <c:v>43397.701388888891</c:v>
                </c:pt>
                <c:pt idx="817">
                  <c:v>43397.75277777778</c:v>
                </c:pt>
                <c:pt idx="818">
                  <c:v>43397.77847222222</c:v>
                </c:pt>
                <c:pt idx="819">
                  <c:v>43397.791666666664</c:v>
                </c:pt>
                <c:pt idx="820">
                  <c:v>43397.816666666666</c:v>
                </c:pt>
                <c:pt idx="821">
                  <c:v>43398.256249999999</c:v>
                </c:pt>
                <c:pt idx="822">
                  <c:v>43398.270138888889</c:v>
                </c:pt>
                <c:pt idx="823">
                  <c:v>43398.291666666664</c:v>
                </c:pt>
                <c:pt idx="824">
                  <c:v>43398.313194444447</c:v>
                </c:pt>
                <c:pt idx="825">
                  <c:v>43398.326388888891</c:v>
                </c:pt>
                <c:pt idx="826">
                  <c:v>43398.355555555558</c:v>
                </c:pt>
                <c:pt idx="827">
                  <c:v>43398.372916666667</c:v>
                </c:pt>
                <c:pt idx="828">
                  <c:v>43398.365972222222</c:v>
                </c:pt>
                <c:pt idx="829">
                  <c:v>43398.430555555555</c:v>
                </c:pt>
                <c:pt idx="830">
                  <c:v>43398.458333333336</c:v>
                </c:pt>
                <c:pt idx="831">
                  <c:v>43398.46597222222</c:v>
                </c:pt>
                <c:pt idx="832">
                  <c:v>43398.495138888888</c:v>
                </c:pt>
                <c:pt idx="833">
                  <c:v>43398.513888888891</c:v>
                </c:pt>
                <c:pt idx="834">
                  <c:v>43398.523611111108</c:v>
                </c:pt>
                <c:pt idx="835">
                  <c:v>43398.552083333336</c:v>
                </c:pt>
                <c:pt idx="836">
                  <c:v>43398.556944444441</c:v>
                </c:pt>
                <c:pt idx="837">
                  <c:v>43398.568055555559</c:v>
                </c:pt>
                <c:pt idx="838">
                  <c:v>43398.629861111112</c:v>
                </c:pt>
                <c:pt idx="839">
                  <c:v>43398.636111111111</c:v>
                </c:pt>
                <c:pt idx="840">
                  <c:v>43398.674305555556</c:v>
                </c:pt>
                <c:pt idx="841">
                  <c:v>43398.681250000001</c:v>
                </c:pt>
                <c:pt idx="842">
                  <c:v>43398.693055555559</c:v>
                </c:pt>
                <c:pt idx="843">
                  <c:v>43398.759722222225</c:v>
                </c:pt>
                <c:pt idx="844">
                  <c:v>43398.819444444445</c:v>
                </c:pt>
                <c:pt idx="845">
                  <c:v>43399.26666666667</c:v>
                </c:pt>
                <c:pt idx="846">
                  <c:v>43399.283333333333</c:v>
                </c:pt>
                <c:pt idx="847">
                  <c:v>43399.311805555553</c:v>
                </c:pt>
                <c:pt idx="848">
                  <c:v>43399.350694444445</c:v>
                </c:pt>
                <c:pt idx="849">
                  <c:v>43399.354166666664</c:v>
                </c:pt>
                <c:pt idx="850">
                  <c:v>43399.372916666667</c:v>
                </c:pt>
                <c:pt idx="851">
                  <c:v>43399.395833333336</c:v>
                </c:pt>
                <c:pt idx="852">
                  <c:v>43399.427083333336</c:v>
                </c:pt>
                <c:pt idx="853">
                  <c:v>43399.451388888891</c:v>
                </c:pt>
                <c:pt idx="854">
                  <c:v>43399.447222222225</c:v>
                </c:pt>
                <c:pt idx="855">
                  <c:v>43399.470138888886</c:v>
                </c:pt>
                <c:pt idx="856">
                  <c:v>43399.506944444445</c:v>
                </c:pt>
                <c:pt idx="857">
                  <c:v>43399.525694444441</c:v>
                </c:pt>
                <c:pt idx="858">
                  <c:v>43399.565972222219</c:v>
                </c:pt>
                <c:pt idx="859">
                  <c:v>43399.595138888886</c:v>
                </c:pt>
                <c:pt idx="860">
                  <c:v>43399.64166666667</c:v>
                </c:pt>
                <c:pt idx="861">
                  <c:v>43399.738194444442</c:v>
                </c:pt>
                <c:pt idx="862">
                  <c:v>43399.76666666667</c:v>
                </c:pt>
                <c:pt idx="863">
                  <c:v>43400.291666666664</c:v>
                </c:pt>
                <c:pt idx="864">
                  <c:v>43400.3125</c:v>
                </c:pt>
                <c:pt idx="865">
                  <c:v>43400.3125</c:v>
                </c:pt>
                <c:pt idx="866">
                  <c:v>43400.427083333336</c:v>
                </c:pt>
                <c:pt idx="867">
                  <c:v>43400.477777777778</c:v>
                </c:pt>
                <c:pt idx="868">
                  <c:v>43400.495833333334</c:v>
                </c:pt>
                <c:pt idx="869">
                  <c:v>43400.511111111111</c:v>
                </c:pt>
                <c:pt idx="870">
                  <c:v>43400.525694444441</c:v>
                </c:pt>
                <c:pt idx="871">
                  <c:v>43400.557638888888</c:v>
                </c:pt>
                <c:pt idx="872">
                  <c:v>43400.568749999999</c:v>
                </c:pt>
                <c:pt idx="873">
                  <c:v>43400.63958333333</c:v>
                </c:pt>
                <c:pt idx="874">
                  <c:v>43400.667361111111</c:v>
                </c:pt>
                <c:pt idx="875">
                  <c:v>43401.378472222219</c:v>
                </c:pt>
                <c:pt idx="876">
                  <c:v>43401.43472222222</c:v>
                </c:pt>
                <c:pt idx="877">
                  <c:v>43401.489583333336</c:v>
                </c:pt>
                <c:pt idx="878">
                  <c:v>43401.541666666664</c:v>
                </c:pt>
                <c:pt idx="879">
                  <c:v>43401.613194444442</c:v>
                </c:pt>
                <c:pt idx="880">
                  <c:v>43402.25</c:v>
                </c:pt>
                <c:pt idx="881">
                  <c:v>43402.263888888891</c:v>
                </c:pt>
                <c:pt idx="882">
                  <c:v>43402.270833333336</c:v>
                </c:pt>
                <c:pt idx="883">
                  <c:v>43402.281944444447</c:v>
                </c:pt>
                <c:pt idx="884">
                  <c:v>43402.29791666667</c:v>
                </c:pt>
                <c:pt idx="885">
                  <c:v>43402.313194444447</c:v>
                </c:pt>
                <c:pt idx="886">
                  <c:v>43402.331250000003</c:v>
                </c:pt>
                <c:pt idx="887">
                  <c:v>43402.351388888892</c:v>
                </c:pt>
                <c:pt idx="888">
                  <c:v>43402.367361111108</c:v>
                </c:pt>
                <c:pt idx="889">
                  <c:v>43402.388888888891</c:v>
                </c:pt>
                <c:pt idx="890">
                  <c:v>43402.447916666664</c:v>
                </c:pt>
                <c:pt idx="891">
                  <c:v>43402.48541666667</c:v>
                </c:pt>
                <c:pt idx="892">
                  <c:v>43402.506249999999</c:v>
                </c:pt>
                <c:pt idx="893">
                  <c:v>43402.52847222222</c:v>
                </c:pt>
                <c:pt idx="894">
                  <c:v>43402.559027777781</c:v>
                </c:pt>
                <c:pt idx="895">
                  <c:v>43402.565972222219</c:v>
                </c:pt>
                <c:pt idx="896">
                  <c:v>43402.575694444444</c:v>
                </c:pt>
                <c:pt idx="897">
                  <c:v>43402.595138888886</c:v>
                </c:pt>
                <c:pt idx="898">
                  <c:v>43402.637499999997</c:v>
                </c:pt>
                <c:pt idx="899">
                  <c:v>43402.662499999999</c:v>
                </c:pt>
                <c:pt idx="900">
                  <c:v>43402.678472222222</c:v>
                </c:pt>
                <c:pt idx="901">
                  <c:v>43402.702777777777</c:v>
                </c:pt>
                <c:pt idx="902">
                  <c:v>43402.708333333336</c:v>
                </c:pt>
                <c:pt idx="903">
                  <c:v>43402.717361111114</c:v>
                </c:pt>
                <c:pt idx="904">
                  <c:v>43402.738194444442</c:v>
                </c:pt>
                <c:pt idx="905">
                  <c:v>43402.777083333334</c:v>
                </c:pt>
                <c:pt idx="906">
                  <c:v>43403.290277777778</c:v>
                </c:pt>
                <c:pt idx="907">
                  <c:v>43403.320138888892</c:v>
                </c:pt>
                <c:pt idx="908">
                  <c:v>43403.34375</c:v>
                </c:pt>
                <c:pt idx="909">
                  <c:v>43403.359722222223</c:v>
                </c:pt>
                <c:pt idx="910">
                  <c:v>43403.379861111112</c:v>
                </c:pt>
                <c:pt idx="911">
                  <c:v>43403.416666666664</c:v>
                </c:pt>
                <c:pt idx="912">
                  <c:v>43403.443055555559</c:v>
                </c:pt>
                <c:pt idx="913">
                  <c:v>43403.463194444441</c:v>
                </c:pt>
                <c:pt idx="914">
                  <c:v>43403.495138888888</c:v>
                </c:pt>
                <c:pt idx="915">
                  <c:v>43403.502083333333</c:v>
                </c:pt>
                <c:pt idx="916">
                  <c:v>43403.537499999999</c:v>
                </c:pt>
                <c:pt idx="917">
                  <c:v>43403.56527777778</c:v>
                </c:pt>
                <c:pt idx="918">
                  <c:v>43403.572916666664</c:v>
                </c:pt>
                <c:pt idx="919">
                  <c:v>43403.577777777777</c:v>
                </c:pt>
                <c:pt idx="920">
                  <c:v>43403.585416666669</c:v>
                </c:pt>
                <c:pt idx="921">
                  <c:v>43403.616666666669</c:v>
                </c:pt>
                <c:pt idx="922">
                  <c:v>43403.636805555558</c:v>
                </c:pt>
                <c:pt idx="923">
                  <c:v>43403.690972222219</c:v>
                </c:pt>
                <c:pt idx="924">
                  <c:v>43403.705555555556</c:v>
                </c:pt>
                <c:pt idx="925">
                  <c:v>43403.761805555558</c:v>
                </c:pt>
                <c:pt idx="926">
                  <c:v>43403.780555555553</c:v>
                </c:pt>
                <c:pt idx="927">
                  <c:v>43404.270833333336</c:v>
                </c:pt>
                <c:pt idx="928">
                  <c:v>43404.286111111112</c:v>
                </c:pt>
                <c:pt idx="929">
                  <c:v>43404.298611111109</c:v>
                </c:pt>
                <c:pt idx="930">
                  <c:v>43404.309027777781</c:v>
                </c:pt>
                <c:pt idx="931">
                  <c:v>43404.331250000003</c:v>
                </c:pt>
                <c:pt idx="932">
                  <c:v>43404.350694444445</c:v>
                </c:pt>
                <c:pt idx="933">
                  <c:v>43404.449305555558</c:v>
                </c:pt>
                <c:pt idx="934">
                  <c:v>43404.673611111109</c:v>
                </c:pt>
                <c:pt idx="935">
                  <c:v>43404.688194444447</c:v>
                </c:pt>
                <c:pt idx="936">
                  <c:v>43404.727777777778</c:v>
                </c:pt>
                <c:pt idx="937">
                  <c:v>43404.753472222219</c:v>
                </c:pt>
                <c:pt idx="938">
                  <c:v>43404.855555555558</c:v>
                </c:pt>
                <c:pt idx="939">
                  <c:v>43405.25</c:v>
                </c:pt>
                <c:pt idx="940">
                  <c:v>43405.255555555559</c:v>
                </c:pt>
                <c:pt idx="941">
                  <c:v>43405.273611111108</c:v>
                </c:pt>
                <c:pt idx="942">
                  <c:v>43405.287499999999</c:v>
                </c:pt>
                <c:pt idx="943">
                  <c:v>43405.303472222222</c:v>
                </c:pt>
                <c:pt idx="944">
                  <c:v>43405.324305555558</c:v>
                </c:pt>
                <c:pt idx="945">
                  <c:v>43405.342361111114</c:v>
                </c:pt>
                <c:pt idx="946">
                  <c:v>43405.347222222219</c:v>
                </c:pt>
                <c:pt idx="947">
                  <c:v>43405.354166666664</c:v>
                </c:pt>
                <c:pt idx="948">
                  <c:v>43405.361805555556</c:v>
                </c:pt>
                <c:pt idx="949">
                  <c:v>43405.373611111114</c:v>
                </c:pt>
                <c:pt idx="950">
                  <c:v>43405.423611111109</c:v>
                </c:pt>
                <c:pt idx="951">
                  <c:v>43405.451388888891</c:v>
                </c:pt>
                <c:pt idx="952">
                  <c:v>43405.462500000001</c:v>
                </c:pt>
                <c:pt idx="953">
                  <c:v>43405.481249999997</c:v>
                </c:pt>
                <c:pt idx="954">
                  <c:v>43405.519444444442</c:v>
                </c:pt>
                <c:pt idx="955">
                  <c:v>43405.540277777778</c:v>
                </c:pt>
                <c:pt idx="956">
                  <c:v>43405.553472222222</c:v>
                </c:pt>
                <c:pt idx="957">
                  <c:v>43405.568055555559</c:v>
                </c:pt>
                <c:pt idx="958">
                  <c:v>43405.573611111111</c:v>
                </c:pt>
                <c:pt idx="959">
                  <c:v>43405.635416666664</c:v>
                </c:pt>
                <c:pt idx="960">
                  <c:v>43405.677777777775</c:v>
                </c:pt>
                <c:pt idx="961">
                  <c:v>43405.686805555553</c:v>
                </c:pt>
                <c:pt idx="962">
                  <c:v>43405.697222222225</c:v>
                </c:pt>
                <c:pt idx="963">
                  <c:v>43405.716666666667</c:v>
                </c:pt>
                <c:pt idx="964">
                  <c:v>43405.720833333333</c:v>
                </c:pt>
                <c:pt idx="965">
                  <c:v>43405.75277777778</c:v>
                </c:pt>
                <c:pt idx="966">
                  <c:v>43405.754166666666</c:v>
                </c:pt>
                <c:pt idx="967">
                  <c:v>43405.776388888888</c:v>
                </c:pt>
                <c:pt idx="968">
                  <c:v>43405.819444444445</c:v>
                </c:pt>
                <c:pt idx="969">
                  <c:v>43406.250694444447</c:v>
                </c:pt>
                <c:pt idx="970">
                  <c:v>43406.263194444444</c:v>
                </c:pt>
                <c:pt idx="971">
                  <c:v>43406.275000000001</c:v>
                </c:pt>
                <c:pt idx="972">
                  <c:v>43406.296527777777</c:v>
                </c:pt>
                <c:pt idx="973">
                  <c:v>43406.364583333336</c:v>
                </c:pt>
                <c:pt idx="974">
                  <c:v>43406.390972222223</c:v>
                </c:pt>
                <c:pt idx="975">
                  <c:v>43406.419444444444</c:v>
                </c:pt>
                <c:pt idx="976">
                  <c:v>43406.430555555555</c:v>
                </c:pt>
                <c:pt idx="977">
                  <c:v>43406.443749999999</c:v>
                </c:pt>
                <c:pt idx="978">
                  <c:v>43406.446527777778</c:v>
                </c:pt>
                <c:pt idx="979">
                  <c:v>43406.479166666664</c:v>
                </c:pt>
                <c:pt idx="980">
                  <c:v>43406.493055555555</c:v>
                </c:pt>
                <c:pt idx="981">
                  <c:v>43406.495833333334</c:v>
                </c:pt>
                <c:pt idx="982">
                  <c:v>43406.581944444442</c:v>
                </c:pt>
                <c:pt idx="983">
                  <c:v>43406.587500000001</c:v>
                </c:pt>
                <c:pt idx="984">
                  <c:v>43406.616666666669</c:v>
                </c:pt>
                <c:pt idx="985">
                  <c:v>43406.658333333333</c:v>
                </c:pt>
                <c:pt idx="986">
                  <c:v>43406.708333333336</c:v>
                </c:pt>
                <c:pt idx="987">
                  <c:v>43406.775000000001</c:v>
                </c:pt>
                <c:pt idx="988">
                  <c:v>43407.285416666666</c:v>
                </c:pt>
                <c:pt idx="989">
                  <c:v>43407.322916666664</c:v>
                </c:pt>
                <c:pt idx="990">
                  <c:v>43407.430555555555</c:v>
                </c:pt>
                <c:pt idx="991">
                  <c:v>43407.451388888891</c:v>
                </c:pt>
                <c:pt idx="992">
                  <c:v>43407.46875</c:v>
                </c:pt>
                <c:pt idx="993">
                  <c:v>43407.5</c:v>
                </c:pt>
                <c:pt idx="994">
                  <c:v>43407.525000000001</c:v>
                </c:pt>
                <c:pt idx="995">
                  <c:v>43407.553472222222</c:v>
                </c:pt>
                <c:pt idx="996">
                  <c:v>43407.575694444444</c:v>
                </c:pt>
                <c:pt idx="997">
                  <c:v>43407.626388888886</c:v>
                </c:pt>
                <c:pt idx="998">
                  <c:v>43408.291666666664</c:v>
                </c:pt>
                <c:pt idx="999">
                  <c:v>43408.315972222219</c:v>
                </c:pt>
                <c:pt idx="1000">
                  <c:v>43408.482638888891</c:v>
                </c:pt>
                <c:pt idx="1001">
                  <c:v>43408.5</c:v>
                </c:pt>
                <c:pt idx="1002">
                  <c:v>43408.510416666664</c:v>
                </c:pt>
                <c:pt idx="1003">
                  <c:v>43409.256944444445</c:v>
                </c:pt>
                <c:pt idx="1004">
                  <c:v>43409.267361111109</c:v>
                </c:pt>
                <c:pt idx="1005">
                  <c:v>43409.279861111114</c:v>
                </c:pt>
                <c:pt idx="1006">
                  <c:v>43409.288194444445</c:v>
                </c:pt>
                <c:pt idx="1007">
                  <c:v>43409.302083333336</c:v>
                </c:pt>
                <c:pt idx="1008">
                  <c:v>43409.324999999997</c:v>
                </c:pt>
                <c:pt idx="1009">
                  <c:v>43409.375</c:v>
                </c:pt>
                <c:pt idx="1010">
                  <c:v>43409.379166666666</c:v>
                </c:pt>
                <c:pt idx="1011">
                  <c:v>43409.385416666664</c:v>
                </c:pt>
                <c:pt idx="1012">
                  <c:v>43409.416666666664</c:v>
                </c:pt>
                <c:pt idx="1013">
                  <c:v>43409.447916666664</c:v>
                </c:pt>
                <c:pt idx="1014">
                  <c:v>43409.458333333336</c:v>
                </c:pt>
                <c:pt idx="1015">
                  <c:v>43409.46875</c:v>
                </c:pt>
                <c:pt idx="1016">
                  <c:v>43409.5</c:v>
                </c:pt>
                <c:pt idx="1017">
                  <c:v>43409.506249999999</c:v>
                </c:pt>
                <c:pt idx="1018">
                  <c:v>43409.56527777778</c:v>
                </c:pt>
                <c:pt idx="1019">
                  <c:v>43409.578472222223</c:v>
                </c:pt>
                <c:pt idx="1020">
                  <c:v>43409.597222222219</c:v>
                </c:pt>
                <c:pt idx="1021">
                  <c:v>43409.604166666664</c:v>
                </c:pt>
                <c:pt idx="1022">
                  <c:v>43409.663194444445</c:v>
                </c:pt>
                <c:pt idx="1023">
                  <c:v>43409.674305555556</c:v>
                </c:pt>
                <c:pt idx="1024">
                  <c:v>43409.747916666667</c:v>
                </c:pt>
                <c:pt idx="1025">
                  <c:v>43409.769444444442</c:v>
                </c:pt>
                <c:pt idx="1026">
                  <c:v>43410.260416666664</c:v>
                </c:pt>
                <c:pt idx="1027">
                  <c:v>43410.26458333333</c:v>
                </c:pt>
                <c:pt idx="1028">
                  <c:v>43410.281944444447</c:v>
                </c:pt>
                <c:pt idx="1029">
                  <c:v>43410.305555555555</c:v>
                </c:pt>
                <c:pt idx="1030">
                  <c:v>43410.322222222225</c:v>
                </c:pt>
                <c:pt idx="1031">
                  <c:v>43410.347222222219</c:v>
                </c:pt>
                <c:pt idx="1032">
                  <c:v>43410.400694444441</c:v>
                </c:pt>
                <c:pt idx="1033">
                  <c:v>43410.430555555555</c:v>
                </c:pt>
                <c:pt idx="1034">
                  <c:v>43410.434027777781</c:v>
                </c:pt>
                <c:pt idx="1035">
                  <c:v>43410.442361111112</c:v>
                </c:pt>
                <c:pt idx="1036">
                  <c:v>43410.447916666664</c:v>
                </c:pt>
                <c:pt idx="1037">
                  <c:v>43410.46597222222</c:v>
                </c:pt>
                <c:pt idx="1038">
                  <c:v>43410.470833333333</c:v>
                </c:pt>
                <c:pt idx="1039">
                  <c:v>43410.548611111109</c:v>
                </c:pt>
                <c:pt idx="1040">
                  <c:v>43410.577777777777</c:v>
                </c:pt>
                <c:pt idx="1041">
                  <c:v>43410.616666666669</c:v>
                </c:pt>
                <c:pt idx="1042">
                  <c:v>43410.677083333336</c:v>
                </c:pt>
                <c:pt idx="1043">
                  <c:v>43410.703472222223</c:v>
                </c:pt>
                <c:pt idx="1044">
                  <c:v>43411.29791666667</c:v>
                </c:pt>
                <c:pt idx="1045">
                  <c:v>43411.310416666667</c:v>
                </c:pt>
                <c:pt idx="1046">
                  <c:v>43411.350694444445</c:v>
                </c:pt>
                <c:pt idx="1047">
                  <c:v>43411.350694444445</c:v>
                </c:pt>
                <c:pt idx="1048">
                  <c:v>43411.375</c:v>
                </c:pt>
                <c:pt idx="1049">
                  <c:v>43411.405555555553</c:v>
                </c:pt>
                <c:pt idx="1050">
                  <c:v>43411.423611111109</c:v>
                </c:pt>
                <c:pt idx="1051">
                  <c:v>43411.443055555559</c:v>
                </c:pt>
                <c:pt idx="1052">
                  <c:v>43411.454861111109</c:v>
                </c:pt>
                <c:pt idx="1053">
                  <c:v>43412.236805555556</c:v>
                </c:pt>
                <c:pt idx="1054">
                  <c:v>43412.263888888891</c:v>
                </c:pt>
                <c:pt idx="1055">
                  <c:v>43412.276388888888</c:v>
                </c:pt>
                <c:pt idx="1056">
                  <c:v>43412.3</c:v>
                </c:pt>
                <c:pt idx="1057">
                  <c:v>43412.318055555559</c:v>
                </c:pt>
                <c:pt idx="1058">
                  <c:v>43412.356249999997</c:v>
                </c:pt>
                <c:pt idx="1059">
                  <c:v>43412.361805555556</c:v>
                </c:pt>
                <c:pt idx="1060">
                  <c:v>43412.390277777777</c:v>
                </c:pt>
                <c:pt idx="1061">
                  <c:v>43412.420138888891</c:v>
                </c:pt>
                <c:pt idx="1062">
                  <c:v>43412.430555555555</c:v>
                </c:pt>
                <c:pt idx="1063">
                  <c:v>43412.458333333336</c:v>
                </c:pt>
                <c:pt idx="1064">
                  <c:v>43412.487500000003</c:v>
                </c:pt>
                <c:pt idx="1065">
                  <c:v>43412.497916666667</c:v>
                </c:pt>
                <c:pt idx="1066">
                  <c:v>43412.527777777781</c:v>
                </c:pt>
                <c:pt idx="1067">
                  <c:v>43412.53125</c:v>
                </c:pt>
                <c:pt idx="1068">
                  <c:v>43412.540277777778</c:v>
                </c:pt>
                <c:pt idx="1069">
                  <c:v>43412.553472222222</c:v>
                </c:pt>
                <c:pt idx="1070">
                  <c:v>43412.574305555558</c:v>
                </c:pt>
                <c:pt idx="1071">
                  <c:v>43412.593055555553</c:v>
                </c:pt>
                <c:pt idx="1072">
                  <c:v>43412.661805555559</c:v>
                </c:pt>
                <c:pt idx="1073">
                  <c:v>43412.732638888891</c:v>
                </c:pt>
                <c:pt idx="1074">
                  <c:v>43412.749305555553</c:v>
                </c:pt>
                <c:pt idx="1075">
                  <c:v>43413.259027777778</c:v>
                </c:pt>
                <c:pt idx="1076">
                  <c:v>43413.276388888888</c:v>
                </c:pt>
                <c:pt idx="1077">
                  <c:v>43413.302083333336</c:v>
                </c:pt>
                <c:pt idx="1078">
                  <c:v>43413.3125</c:v>
                </c:pt>
                <c:pt idx="1079">
                  <c:v>43413.34097222222</c:v>
                </c:pt>
                <c:pt idx="1080">
                  <c:v>43413.375</c:v>
                </c:pt>
                <c:pt idx="1081">
                  <c:v>43413.384722222225</c:v>
                </c:pt>
                <c:pt idx="1082">
                  <c:v>43413.436805555553</c:v>
                </c:pt>
                <c:pt idx="1083">
                  <c:v>43413.463194444441</c:v>
                </c:pt>
                <c:pt idx="1084">
                  <c:v>43413.5</c:v>
                </c:pt>
                <c:pt idx="1085">
                  <c:v>43413.505555555559</c:v>
                </c:pt>
                <c:pt idx="1086">
                  <c:v>43413.51666666667</c:v>
                </c:pt>
                <c:pt idx="1087">
                  <c:v>43413.569444444445</c:v>
                </c:pt>
                <c:pt idx="1088">
                  <c:v>43413.586805555555</c:v>
                </c:pt>
                <c:pt idx="1089">
                  <c:v>43413.660416666666</c:v>
                </c:pt>
                <c:pt idx="1090">
                  <c:v>43413.708333333336</c:v>
                </c:pt>
                <c:pt idx="1091">
                  <c:v>43414.291666666664</c:v>
                </c:pt>
                <c:pt idx="1092">
                  <c:v>43414.325694444444</c:v>
                </c:pt>
                <c:pt idx="1093">
                  <c:v>43414.493055555555</c:v>
                </c:pt>
                <c:pt idx="1094">
                  <c:v>43414.522222222222</c:v>
                </c:pt>
                <c:pt idx="1095">
                  <c:v>43414.574999999997</c:v>
                </c:pt>
                <c:pt idx="1096">
                  <c:v>43414.595138888886</c:v>
                </c:pt>
                <c:pt idx="1097">
                  <c:v>43415.40625</c:v>
                </c:pt>
                <c:pt idx="1098">
                  <c:v>43415.420138888891</c:v>
                </c:pt>
                <c:pt idx="1099">
                  <c:v>43416.34375</c:v>
                </c:pt>
                <c:pt idx="1100">
                  <c:v>43416.40625</c:v>
                </c:pt>
                <c:pt idx="1101">
                  <c:v>43416.444444444445</c:v>
                </c:pt>
                <c:pt idx="1102">
                  <c:v>43416.506944444445</c:v>
                </c:pt>
                <c:pt idx="1103">
                  <c:v>43416.544444444444</c:v>
                </c:pt>
                <c:pt idx="1104">
                  <c:v>43416.613194444442</c:v>
                </c:pt>
                <c:pt idx="1105">
                  <c:v>43416.67083333333</c:v>
                </c:pt>
                <c:pt idx="1106">
                  <c:v>43416.770833333336</c:v>
                </c:pt>
                <c:pt idx="1107">
                  <c:v>43417.416666666664</c:v>
                </c:pt>
                <c:pt idx="1108">
                  <c:v>43417.4375</c:v>
                </c:pt>
                <c:pt idx="1109">
                  <c:v>43417.520833333336</c:v>
                </c:pt>
                <c:pt idx="1110">
                  <c:v>43417.65902777778</c:v>
                </c:pt>
                <c:pt idx="1111">
                  <c:v>43417.786111111112</c:v>
                </c:pt>
                <c:pt idx="1112">
                  <c:v>43418.430555555555</c:v>
                </c:pt>
                <c:pt idx="1113">
                  <c:v>43418.465277777781</c:v>
                </c:pt>
                <c:pt idx="1114">
                  <c:v>43418.541666666664</c:v>
                </c:pt>
                <c:pt idx="1115">
                  <c:v>43418.552083333336</c:v>
                </c:pt>
                <c:pt idx="1116">
                  <c:v>43418.578472222223</c:v>
                </c:pt>
                <c:pt idx="1117">
                  <c:v>43418.635416666664</c:v>
                </c:pt>
                <c:pt idx="1118">
                  <c:v>43418.654861111114</c:v>
                </c:pt>
                <c:pt idx="1119">
                  <c:v>43418.696527777778</c:v>
                </c:pt>
              </c:numCache>
            </c:numRef>
          </c:cat>
          <c:val>
            <c:numRef>
              <c:f>'pH meter #1__083118AM'!$I$2:$I$1121</c:f>
              <c:numCache>
                <c:formatCode>0.00</c:formatCode>
                <c:ptCount val="1120"/>
                <c:pt idx="0">
                  <c:v>3.5472497668929703</c:v>
                </c:pt>
                <c:pt idx="1">
                  <c:v>3.5472497668929703</c:v>
                </c:pt>
                <c:pt idx="2">
                  <c:v>3.5472497668929703</c:v>
                </c:pt>
                <c:pt idx="3">
                  <c:v>3.5472497668929703</c:v>
                </c:pt>
                <c:pt idx="4">
                  <c:v>3.5472497668929703</c:v>
                </c:pt>
                <c:pt idx="5">
                  <c:v>3.5472497668929703</c:v>
                </c:pt>
                <c:pt idx="6">
                  <c:v>3.5472497668929703</c:v>
                </c:pt>
                <c:pt idx="7">
                  <c:v>3.5472497668929703</c:v>
                </c:pt>
                <c:pt idx="8">
                  <c:v>3.5472497668929703</c:v>
                </c:pt>
                <c:pt idx="9">
                  <c:v>3.5472497668929703</c:v>
                </c:pt>
                <c:pt idx="10">
                  <c:v>3.5472497668929703</c:v>
                </c:pt>
                <c:pt idx="11">
                  <c:v>3.5472497668929703</c:v>
                </c:pt>
                <c:pt idx="12">
                  <c:v>3.5472497668929703</c:v>
                </c:pt>
                <c:pt idx="13">
                  <c:v>3.5472497668929703</c:v>
                </c:pt>
                <c:pt idx="14">
                  <c:v>3.5472497668929703</c:v>
                </c:pt>
                <c:pt idx="15">
                  <c:v>3.5472497668929703</c:v>
                </c:pt>
                <c:pt idx="16">
                  <c:v>3.5472497668929703</c:v>
                </c:pt>
                <c:pt idx="17">
                  <c:v>3.5472497668929703</c:v>
                </c:pt>
                <c:pt idx="18">
                  <c:v>3.5472497668929703</c:v>
                </c:pt>
                <c:pt idx="19">
                  <c:v>3.5472497668929703</c:v>
                </c:pt>
                <c:pt idx="20">
                  <c:v>3.5472497668929703</c:v>
                </c:pt>
                <c:pt idx="21">
                  <c:v>3.5472497668929703</c:v>
                </c:pt>
                <c:pt idx="22">
                  <c:v>3.5472497668929703</c:v>
                </c:pt>
                <c:pt idx="23">
                  <c:v>3.5472497668929703</c:v>
                </c:pt>
                <c:pt idx="24">
                  <c:v>3.5472497668929703</c:v>
                </c:pt>
                <c:pt idx="25">
                  <c:v>3.5472497668929703</c:v>
                </c:pt>
                <c:pt idx="26">
                  <c:v>3.5472497668929703</c:v>
                </c:pt>
                <c:pt idx="27">
                  <c:v>3.5472497668929703</c:v>
                </c:pt>
                <c:pt idx="28">
                  <c:v>3.5472497668929703</c:v>
                </c:pt>
                <c:pt idx="29">
                  <c:v>3.5472497668929703</c:v>
                </c:pt>
                <c:pt idx="30">
                  <c:v>3.5472497668929703</c:v>
                </c:pt>
                <c:pt idx="31">
                  <c:v>3.5472497668929703</c:v>
                </c:pt>
                <c:pt idx="32">
                  <c:v>3.5472497668929703</c:v>
                </c:pt>
                <c:pt idx="33">
                  <c:v>3.5472497668929703</c:v>
                </c:pt>
                <c:pt idx="34">
                  <c:v>3.5472497668929703</c:v>
                </c:pt>
                <c:pt idx="35">
                  <c:v>3.5472497668929703</c:v>
                </c:pt>
                <c:pt idx="36">
                  <c:v>3.5472497668929703</c:v>
                </c:pt>
                <c:pt idx="37">
                  <c:v>3.5472497668929703</c:v>
                </c:pt>
                <c:pt idx="38">
                  <c:v>3.5472497668929703</c:v>
                </c:pt>
                <c:pt idx="39">
                  <c:v>3.5472497668929703</c:v>
                </c:pt>
                <c:pt idx="40">
                  <c:v>3.5472497668929703</c:v>
                </c:pt>
                <c:pt idx="41">
                  <c:v>3.5472497668929703</c:v>
                </c:pt>
                <c:pt idx="42">
                  <c:v>3.5472497668929703</c:v>
                </c:pt>
                <c:pt idx="43">
                  <c:v>3.5472497668929703</c:v>
                </c:pt>
                <c:pt idx="44">
                  <c:v>3.5472497668929703</c:v>
                </c:pt>
                <c:pt idx="45">
                  <c:v>3.5472497668929703</c:v>
                </c:pt>
                <c:pt idx="46">
                  <c:v>3.5472497668929703</c:v>
                </c:pt>
                <c:pt idx="47">
                  <c:v>3.5472497668929703</c:v>
                </c:pt>
                <c:pt idx="48">
                  <c:v>3.5472497668929703</c:v>
                </c:pt>
                <c:pt idx="49">
                  <c:v>3.5472497668929703</c:v>
                </c:pt>
                <c:pt idx="50">
                  <c:v>3.5472497668929703</c:v>
                </c:pt>
                <c:pt idx="51">
                  <c:v>3.5472497668929703</c:v>
                </c:pt>
                <c:pt idx="52">
                  <c:v>3.5472497668929703</c:v>
                </c:pt>
                <c:pt idx="53">
                  <c:v>3.5472497668929703</c:v>
                </c:pt>
                <c:pt idx="54">
                  <c:v>3.5472497668929703</c:v>
                </c:pt>
                <c:pt idx="55">
                  <c:v>3.5472497668929703</c:v>
                </c:pt>
                <c:pt idx="56">
                  <c:v>3.5472497668929703</c:v>
                </c:pt>
                <c:pt idx="57">
                  <c:v>3.5472497668929703</c:v>
                </c:pt>
                <c:pt idx="58">
                  <c:v>3.5472497668929703</c:v>
                </c:pt>
                <c:pt idx="59">
                  <c:v>3.5472497668929703</c:v>
                </c:pt>
                <c:pt idx="60">
                  <c:v>3.5472497668929703</c:v>
                </c:pt>
                <c:pt idx="61">
                  <c:v>3.5472497668929703</c:v>
                </c:pt>
                <c:pt idx="62">
                  <c:v>3.5472497668929703</c:v>
                </c:pt>
                <c:pt idx="63">
                  <c:v>3.5472497668929703</c:v>
                </c:pt>
                <c:pt idx="64">
                  <c:v>3.5472497668929703</c:v>
                </c:pt>
                <c:pt idx="65">
                  <c:v>3.5472497668929703</c:v>
                </c:pt>
                <c:pt idx="66">
                  <c:v>3.5472497668929703</c:v>
                </c:pt>
                <c:pt idx="67">
                  <c:v>3.5472497668929703</c:v>
                </c:pt>
                <c:pt idx="68">
                  <c:v>3.5472497668929703</c:v>
                </c:pt>
                <c:pt idx="69">
                  <c:v>3.5472497668929703</c:v>
                </c:pt>
                <c:pt idx="70">
                  <c:v>3.5472497668929703</c:v>
                </c:pt>
                <c:pt idx="71">
                  <c:v>3.5472497668929703</c:v>
                </c:pt>
                <c:pt idx="72">
                  <c:v>3.5472497668929703</c:v>
                </c:pt>
                <c:pt idx="73">
                  <c:v>3.5472497668929703</c:v>
                </c:pt>
                <c:pt idx="74">
                  <c:v>3.5472497668929703</c:v>
                </c:pt>
                <c:pt idx="75">
                  <c:v>3.5472497668929703</c:v>
                </c:pt>
                <c:pt idx="76">
                  <c:v>3.5472497668929703</c:v>
                </c:pt>
                <c:pt idx="77">
                  <c:v>3.5472497668929703</c:v>
                </c:pt>
                <c:pt idx="78">
                  <c:v>3.5472497668929703</c:v>
                </c:pt>
                <c:pt idx="79">
                  <c:v>3.5472497668929703</c:v>
                </c:pt>
                <c:pt idx="80">
                  <c:v>3.5472497668929703</c:v>
                </c:pt>
                <c:pt idx="81">
                  <c:v>3.5472497668929703</c:v>
                </c:pt>
                <c:pt idx="82">
                  <c:v>3.5472497668929703</c:v>
                </c:pt>
                <c:pt idx="83">
                  <c:v>3.5472497668929703</c:v>
                </c:pt>
                <c:pt idx="84">
                  <c:v>3.5472497668929703</c:v>
                </c:pt>
                <c:pt idx="85">
                  <c:v>3.5472497668929703</c:v>
                </c:pt>
                <c:pt idx="86">
                  <c:v>3.5472497668929703</c:v>
                </c:pt>
                <c:pt idx="87">
                  <c:v>3.5472497668929703</c:v>
                </c:pt>
                <c:pt idx="88">
                  <c:v>3.5472497668929703</c:v>
                </c:pt>
                <c:pt idx="89">
                  <c:v>3.5472497668929703</c:v>
                </c:pt>
                <c:pt idx="90">
                  <c:v>3.5472497668929703</c:v>
                </c:pt>
                <c:pt idx="91">
                  <c:v>3.5472497668929703</c:v>
                </c:pt>
                <c:pt idx="92">
                  <c:v>3.5472497668929703</c:v>
                </c:pt>
                <c:pt idx="93">
                  <c:v>3.5472497668929703</c:v>
                </c:pt>
                <c:pt idx="94">
                  <c:v>3.5472497668929703</c:v>
                </c:pt>
                <c:pt idx="95">
                  <c:v>3.5472497668929703</c:v>
                </c:pt>
                <c:pt idx="96">
                  <c:v>3.5472497668929703</c:v>
                </c:pt>
                <c:pt idx="97">
                  <c:v>3.5472497668929703</c:v>
                </c:pt>
                <c:pt idx="98">
                  <c:v>3.5472497668929703</c:v>
                </c:pt>
                <c:pt idx="99">
                  <c:v>3.5472497668929703</c:v>
                </c:pt>
                <c:pt idx="100">
                  <c:v>3.5472497668929703</c:v>
                </c:pt>
                <c:pt idx="101">
                  <c:v>3.5472497668929703</c:v>
                </c:pt>
                <c:pt idx="102">
                  <c:v>3.5472497668929703</c:v>
                </c:pt>
                <c:pt idx="103">
                  <c:v>3.5472497668929703</c:v>
                </c:pt>
                <c:pt idx="104">
                  <c:v>3.5472497668929703</c:v>
                </c:pt>
                <c:pt idx="105">
                  <c:v>3.5472497668929703</c:v>
                </c:pt>
                <c:pt idx="106">
                  <c:v>3.5472497668929703</c:v>
                </c:pt>
                <c:pt idx="107">
                  <c:v>3.5472497668929703</c:v>
                </c:pt>
                <c:pt idx="108">
                  <c:v>3.5472497668929703</c:v>
                </c:pt>
                <c:pt idx="109">
                  <c:v>3.5472497668929703</c:v>
                </c:pt>
                <c:pt idx="110">
                  <c:v>3.5472497668929703</c:v>
                </c:pt>
                <c:pt idx="111">
                  <c:v>3.5472497668929703</c:v>
                </c:pt>
                <c:pt idx="112">
                  <c:v>3.5472497668929703</c:v>
                </c:pt>
                <c:pt idx="113">
                  <c:v>3.5472497668929703</c:v>
                </c:pt>
                <c:pt idx="114">
                  <c:v>3.5472497668929703</c:v>
                </c:pt>
                <c:pt idx="115">
                  <c:v>3.5472497668929703</c:v>
                </c:pt>
                <c:pt idx="116">
                  <c:v>3.5472497668929703</c:v>
                </c:pt>
                <c:pt idx="117">
                  <c:v>3.5472497668929703</c:v>
                </c:pt>
                <c:pt idx="118">
                  <c:v>3.5472497668929703</c:v>
                </c:pt>
                <c:pt idx="119">
                  <c:v>3.5472497668929703</c:v>
                </c:pt>
                <c:pt idx="120">
                  <c:v>3.5472497668929703</c:v>
                </c:pt>
                <c:pt idx="121">
                  <c:v>3.5472497668929703</c:v>
                </c:pt>
                <c:pt idx="122">
                  <c:v>3.5472497668929703</c:v>
                </c:pt>
                <c:pt idx="123">
                  <c:v>3.5472497668929703</c:v>
                </c:pt>
                <c:pt idx="124">
                  <c:v>3.5472497668929703</c:v>
                </c:pt>
                <c:pt idx="125">
                  <c:v>3.5472497668929703</c:v>
                </c:pt>
                <c:pt idx="126">
                  <c:v>3.5472497668929703</c:v>
                </c:pt>
                <c:pt idx="127">
                  <c:v>3.5472497668929703</c:v>
                </c:pt>
                <c:pt idx="128">
                  <c:v>3.5472497668929703</c:v>
                </c:pt>
                <c:pt idx="129">
                  <c:v>3.5472497668929703</c:v>
                </c:pt>
                <c:pt idx="130">
                  <c:v>3.5472497668929703</c:v>
                </c:pt>
                <c:pt idx="131">
                  <c:v>3.5472497668929703</c:v>
                </c:pt>
                <c:pt idx="132">
                  <c:v>3.5472497668929703</c:v>
                </c:pt>
                <c:pt idx="133">
                  <c:v>3.5472497668929703</c:v>
                </c:pt>
                <c:pt idx="134">
                  <c:v>3.5472497668929703</c:v>
                </c:pt>
                <c:pt idx="135">
                  <c:v>3.5472497668929703</c:v>
                </c:pt>
                <c:pt idx="136">
                  <c:v>3.5472497668929703</c:v>
                </c:pt>
                <c:pt idx="137">
                  <c:v>3.5472497668929703</c:v>
                </c:pt>
                <c:pt idx="138">
                  <c:v>3.5472497668929703</c:v>
                </c:pt>
                <c:pt idx="139">
                  <c:v>3.5472497668929703</c:v>
                </c:pt>
                <c:pt idx="140">
                  <c:v>3.5472497668929703</c:v>
                </c:pt>
                <c:pt idx="141">
                  <c:v>3.5472497668929703</c:v>
                </c:pt>
                <c:pt idx="142">
                  <c:v>3.5472497668929703</c:v>
                </c:pt>
                <c:pt idx="143">
                  <c:v>3.5472497668929703</c:v>
                </c:pt>
                <c:pt idx="144">
                  <c:v>3.5472497668929703</c:v>
                </c:pt>
                <c:pt idx="145">
                  <c:v>3.5472497668929703</c:v>
                </c:pt>
                <c:pt idx="146">
                  <c:v>3.5472497668929703</c:v>
                </c:pt>
                <c:pt idx="147">
                  <c:v>3.5472497668929703</c:v>
                </c:pt>
                <c:pt idx="148">
                  <c:v>3.5472497668929703</c:v>
                </c:pt>
                <c:pt idx="149">
                  <c:v>3.5472497668929703</c:v>
                </c:pt>
                <c:pt idx="150">
                  <c:v>3.5472497668929703</c:v>
                </c:pt>
                <c:pt idx="151">
                  <c:v>3.5472497668929703</c:v>
                </c:pt>
                <c:pt idx="152">
                  <c:v>3.5472497668929703</c:v>
                </c:pt>
                <c:pt idx="153">
                  <c:v>3.5472497668929703</c:v>
                </c:pt>
                <c:pt idx="154">
                  <c:v>3.5472497668929703</c:v>
                </c:pt>
                <c:pt idx="155">
                  <c:v>3.5472497668929703</c:v>
                </c:pt>
                <c:pt idx="156">
                  <c:v>3.5472497668929703</c:v>
                </c:pt>
                <c:pt idx="157">
                  <c:v>3.5472497668929703</c:v>
                </c:pt>
                <c:pt idx="158">
                  <c:v>3.5472497668929703</c:v>
                </c:pt>
                <c:pt idx="159">
                  <c:v>3.5472497668929703</c:v>
                </c:pt>
                <c:pt idx="160">
                  <c:v>3.5472497668929703</c:v>
                </c:pt>
                <c:pt idx="161">
                  <c:v>3.5472497668929703</c:v>
                </c:pt>
                <c:pt idx="162">
                  <c:v>3.5472497668929703</c:v>
                </c:pt>
                <c:pt idx="163">
                  <c:v>3.5472497668929703</c:v>
                </c:pt>
                <c:pt idx="164">
                  <c:v>3.5472497668929703</c:v>
                </c:pt>
                <c:pt idx="165">
                  <c:v>3.5472497668929703</c:v>
                </c:pt>
                <c:pt idx="166">
                  <c:v>3.5472497668929703</c:v>
                </c:pt>
                <c:pt idx="167">
                  <c:v>3.5472497668929703</c:v>
                </c:pt>
                <c:pt idx="168">
                  <c:v>3.5472497668929703</c:v>
                </c:pt>
                <c:pt idx="169">
                  <c:v>3.5472497668929703</c:v>
                </c:pt>
                <c:pt idx="170">
                  <c:v>3.5472497668929703</c:v>
                </c:pt>
                <c:pt idx="171">
                  <c:v>3.5472497668929703</c:v>
                </c:pt>
                <c:pt idx="172">
                  <c:v>3.5472497668929703</c:v>
                </c:pt>
                <c:pt idx="173">
                  <c:v>3.5472497668929703</c:v>
                </c:pt>
                <c:pt idx="174">
                  <c:v>3.5472497668929703</c:v>
                </c:pt>
                <c:pt idx="175">
                  <c:v>3.5472497668929703</c:v>
                </c:pt>
                <c:pt idx="176">
                  <c:v>3.5472497668929703</c:v>
                </c:pt>
                <c:pt idx="177">
                  <c:v>3.5472497668929703</c:v>
                </c:pt>
                <c:pt idx="178">
                  <c:v>3.5472497668929703</c:v>
                </c:pt>
                <c:pt idx="179">
                  <c:v>3.5472497668929703</c:v>
                </c:pt>
                <c:pt idx="180">
                  <c:v>3.5472497668929703</c:v>
                </c:pt>
                <c:pt idx="181">
                  <c:v>3.5472497668929703</c:v>
                </c:pt>
                <c:pt idx="182">
                  <c:v>3.5472497668929703</c:v>
                </c:pt>
                <c:pt idx="183">
                  <c:v>3.5472497668929703</c:v>
                </c:pt>
                <c:pt idx="184">
                  <c:v>3.5472497668929703</c:v>
                </c:pt>
                <c:pt idx="185">
                  <c:v>3.5472497668929703</c:v>
                </c:pt>
                <c:pt idx="186">
                  <c:v>3.5472497668929703</c:v>
                </c:pt>
                <c:pt idx="187">
                  <c:v>3.5472497668929703</c:v>
                </c:pt>
                <c:pt idx="188">
                  <c:v>3.5472497668929703</c:v>
                </c:pt>
                <c:pt idx="189">
                  <c:v>3.5472497668929703</c:v>
                </c:pt>
                <c:pt idx="190">
                  <c:v>3.5472497668929703</c:v>
                </c:pt>
                <c:pt idx="191">
                  <c:v>3.5472497668929703</c:v>
                </c:pt>
                <c:pt idx="192">
                  <c:v>3.5472497668929703</c:v>
                </c:pt>
                <c:pt idx="193">
                  <c:v>3.5472497668929703</c:v>
                </c:pt>
                <c:pt idx="194">
                  <c:v>3.5472497668929703</c:v>
                </c:pt>
                <c:pt idx="195">
                  <c:v>3.5472497668929703</c:v>
                </c:pt>
                <c:pt idx="196">
                  <c:v>3.5472497668929703</c:v>
                </c:pt>
                <c:pt idx="197">
                  <c:v>3.5472497668929703</c:v>
                </c:pt>
                <c:pt idx="198">
                  <c:v>3.5472497668929703</c:v>
                </c:pt>
                <c:pt idx="199">
                  <c:v>3.5472497668929703</c:v>
                </c:pt>
                <c:pt idx="200">
                  <c:v>3.5472497668929703</c:v>
                </c:pt>
                <c:pt idx="201">
                  <c:v>3.5472497668929703</c:v>
                </c:pt>
                <c:pt idx="202">
                  <c:v>3.5472497668929703</c:v>
                </c:pt>
                <c:pt idx="203">
                  <c:v>3.5472497668929703</c:v>
                </c:pt>
                <c:pt idx="204">
                  <c:v>3.5472497668929703</c:v>
                </c:pt>
                <c:pt idx="205">
                  <c:v>3.5472497668929703</c:v>
                </c:pt>
                <c:pt idx="206">
                  <c:v>3.5472497668929703</c:v>
                </c:pt>
                <c:pt idx="207">
                  <c:v>3.5472497668929703</c:v>
                </c:pt>
                <c:pt idx="208">
                  <c:v>3.5472497668929703</c:v>
                </c:pt>
                <c:pt idx="209">
                  <c:v>3.5472497668929703</c:v>
                </c:pt>
                <c:pt idx="210">
                  <c:v>3.5472497668929703</c:v>
                </c:pt>
                <c:pt idx="211">
                  <c:v>3.5472497668929703</c:v>
                </c:pt>
                <c:pt idx="212">
                  <c:v>3.5472497668929703</c:v>
                </c:pt>
                <c:pt idx="213">
                  <c:v>3.5472497668929703</c:v>
                </c:pt>
                <c:pt idx="214">
                  <c:v>3.5472497668929703</c:v>
                </c:pt>
                <c:pt idx="215">
                  <c:v>3.5472497668929703</c:v>
                </c:pt>
                <c:pt idx="216">
                  <c:v>3.5472497668929703</c:v>
                </c:pt>
                <c:pt idx="217">
                  <c:v>3.5472497668929703</c:v>
                </c:pt>
                <c:pt idx="218">
                  <c:v>3.5472497668929703</c:v>
                </c:pt>
                <c:pt idx="219">
                  <c:v>3.5472497668929703</c:v>
                </c:pt>
                <c:pt idx="220">
                  <c:v>3.5472497668929703</c:v>
                </c:pt>
                <c:pt idx="221">
                  <c:v>3.5472497668929703</c:v>
                </c:pt>
                <c:pt idx="222">
                  <c:v>3.5472497668929703</c:v>
                </c:pt>
                <c:pt idx="223">
                  <c:v>3.5472497668929703</c:v>
                </c:pt>
                <c:pt idx="224">
                  <c:v>3.5472497668929703</c:v>
                </c:pt>
                <c:pt idx="225">
                  <c:v>3.5472497668929703</c:v>
                </c:pt>
                <c:pt idx="226">
                  <c:v>3.5472497668929703</c:v>
                </c:pt>
                <c:pt idx="227">
                  <c:v>3.5472497668929703</c:v>
                </c:pt>
                <c:pt idx="228">
                  <c:v>3.5472497668929703</c:v>
                </c:pt>
                <c:pt idx="229">
                  <c:v>3.5472497668929703</c:v>
                </c:pt>
                <c:pt idx="230">
                  <c:v>3.5472497668929703</c:v>
                </c:pt>
                <c:pt idx="231">
                  <c:v>3.5472497668929703</c:v>
                </c:pt>
                <c:pt idx="232">
                  <c:v>3.5472497668929703</c:v>
                </c:pt>
                <c:pt idx="233">
                  <c:v>3.5472497668929703</c:v>
                </c:pt>
                <c:pt idx="234">
                  <c:v>3.5472497668929703</c:v>
                </c:pt>
                <c:pt idx="235">
                  <c:v>3.5472497668929703</c:v>
                </c:pt>
                <c:pt idx="236">
                  <c:v>3.5472497668929703</c:v>
                </c:pt>
                <c:pt idx="237">
                  <c:v>3.5472497668929703</c:v>
                </c:pt>
                <c:pt idx="238">
                  <c:v>3.5472497668929703</c:v>
                </c:pt>
                <c:pt idx="239">
                  <c:v>3.5472497668929703</c:v>
                </c:pt>
                <c:pt idx="240">
                  <c:v>3.5472497668929703</c:v>
                </c:pt>
                <c:pt idx="241">
                  <c:v>3.5472497668929703</c:v>
                </c:pt>
                <c:pt idx="242">
                  <c:v>3.5472497668929703</c:v>
                </c:pt>
                <c:pt idx="243">
                  <c:v>3.5472497668929703</c:v>
                </c:pt>
                <c:pt idx="244">
                  <c:v>3.5472497668929703</c:v>
                </c:pt>
                <c:pt idx="245">
                  <c:v>3.5472497668929703</c:v>
                </c:pt>
                <c:pt idx="246">
                  <c:v>3.5472497668929703</c:v>
                </c:pt>
                <c:pt idx="247">
                  <c:v>3.5472497668929703</c:v>
                </c:pt>
                <c:pt idx="248">
                  <c:v>3.5472497668929703</c:v>
                </c:pt>
                <c:pt idx="249">
                  <c:v>3.5472497668929703</c:v>
                </c:pt>
                <c:pt idx="250">
                  <c:v>3.5472497668929703</c:v>
                </c:pt>
                <c:pt idx="251">
                  <c:v>3.5472497668929703</c:v>
                </c:pt>
                <c:pt idx="252">
                  <c:v>3.5472497668929703</c:v>
                </c:pt>
                <c:pt idx="253">
                  <c:v>3.5472497668929703</c:v>
                </c:pt>
                <c:pt idx="254">
                  <c:v>3.5472497668929703</c:v>
                </c:pt>
                <c:pt idx="255">
                  <c:v>3.5472497668929703</c:v>
                </c:pt>
                <c:pt idx="256">
                  <c:v>3.5472497668929703</c:v>
                </c:pt>
                <c:pt idx="257">
                  <c:v>3.5472497668929703</c:v>
                </c:pt>
                <c:pt idx="258">
                  <c:v>3.5472497668929703</c:v>
                </c:pt>
                <c:pt idx="259">
                  <c:v>3.5472497668929703</c:v>
                </c:pt>
                <c:pt idx="260">
                  <c:v>3.5472497668929703</c:v>
                </c:pt>
                <c:pt idx="261">
                  <c:v>3.5472497668929703</c:v>
                </c:pt>
                <c:pt idx="262">
                  <c:v>3.5472497668929703</c:v>
                </c:pt>
                <c:pt idx="263">
                  <c:v>3.5472497668929703</c:v>
                </c:pt>
                <c:pt idx="264">
                  <c:v>3.5472497668929703</c:v>
                </c:pt>
                <c:pt idx="265">
                  <c:v>3.5472497668929703</c:v>
                </c:pt>
                <c:pt idx="266">
                  <c:v>3.5472497668929703</c:v>
                </c:pt>
                <c:pt idx="267">
                  <c:v>3.5472497668929703</c:v>
                </c:pt>
                <c:pt idx="268">
                  <c:v>3.5472497668929703</c:v>
                </c:pt>
                <c:pt idx="269">
                  <c:v>3.5472497668929703</c:v>
                </c:pt>
                <c:pt idx="270">
                  <c:v>3.5472497668929703</c:v>
                </c:pt>
                <c:pt idx="271">
                  <c:v>3.5472497668929703</c:v>
                </c:pt>
                <c:pt idx="272">
                  <c:v>3.5472497668929703</c:v>
                </c:pt>
                <c:pt idx="273">
                  <c:v>3.5472497668929703</c:v>
                </c:pt>
                <c:pt idx="274">
                  <c:v>3.5472497668929703</c:v>
                </c:pt>
                <c:pt idx="275">
                  <c:v>3.5472497668929703</c:v>
                </c:pt>
                <c:pt idx="276">
                  <c:v>3.5472497668929703</c:v>
                </c:pt>
                <c:pt idx="277">
                  <c:v>3.5472497668929703</c:v>
                </c:pt>
                <c:pt idx="278">
                  <c:v>3.5472497668929703</c:v>
                </c:pt>
                <c:pt idx="279">
                  <c:v>3.5472497668929703</c:v>
                </c:pt>
                <c:pt idx="280">
                  <c:v>3.5472497668929703</c:v>
                </c:pt>
                <c:pt idx="281">
                  <c:v>3.5472497668929703</c:v>
                </c:pt>
                <c:pt idx="282">
                  <c:v>3.5472497668929703</c:v>
                </c:pt>
                <c:pt idx="283">
                  <c:v>3.5472497668929703</c:v>
                </c:pt>
                <c:pt idx="284">
                  <c:v>3.5472497668929703</c:v>
                </c:pt>
                <c:pt idx="285">
                  <c:v>3.5472497668929703</c:v>
                </c:pt>
                <c:pt idx="286">
                  <c:v>3.5472497668929703</c:v>
                </c:pt>
                <c:pt idx="287">
                  <c:v>3.5472497668929703</c:v>
                </c:pt>
                <c:pt idx="288">
                  <c:v>3.5472497668929703</c:v>
                </c:pt>
                <c:pt idx="289">
                  <c:v>3.5472497668929703</c:v>
                </c:pt>
                <c:pt idx="290">
                  <c:v>3.5472497668929703</c:v>
                </c:pt>
                <c:pt idx="291">
                  <c:v>3.5472497668929703</c:v>
                </c:pt>
                <c:pt idx="292">
                  <c:v>3.5472497668929703</c:v>
                </c:pt>
                <c:pt idx="293">
                  <c:v>3.5472497668929703</c:v>
                </c:pt>
                <c:pt idx="294">
                  <c:v>3.5472497668929703</c:v>
                </c:pt>
                <c:pt idx="295">
                  <c:v>3.5472497668929703</c:v>
                </c:pt>
                <c:pt idx="296">
                  <c:v>3.5472497668929703</c:v>
                </c:pt>
                <c:pt idx="297">
                  <c:v>3.5472497668929703</c:v>
                </c:pt>
                <c:pt idx="298">
                  <c:v>3.5472497668929703</c:v>
                </c:pt>
                <c:pt idx="299">
                  <c:v>3.5472497668929703</c:v>
                </c:pt>
                <c:pt idx="300">
                  <c:v>3.5472497668929703</c:v>
                </c:pt>
                <c:pt idx="301">
                  <c:v>3.5472497668929703</c:v>
                </c:pt>
                <c:pt idx="302">
                  <c:v>3.5472497668929703</c:v>
                </c:pt>
                <c:pt idx="303">
                  <c:v>3.5472497668929703</c:v>
                </c:pt>
                <c:pt idx="304">
                  <c:v>3.5472497668929703</c:v>
                </c:pt>
                <c:pt idx="305">
                  <c:v>3.5472497668929703</c:v>
                </c:pt>
                <c:pt idx="306">
                  <c:v>3.5472497668929703</c:v>
                </c:pt>
                <c:pt idx="307">
                  <c:v>3.5472497668929703</c:v>
                </c:pt>
                <c:pt idx="308">
                  <c:v>3.5472497668929703</c:v>
                </c:pt>
                <c:pt idx="309">
                  <c:v>3.5472497668929703</c:v>
                </c:pt>
                <c:pt idx="310">
                  <c:v>3.5472497668929703</c:v>
                </c:pt>
                <c:pt idx="311">
                  <c:v>3.5472497668929703</c:v>
                </c:pt>
                <c:pt idx="312">
                  <c:v>3.5472497668929703</c:v>
                </c:pt>
                <c:pt idx="313">
                  <c:v>3.5472497668929703</c:v>
                </c:pt>
                <c:pt idx="314">
                  <c:v>3.5472497668929703</c:v>
                </c:pt>
                <c:pt idx="315">
                  <c:v>3.5472497668929703</c:v>
                </c:pt>
                <c:pt idx="316">
                  <c:v>3.5472497668929703</c:v>
                </c:pt>
                <c:pt idx="317">
                  <c:v>3.5472497668929703</c:v>
                </c:pt>
                <c:pt idx="318">
                  <c:v>3.5472497668929703</c:v>
                </c:pt>
                <c:pt idx="319">
                  <c:v>3.5472497668929703</c:v>
                </c:pt>
                <c:pt idx="320">
                  <c:v>3.5472497668929703</c:v>
                </c:pt>
                <c:pt idx="321">
                  <c:v>3.5472497668929703</c:v>
                </c:pt>
                <c:pt idx="322">
                  <c:v>3.5472497668929703</c:v>
                </c:pt>
                <c:pt idx="323">
                  <c:v>3.5472497668929703</c:v>
                </c:pt>
                <c:pt idx="324">
                  <c:v>3.5472497668929703</c:v>
                </c:pt>
                <c:pt idx="325">
                  <c:v>3.5472497668929703</c:v>
                </c:pt>
                <c:pt idx="326">
                  <c:v>3.5472497668929703</c:v>
                </c:pt>
                <c:pt idx="327">
                  <c:v>3.5472497668929703</c:v>
                </c:pt>
                <c:pt idx="328">
                  <c:v>3.5472497668929703</c:v>
                </c:pt>
                <c:pt idx="329">
                  <c:v>3.5472497668929703</c:v>
                </c:pt>
                <c:pt idx="330">
                  <c:v>3.5472497668929703</c:v>
                </c:pt>
                <c:pt idx="331">
                  <c:v>3.5472497668929703</c:v>
                </c:pt>
                <c:pt idx="332">
                  <c:v>3.5472497668929703</c:v>
                </c:pt>
                <c:pt idx="333">
                  <c:v>3.5472497668929703</c:v>
                </c:pt>
                <c:pt idx="334">
                  <c:v>3.5472497668929703</c:v>
                </c:pt>
                <c:pt idx="335">
                  <c:v>3.5472497668929703</c:v>
                </c:pt>
                <c:pt idx="336">
                  <c:v>3.5472497668929703</c:v>
                </c:pt>
                <c:pt idx="337">
                  <c:v>3.5472497668929703</c:v>
                </c:pt>
                <c:pt idx="338">
                  <c:v>3.5472497668929703</c:v>
                </c:pt>
                <c:pt idx="339">
                  <c:v>3.5472497668929703</c:v>
                </c:pt>
                <c:pt idx="340">
                  <c:v>3.5472497668929703</c:v>
                </c:pt>
                <c:pt idx="341">
                  <c:v>3.5472497668929703</c:v>
                </c:pt>
                <c:pt idx="342">
                  <c:v>3.5472497668929703</c:v>
                </c:pt>
                <c:pt idx="343">
                  <c:v>3.5472497668929703</c:v>
                </c:pt>
                <c:pt idx="344">
                  <c:v>3.5472497668929703</c:v>
                </c:pt>
                <c:pt idx="345">
                  <c:v>3.5472497668929703</c:v>
                </c:pt>
                <c:pt idx="346">
                  <c:v>3.5472497668929703</c:v>
                </c:pt>
                <c:pt idx="347">
                  <c:v>3.5472497668929703</c:v>
                </c:pt>
                <c:pt idx="348">
                  <c:v>3.5472497668929703</c:v>
                </c:pt>
                <c:pt idx="349">
                  <c:v>3.5472497668929703</c:v>
                </c:pt>
                <c:pt idx="350">
                  <c:v>3.5472497668929703</c:v>
                </c:pt>
                <c:pt idx="351">
                  <c:v>3.5472497668929703</c:v>
                </c:pt>
                <c:pt idx="352">
                  <c:v>3.5472497668929703</c:v>
                </c:pt>
                <c:pt idx="353">
                  <c:v>3.5472497668929703</c:v>
                </c:pt>
                <c:pt idx="354">
                  <c:v>3.5472497668929703</c:v>
                </c:pt>
                <c:pt idx="355">
                  <c:v>3.5472497668929703</c:v>
                </c:pt>
                <c:pt idx="356">
                  <c:v>3.5472497668929703</c:v>
                </c:pt>
                <c:pt idx="357">
                  <c:v>3.5472497668929703</c:v>
                </c:pt>
                <c:pt idx="358">
                  <c:v>3.5472497668929703</c:v>
                </c:pt>
                <c:pt idx="359">
                  <c:v>3.5472497668929703</c:v>
                </c:pt>
                <c:pt idx="360">
                  <c:v>3.5472497668929703</c:v>
                </c:pt>
                <c:pt idx="361">
                  <c:v>3.5472497668929703</c:v>
                </c:pt>
                <c:pt idx="362">
                  <c:v>3.5472497668929703</c:v>
                </c:pt>
                <c:pt idx="363">
                  <c:v>3.5472497668929703</c:v>
                </c:pt>
                <c:pt idx="364">
                  <c:v>3.5472497668929703</c:v>
                </c:pt>
                <c:pt idx="365">
                  <c:v>3.5472497668929703</c:v>
                </c:pt>
                <c:pt idx="366">
                  <c:v>3.5472497668929703</c:v>
                </c:pt>
                <c:pt idx="367">
                  <c:v>3.5472497668929703</c:v>
                </c:pt>
                <c:pt idx="368">
                  <c:v>3.5472497668929703</c:v>
                </c:pt>
                <c:pt idx="369">
                  <c:v>3.5472497668929703</c:v>
                </c:pt>
                <c:pt idx="370">
                  <c:v>3.5472497668929703</c:v>
                </c:pt>
                <c:pt idx="371">
                  <c:v>3.5472497668929703</c:v>
                </c:pt>
                <c:pt idx="372">
                  <c:v>3.5472497668929703</c:v>
                </c:pt>
                <c:pt idx="373">
                  <c:v>3.5472497668929703</c:v>
                </c:pt>
                <c:pt idx="374">
                  <c:v>3.5472497668929703</c:v>
                </c:pt>
                <c:pt idx="375">
                  <c:v>3.5472497668929703</c:v>
                </c:pt>
                <c:pt idx="376">
                  <c:v>3.5472497668929703</c:v>
                </c:pt>
                <c:pt idx="377">
                  <c:v>3.5472497668929703</c:v>
                </c:pt>
                <c:pt idx="378">
                  <c:v>3.5472497668929703</c:v>
                </c:pt>
                <c:pt idx="379">
                  <c:v>3.5472497668929703</c:v>
                </c:pt>
                <c:pt idx="380">
                  <c:v>3.5472497668929703</c:v>
                </c:pt>
                <c:pt idx="381">
                  <c:v>3.5472497668929703</c:v>
                </c:pt>
                <c:pt idx="382">
                  <c:v>3.5472497668929703</c:v>
                </c:pt>
                <c:pt idx="383">
                  <c:v>3.5472497668929703</c:v>
                </c:pt>
                <c:pt idx="384">
                  <c:v>3.5472497668929703</c:v>
                </c:pt>
                <c:pt idx="385">
                  <c:v>3.5472497668929703</c:v>
                </c:pt>
                <c:pt idx="386">
                  <c:v>3.5472497668929703</c:v>
                </c:pt>
                <c:pt idx="387">
                  <c:v>3.5472497668929703</c:v>
                </c:pt>
                <c:pt idx="388">
                  <c:v>3.5472497668929703</c:v>
                </c:pt>
                <c:pt idx="389">
                  <c:v>3.5472497668929703</c:v>
                </c:pt>
                <c:pt idx="390">
                  <c:v>3.5472497668929703</c:v>
                </c:pt>
                <c:pt idx="391">
                  <c:v>3.5472497668929703</c:v>
                </c:pt>
                <c:pt idx="392">
                  <c:v>3.5472497668929703</c:v>
                </c:pt>
                <c:pt idx="393">
                  <c:v>3.5472497668929703</c:v>
                </c:pt>
                <c:pt idx="394">
                  <c:v>3.5472497668929703</c:v>
                </c:pt>
                <c:pt idx="395">
                  <c:v>3.5472497668929703</c:v>
                </c:pt>
                <c:pt idx="396">
                  <c:v>3.5472497668929703</c:v>
                </c:pt>
                <c:pt idx="397">
                  <c:v>3.5472497668929703</c:v>
                </c:pt>
                <c:pt idx="398">
                  <c:v>3.5472497668929703</c:v>
                </c:pt>
                <c:pt idx="399">
                  <c:v>3.5472497668929703</c:v>
                </c:pt>
                <c:pt idx="400">
                  <c:v>3.5472497668929703</c:v>
                </c:pt>
                <c:pt idx="401">
                  <c:v>3.5472497668929703</c:v>
                </c:pt>
                <c:pt idx="402">
                  <c:v>3.5472497668929703</c:v>
                </c:pt>
                <c:pt idx="403">
                  <c:v>3.5472497668929703</c:v>
                </c:pt>
                <c:pt idx="404">
                  <c:v>3.5472497668929703</c:v>
                </c:pt>
                <c:pt idx="405">
                  <c:v>3.5472497668929703</c:v>
                </c:pt>
                <c:pt idx="406">
                  <c:v>3.5472497668929703</c:v>
                </c:pt>
                <c:pt idx="407">
                  <c:v>3.5472497668929703</c:v>
                </c:pt>
                <c:pt idx="408">
                  <c:v>3.5472497668929703</c:v>
                </c:pt>
                <c:pt idx="409">
                  <c:v>3.5472497668929703</c:v>
                </c:pt>
                <c:pt idx="410">
                  <c:v>3.5472497668929703</c:v>
                </c:pt>
                <c:pt idx="411">
                  <c:v>3.5472497668929703</c:v>
                </c:pt>
                <c:pt idx="412">
                  <c:v>3.5472497668929703</c:v>
                </c:pt>
                <c:pt idx="413">
                  <c:v>3.5472497668929703</c:v>
                </c:pt>
                <c:pt idx="414">
                  <c:v>3.5472497668929703</c:v>
                </c:pt>
                <c:pt idx="415">
                  <c:v>3.5472497668929703</c:v>
                </c:pt>
                <c:pt idx="416">
                  <c:v>3.5472497668929703</c:v>
                </c:pt>
                <c:pt idx="417">
                  <c:v>3.5472497668929703</c:v>
                </c:pt>
                <c:pt idx="418">
                  <c:v>3.5472497668929703</c:v>
                </c:pt>
                <c:pt idx="419">
                  <c:v>3.5472497668929703</c:v>
                </c:pt>
                <c:pt idx="420">
                  <c:v>3.5472497668929703</c:v>
                </c:pt>
                <c:pt idx="421">
                  <c:v>3.5472497668929703</c:v>
                </c:pt>
                <c:pt idx="422">
                  <c:v>3.5472497668929703</c:v>
                </c:pt>
                <c:pt idx="423">
                  <c:v>3.5472497668929703</c:v>
                </c:pt>
                <c:pt idx="424">
                  <c:v>3.5472497668929703</c:v>
                </c:pt>
                <c:pt idx="425">
                  <c:v>3.5472497668929703</c:v>
                </c:pt>
                <c:pt idx="426">
                  <c:v>3.5472497668929703</c:v>
                </c:pt>
                <c:pt idx="427">
                  <c:v>3.5472497668929703</c:v>
                </c:pt>
                <c:pt idx="428">
                  <c:v>3.5472497668929703</c:v>
                </c:pt>
                <c:pt idx="429">
                  <c:v>3.5472497668929703</c:v>
                </c:pt>
                <c:pt idx="430">
                  <c:v>3.5472497668929703</c:v>
                </c:pt>
                <c:pt idx="431">
                  <c:v>3.5472497668929703</c:v>
                </c:pt>
                <c:pt idx="432">
                  <c:v>3.5472497668929703</c:v>
                </c:pt>
                <c:pt idx="433">
                  <c:v>3.5472497668929703</c:v>
                </c:pt>
                <c:pt idx="434">
                  <c:v>3.5472497668929703</c:v>
                </c:pt>
                <c:pt idx="435">
                  <c:v>3.5472497668929703</c:v>
                </c:pt>
                <c:pt idx="436">
                  <c:v>3.5472497668929703</c:v>
                </c:pt>
                <c:pt idx="437">
                  <c:v>3.5472497668929703</c:v>
                </c:pt>
                <c:pt idx="438">
                  <c:v>3.5472497668929703</c:v>
                </c:pt>
                <c:pt idx="439">
                  <c:v>3.5472497668929703</c:v>
                </c:pt>
                <c:pt idx="440">
                  <c:v>3.5472497668929703</c:v>
                </c:pt>
                <c:pt idx="441">
                  <c:v>3.5472497668929703</c:v>
                </c:pt>
                <c:pt idx="442">
                  <c:v>3.5472497668929703</c:v>
                </c:pt>
                <c:pt idx="443">
                  <c:v>3.5472497668929703</c:v>
                </c:pt>
                <c:pt idx="444">
                  <c:v>3.5472497668929703</c:v>
                </c:pt>
                <c:pt idx="445">
                  <c:v>3.5472497668929703</c:v>
                </c:pt>
                <c:pt idx="446">
                  <c:v>3.5472497668929703</c:v>
                </c:pt>
                <c:pt idx="447">
                  <c:v>3.5472497668929703</c:v>
                </c:pt>
                <c:pt idx="448">
                  <c:v>3.5472497668929703</c:v>
                </c:pt>
                <c:pt idx="449">
                  <c:v>3.5472497668929703</c:v>
                </c:pt>
                <c:pt idx="450">
                  <c:v>3.5472497668929703</c:v>
                </c:pt>
                <c:pt idx="451">
                  <c:v>3.5472497668929703</c:v>
                </c:pt>
                <c:pt idx="452">
                  <c:v>3.5472497668929703</c:v>
                </c:pt>
                <c:pt idx="453">
                  <c:v>3.5472497668929703</c:v>
                </c:pt>
                <c:pt idx="454">
                  <c:v>3.5472497668929703</c:v>
                </c:pt>
                <c:pt idx="455">
                  <c:v>3.5472497668929703</c:v>
                </c:pt>
                <c:pt idx="456">
                  <c:v>3.5472497668929703</c:v>
                </c:pt>
                <c:pt idx="457">
                  <c:v>3.5472497668929703</c:v>
                </c:pt>
                <c:pt idx="458">
                  <c:v>3.5472497668929703</c:v>
                </c:pt>
                <c:pt idx="459">
                  <c:v>3.5472497668929703</c:v>
                </c:pt>
                <c:pt idx="460">
                  <c:v>3.5472497668929703</c:v>
                </c:pt>
                <c:pt idx="461">
                  <c:v>3.5472497668929703</c:v>
                </c:pt>
                <c:pt idx="462">
                  <c:v>3.5472497668929703</c:v>
                </c:pt>
                <c:pt idx="463">
                  <c:v>3.5472497668929703</c:v>
                </c:pt>
                <c:pt idx="464">
                  <c:v>3.5472497668929703</c:v>
                </c:pt>
                <c:pt idx="465">
                  <c:v>3.5472497668929703</c:v>
                </c:pt>
                <c:pt idx="466">
                  <c:v>3.5472497668929703</c:v>
                </c:pt>
                <c:pt idx="467">
                  <c:v>3.5472497668929703</c:v>
                </c:pt>
                <c:pt idx="468">
                  <c:v>3.5472497668929703</c:v>
                </c:pt>
                <c:pt idx="469">
                  <c:v>3.5472497668929703</c:v>
                </c:pt>
                <c:pt idx="470">
                  <c:v>3.5472497668929703</c:v>
                </c:pt>
                <c:pt idx="471">
                  <c:v>3.5472497668929703</c:v>
                </c:pt>
                <c:pt idx="472">
                  <c:v>3.5472497668929703</c:v>
                </c:pt>
                <c:pt idx="473">
                  <c:v>3.5472497668929703</c:v>
                </c:pt>
                <c:pt idx="474">
                  <c:v>3.5472497668929703</c:v>
                </c:pt>
                <c:pt idx="475">
                  <c:v>3.5472497668929703</c:v>
                </c:pt>
                <c:pt idx="476">
                  <c:v>3.5472497668929703</c:v>
                </c:pt>
                <c:pt idx="477">
                  <c:v>3.5472497668929703</c:v>
                </c:pt>
                <c:pt idx="478">
                  <c:v>3.5472497668929703</c:v>
                </c:pt>
                <c:pt idx="479">
                  <c:v>3.5472497668929703</c:v>
                </c:pt>
                <c:pt idx="480">
                  <c:v>3.5472497668929703</c:v>
                </c:pt>
                <c:pt idx="481">
                  <c:v>3.5472497668929703</c:v>
                </c:pt>
                <c:pt idx="482">
                  <c:v>3.5472497668929703</c:v>
                </c:pt>
                <c:pt idx="483">
                  <c:v>3.5472497668929703</c:v>
                </c:pt>
                <c:pt idx="484">
                  <c:v>3.5472497668929703</c:v>
                </c:pt>
                <c:pt idx="485">
                  <c:v>3.5472497668929703</c:v>
                </c:pt>
                <c:pt idx="486">
                  <c:v>3.5472497668929703</c:v>
                </c:pt>
                <c:pt idx="487">
                  <c:v>3.5472497668929703</c:v>
                </c:pt>
                <c:pt idx="488">
                  <c:v>3.5472497668929703</c:v>
                </c:pt>
                <c:pt idx="489">
                  <c:v>3.5472497668929703</c:v>
                </c:pt>
                <c:pt idx="490">
                  <c:v>3.5472497668929703</c:v>
                </c:pt>
                <c:pt idx="491">
                  <c:v>3.5472497668929703</c:v>
                </c:pt>
                <c:pt idx="492">
                  <c:v>3.5472497668929703</c:v>
                </c:pt>
                <c:pt idx="493">
                  <c:v>3.5472497668929703</c:v>
                </c:pt>
                <c:pt idx="494">
                  <c:v>3.5472497668929703</c:v>
                </c:pt>
                <c:pt idx="495">
                  <c:v>3.5472497668929703</c:v>
                </c:pt>
                <c:pt idx="496">
                  <c:v>3.5472497668929703</c:v>
                </c:pt>
                <c:pt idx="497">
                  <c:v>3.5472497668929703</c:v>
                </c:pt>
                <c:pt idx="498">
                  <c:v>3.5472497668929703</c:v>
                </c:pt>
                <c:pt idx="499">
                  <c:v>3.5472497668929703</c:v>
                </c:pt>
                <c:pt idx="500">
                  <c:v>3.5472497668929703</c:v>
                </c:pt>
                <c:pt idx="501">
                  <c:v>3.5472497668929703</c:v>
                </c:pt>
                <c:pt idx="502">
                  <c:v>3.5472497668929703</c:v>
                </c:pt>
                <c:pt idx="503">
                  <c:v>3.5472497668929703</c:v>
                </c:pt>
                <c:pt idx="504">
                  <c:v>3.5472497668929703</c:v>
                </c:pt>
                <c:pt idx="505">
                  <c:v>3.5472497668929703</c:v>
                </c:pt>
                <c:pt idx="506">
                  <c:v>3.5472497668929703</c:v>
                </c:pt>
                <c:pt idx="507">
                  <c:v>3.5472497668929703</c:v>
                </c:pt>
                <c:pt idx="508">
                  <c:v>3.5472497668929703</c:v>
                </c:pt>
                <c:pt idx="509">
                  <c:v>3.5472497668929703</c:v>
                </c:pt>
                <c:pt idx="510">
                  <c:v>3.5472497668929703</c:v>
                </c:pt>
                <c:pt idx="511">
                  <c:v>3.5472497668929703</c:v>
                </c:pt>
                <c:pt idx="512">
                  <c:v>3.5472497668929703</c:v>
                </c:pt>
                <c:pt idx="513">
                  <c:v>3.5472497668929703</c:v>
                </c:pt>
                <c:pt idx="514">
                  <c:v>3.5472497668929703</c:v>
                </c:pt>
                <c:pt idx="515">
                  <c:v>3.5472497668929703</c:v>
                </c:pt>
                <c:pt idx="516">
                  <c:v>3.5472497668929703</c:v>
                </c:pt>
                <c:pt idx="517">
                  <c:v>3.5472497668929703</c:v>
                </c:pt>
                <c:pt idx="518">
                  <c:v>3.5472497668929703</c:v>
                </c:pt>
                <c:pt idx="519">
                  <c:v>3.5472497668929703</c:v>
                </c:pt>
                <c:pt idx="520">
                  <c:v>3.5472497668929703</c:v>
                </c:pt>
                <c:pt idx="521">
                  <c:v>3.5472497668929703</c:v>
                </c:pt>
                <c:pt idx="522">
                  <c:v>3.5472497668929703</c:v>
                </c:pt>
                <c:pt idx="523">
                  <c:v>3.5472497668929703</c:v>
                </c:pt>
                <c:pt idx="524">
                  <c:v>3.5472497668929703</c:v>
                </c:pt>
                <c:pt idx="525">
                  <c:v>3.5472497668929703</c:v>
                </c:pt>
                <c:pt idx="526">
                  <c:v>3.5472497668929703</c:v>
                </c:pt>
                <c:pt idx="527">
                  <c:v>3.5472497668929703</c:v>
                </c:pt>
                <c:pt idx="528">
                  <c:v>3.5472497668929703</c:v>
                </c:pt>
                <c:pt idx="529">
                  <c:v>3.5472497668929703</c:v>
                </c:pt>
                <c:pt idx="530">
                  <c:v>3.5472497668929703</c:v>
                </c:pt>
                <c:pt idx="531">
                  <c:v>3.5472497668929703</c:v>
                </c:pt>
                <c:pt idx="532">
                  <c:v>3.5472497668929703</c:v>
                </c:pt>
                <c:pt idx="533">
                  <c:v>3.5472497668929703</c:v>
                </c:pt>
                <c:pt idx="534">
                  <c:v>3.5472497668929703</c:v>
                </c:pt>
                <c:pt idx="535">
                  <c:v>3.5472497668929703</c:v>
                </c:pt>
                <c:pt idx="536">
                  <c:v>3.5472497668929703</c:v>
                </c:pt>
                <c:pt idx="537">
                  <c:v>3.5472497668929703</c:v>
                </c:pt>
                <c:pt idx="538">
                  <c:v>3.5472497668929703</c:v>
                </c:pt>
                <c:pt idx="539">
                  <c:v>3.5472497668929703</c:v>
                </c:pt>
                <c:pt idx="540">
                  <c:v>3.5472497668929703</c:v>
                </c:pt>
                <c:pt idx="541">
                  <c:v>3.5472497668929703</c:v>
                </c:pt>
                <c:pt idx="542">
                  <c:v>3.5472497668929703</c:v>
                </c:pt>
                <c:pt idx="543">
                  <c:v>3.5472497668929703</c:v>
                </c:pt>
                <c:pt idx="544">
                  <c:v>3.5472497668929703</c:v>
                </c:pt>
                <c:pt idx="545">
                  <c:v>3.5472497668929703</c:v>
                </c:pt>
                <c:pt idx="546">
                  <c:v>3.5472497668929703</c:v>
                </c:pt>
                <c:pt idx="547">
                  <c:v>3.5472497668929703</c:v>
                </c:pt>
                <c:pt idx="548">
                  <c:v>3.5472497668929703</c:v>
                </c:pt>
                <c:pt idx="549">
                  <c:v>3.5472497668929703</c:v>
                </c:pt>
                <c:pt idx="550">
                  <c:v>3.5472497668929703</c:v>
                </c:pt>
                <c:pt idx="551">
                  <c:v>3.5472497668929703</c:v>
                </c:pt>
                <c:pt idx="552">
                  <c:v>3.5472497668929703</c:v>
                </c:pt>
                <c:pt idx="553">
                  <c:v>3.5472497668929703</c:v>
                </c:pt>
                <c:pt idx="554">
                  <c:v>3.5472497668929703</c:v>
                </c:pt>
                <c:pt idx="555">
                  <c:v>3.5472497668929703</c:v>
                </c:pt>
                <c:pt idx="556">
                  <c:v>3.5472497668929703</c:v>
                </c:pt>
                <c:pt idx="557">
                  <c:v>3.5472497668929703</c:v>
                </c:pt>
                <c:pt idx="558">
                  <c:v>3.5472497668929703</c:v>
                </c:pt>
                <c:pt idx="559">
                  <c:v>3.5472497668929703</c:v>
                </c:pt>
                <c:pt idx="560">
                  <c:v>3.5472497668929703</c:v>
                </c:pt>
                <c:pt idx="561">
                  <c:v>3.5472497668929703</c:v>
                </c:pt>
                <c:pt idx="562">
                  <c:v>3.5472497668929703</c:v>
                </c:pt>
                <c:pt idx="563">
                  <c:v>3.5472497668929703</c:v>
                </c:pt>
                <c:pt idx="564">
                  <c:v>3.5472497668929703</c:v>
                </c:pt>
                <c:pt idx="565">
                  <c:v>3.5472497668929703</c:v>
                </c:pt>
                <c:pt idx="566">
                  <c:v>3.5472497668929703</c:v>
                </c:pt>
                <c:pt idx="567">
                  <c:v>3.5472497668929703</c:v>
                </c:pt>
                <c:pt idx="568">
                  <c:v>3.5472497668929703</c:v>
                </c:pt>
                <c:pt idx="569">
                  <c:v>3.5472497668929703</c:v>
                </c:pt>
                <c:pt idx="570">
                  <c:v>3.5472497668929703</c:v>
                </c:pt>
                <c:pt idx="571">
                  <c:v>3.5472497668929703</c:v>
                </c:pt>
                <c:pt idx="572">
                  <c:v>3.5472497668929703</c:v>
                </c:pt>
                <c:pt idx="573">
                  <c:v>3.5472497668929703</c:v>
                </c:pt>
                <c:pt idx="574">
                  <c:v>3.5472497668929703</c:v>
                </c:pt>
                <c:pt idx="575">
                  <c:v>3.5472497668929703</c:v>
                </c:pt>
                <c:pt idx="576">
                  <c:v>3.5472497668929703</c:v>
                </c:pt>
                <c:pt idx="577">
                  <c:v>3.5472497668929703</c:v>
                </c:pt>
                <c:pt idx="578">
                  <c:v>3.5472497668929703</c:v>
                </c:pt>
                <c:pt idx="579">
                  <c:v>3.5472497668929703</c:v>
                </c:pt>
                <c:pt idx="580">
                  <c:v>3.5472497668929703</c:v>
                </c:pt>
                <c:pt idx="581">
                  <c:v>3.5472497668929703</c:v>
                </c:pt>
                <c:pt idx="582">
                  <c:v>3.5472497668929703</c:v>
                </c:pt>
                <c:pt idx="583">
                  <c:v>3.5472497668929703</c:v>
                </c:pt>
                <c:pt idx="584">
                  <c:v>3.5472497668929703</c:v>
                </c:pt>
                <c:pt idx="585">
                  <c:v>3.5472497668929703</c:v>
                </c:pt>
                <c:pt idx="586">
                  <c:v>3.5472497668929703</c:v>
                </c:pt>
                <c:pt idx="587">
                  <c:v>3.5472497668929703</c:v>
                </c:pt>
                <c:pt idx="588">
                  <c:v>3.5472497668929703</c:v>
                </c:pt>
                <c:pt idx="589">
                  <c:v>3.5472497668929703</c:v>
                </c:pt>
                <c:pt idx="590">
                  <c:v>3.5472497668929703</c:v>
                </c:pt>
                <c:pt idx="591">
                  <c:v>3.5472497668929703</c:v>
                </c:pt>
                <c:pt idx="592">
                  <c:v>3.5472497668929703</c:v>
                </c:pt>
                <c:pt idx="593">
                  <c:v>3.5472497668929703</c:v>
                </c:pt>
                <c:pt idx="594">
                  <c:v>3.5472497668929703</c:v>
                </c:pt>
                <c:pt idx="595">
                  <c:v>3.5472497668929703</c:v>
                </c:pt>
                <c:pt idx="596">
                  <c:v>3.5472497668929703</c:v>
                </c:pt>
                <c:pt idx="597">
                  <c:v>3.5472497668929703</c:v>
                </c:pt>
                <c:pt idx="598">
                  <c:v>3.5472497668929703</c:v>
                </c:pt>
                <c:pt idx="599">
                  <c:v>3.5472497668929703</c:v>
                </c:pt>
                <c:pt idx="600">
                  <c:v>3.5472497668929703</c:v>
                </c:pt>
                <c:pt idx="601">
                  <c:v>3.5472497668929703</c:v>
                </c:pt>
                <c:pt idx="602">
                  <c:v>3.5472497668929703</c:v>
                </c:pt>
                <c:pt idx="603">
                  <c:v>3.5472497668929703</c:v>
                </c:pt>
                <c:pt idx="604">
                  <c:v>3.5472497668929703</c:v>
                </c:pt>
                <c:pt idx="605">
                  <c:v>3.5472497668929703</c:v>
                </c:pt>
                <c:pt idx="606">
                  <c:v>3.5472497668929703</c:v>
                </c:pt>
                <c:pt idx="607">
                  <c:v>3.5472497668929703</c:v>
                </c:pt>
                <c:pt idx="608">
                  <c:v>3.5472497668929703</c:v>
                </c:pt>
                <c:pt idx="609">
                  <c:v>3.5472497668929703</c:v>
                </c:pt>
                <c:pt idx="610">
                  <c:v>3.5472497668929703</c:v>
                </c:pt>
                <c:pt idx="611">
                  <c:v>3.5472497668929703</c:v>
                </c:pt>
                <c:pt idx="612">
                  <c:v>3.5472497668929703</c:v>
                </c:pt>
                <c:pt idx="613">
                  <c:v>3.5472497668929703</c:v>
                </c:pt>
                <c:pt idx="614">
                  <c:v>3.5472497668929703</c:v>
                </c:pt>
                <c:pt idx="615">
                  <c:v>3.5472497668929703</c:v>
                </c:pt>
                <c:pt idx="616">
                  <c:v>3.5472497668929703</c:v>
                </c:pt>
                <c:pt idx="617">
                  <c:v>3.5472497668929703</c:v>
                </c:pt>
                <c:pt idx="618">
                  <c:v>3.5472497668929703</c:v>
                </c:pt>
                <c:pt idx="619">
                  <c:v>3.5472497668929703</c:v>
                </c:pt>
                <c:pt idx="620">
                  <c:v>3.5472497668929703</c:v>
                </c:pt>
                <c:pt idx="621">
                  <c:v>3.5472497668929703</c:v>
                </c:pt>
                <c:pt idx="622">
                  <c:v>3.5472497668929703</c:v>
                </c:pt>
                <c:pt idx="623">
                  <c:v>3.5472497668929703</c:v>
                </c:pt>
                <c:pt idx="624">
                  <c:v>3.5472497668929703</c:v>
                </c:pt>
                <c:pt idx="625">
                  <c:v>3.5472497668929703</c:v>
                </c:pt>
                <c:pt idx="626">
                  <c:v>3.5472497668929703</c:v>
                </c:pt>
                <c:pt idx="627">
                  <c:v>3.5472497668929703</c:v>
                </c:pt>
                <c:pt idx="628">
                  <c:v>3.5472497668929703</c:v>
                </c:pt>
                <c:pt idx="629">
                  <c:v>3.5472497668929703</c:v>
                </c:pt>
                <c:pt idx="630">
                  <c:v>3.5472497668929703</c:v>
                </c:pt>
                <c:pt idx="631">
                  <c:v>3.5472497668929703</c:v>
                </c:pt>
                <c:pt idx="632">
                  <c:v>3.5472497668929703</c:v>
                </c:pt>
                <c:pt idx="633">
                  <c:v>3.5472497668929703</c:v>
                </c:pt>
                <c:pt idx="634">
                  <c:v>3.5472497668929703</c:v>
                </c:pt>
                <c:pt idx="635">
                  <c:v>3.5472497668929703</c:v>
                </c:pt>
                <c:pt idx="636">
                  <c:v>3.5472497668929703</c:v>
                </c:pt>
                <c:pt idx="637">
                  <c:v>3.5472497668929703</c:v>
                </c:pt>
                <c:pt idx="638">
                  <c:v>3.5472497668929703</c:v>
                </c:pt>
                <c:pt idx="639">
                  <c:v>3.5472497668929703</c:v>
                </c:pt>
                <c:pt idx="640">
                  <c:v>3.5472497668929703</c:v>
                </c:pt>
                <c:pt idx="641">
                  <c:v>3.5472497668929703</c:v>
                </c:pt>
                <c:pt idx="642">
                  <c:v>3.5472497668929703</c:v>
                </c:pt>
                <c:pt idx="643">
                  <c:v>3.5472497668929703</c:v>
                </c:pt>
                <c:pt idx="644">
                  <c:v>3.5472497668929703</c:v>
                </c:pt>
                <c:pt idx="645">
                  <c:v>3.5472497668929703</c:v>
                </c:pt>
                <c:pt idx="646">
                  <c:v>3.5472497668929703</c:v>
                </c:pt>
                <c:pt idx="647">
                  <c:v>3.5472497668929703</c:v>
                </c:pt>
                <c:pt idx="648">
                  <c:v>3.5472497668929703</c:v>
                </c:pt>
                <c:pt idx="649">
                  <c:v>3.5472497668929703</c:v>
                </c:pt>
                <c:pt idx="650">
                  <c:v>3.5472497668929703</c:v>
                </c:pt>
                <c:pt idx="651">
                  <c:v>3.5472497668929703</c:v>
                </c:pt>
                <c:pt idx="652">
                  <c:v>3.5472497668929703</c:v>
                </c:pt>
                <c:pt idx="653">
                  <c:v>3.5472497668929703</c:v>
                </c:pt>
                <c:pt idx="654">
                  <c:v>3.5472497668929703</c:v>
                </c:pt>
                <c:pt idx="655">
                  <c:v>3.5472497668929703</c:v>
                </c:pt>
                <c:pt idx="656">
                  <c:v>3.5472497668929703</c:v>
                </c:pt>
                <c:pt idx="657">
                  <c:v>3.5472497668929703</c:v>
                </c:pt>
                <c:pt idx="658">
                  <c:v>3.5472497668929703</c:v>
                </c:pt>
                <c:pt idx="659">
                  <c:v>3.5472497668929703</c:v>
                </c:pt>
                <c:pt idx="660">
                  <c:v>3.5472497668929703</c:v>
                </c:pt>
                <c:pt idx="661">
                  <c:v>3.5472497668929703</c:v>
                </c:pt>
                <c:pt idx="662">
                  <c:v>3.5472497668929703</c:v>
                </c:pt>
                <c:pt idx="663">
                  <c:v>3.5472497668929703</c:v>
                </c:pt>
                <c:pt idx="664">
                  <c:v>3.5472497668929703</c:v>
                </c:pt>
                <c:pt idx="665">
                  <c:v>3.5472497668929703</c:v>
                </c:pt>
                <c:pt idx="666">
                  <c:v>3.5472497668929703</c:v>
                </c:pt>
                <c:pt idx="667">
                  <c:v>3.5472497668929703</c:v>
                </c:pt>
                <c:pt idx="668">
                  <c:v>3.5472497668929703</c:v>
                </c:pt>
                <c:pt idx="669">
                  <c:v>3.5472497668929703</c:v>
                </c:pt>
                <c:pt idx="670">
                  <c:v>3.5472497668929703</c:v>
                </c:pt>
                <c:pt idx="671">
                  <c:v>3.5472497668929703</c:v>
                </c:pt>
                <c:pt idx="672">
                  <c:v>3.5472497668929703</c:v>
                </c:pt>
                <c:pt idx="673">
                  <c:v>3.5472497668929703</c:v>
                </c:pt>
                <c:pt idx="674">
                  <c:v>3.5472497668929703</c:v>
                </c:pt>
                <c:pt idx="675">
                  <c:v>3.5472497668929703</c:v>
                </c:pt>
                <c:pt idx="676">
                  <c:v>3.5472497668929703</c:v>
                </c:pt>
                <c:pt idx="677">
                  <c:v>3.5472497668929703</c:v>
                </c:pt>
                <c:pt idx="678">
                  <c:v>3.5472497668929703</c:v>
                </c:pt>
                <c:pt idx="679">
                  <c:v>3.5472497668929703</c:v>
                </c:pt>
                <c:pt idx="680">
                  <c:v>3.5472497668929703</c:v>
                </c:pt>
                <c:pt idx="681">
                  <c:v>3.5472497668929703</c:v>
                </c:pt>
                <c:pt idx="682">
                  <c:v>3.5472497668929703</c:v>
                </c:pt>
                <c:pt idx="683">
                  <c:v>3.5472497668929703</c:v>
                </c:pt>
                <c:pt idx="684">
                  <c:v>3.5472497668929703</c:v>
                </c:pt>
                <c:pt idx="685">
                  <c:v>3.5472497668929703</c:v>
                </c:pt>
                <c:pt idx="686">
                  <c:v>3.5472497668929703</c:v>
                </c:pt>
                <c:pt idx="687">
                  <c:v>3.5472497668929703</c:v>
                </c:pt>
                <c:pt idx="688">
                  <c:v>3.5472497668929703</c:v>
                </c:pt>
                <c:pt idx="689">
                  <c:v>3.5472497668929703</c:v>
                </c:pt>
                <c:pt idx="690">
                  <c:v>3.5472497668929703</c:v>
                </c:pt>
                <c:pt idx="691">
                  <c:v>3.5472497668929703</c:v>
                </c:pt>
                <c:pt idx="692">
                  <c:v>3.5472497668929703</c:v>
                </c:pt>
                <c:pt idx="693">
                  <c:v>3.5472497668929703</c:v>
                </c:pt>
                <c:pt idx="694">
                  <c:v>3.5472497668929703</c:v>
                </c:pt>
                <c:pt idx="695">
                  <c:v>3.5472497668929703</c:v>
                </c:pt>
                <c:pt idx="696">
                  <c:v>3.5472497668929703</c:v>
                </c:pt>
                <c:pt idx="697">
                  <c:v>3.5472497668929703</c:v>
                </c:pt>
                <c:pt idx="698">
                  <c:v>3.5472497668929703</c:v>
                </c:pt>
                <c:pt idx="699">
                  <c:v>3.5472497668929703</c:v>
                </c:pt>
                <c:pt idx="700">
                  <c:v>3.5472497668929703</c:v>
                </c:pt>
                <c:pt idx="701">
                  <c:v>3.5472497668929703</c:v>
                </c:pt>
                <c:pt idx="702">
                  <c:v>3.5472497668929703</c:v>
                </c:pt>
                <c:pt idx="703">
                  <c:v>3.5472497668929703</c:v>
                </c:pt>
                <c:pt idx="704">
                  <c:v>3.5472497668929703</c:v>
                </c:pt>
                <c:pt idx="705">
                  <c:v>3.5472497668929703</c:v>
                </c:pt>
                <c:pt idx="706">
                  <c:v>3.5472497668929703</c:v>
                </c:pt>
                <c:pt idx="707">
                  <c:v>3.5472497668929703</c:v>
                </c:pt>
                <c:pt idx="708">
                  <c:v>3.5472497668929703</c:v>
                </c:pt>
                <c:pt idx="709">
                  <c:v>3.5472497668929703</c:v>
                </c:pt>
                <c:pt idx="710">
                  <c:v>3.5472497668929703</c:v>
                </c:pt>
                <c:pt idx="711">
                  <c:v>3.5472497668929703</c:v>
                </c:pt>
                <c:pt idx="712">
                  <c:v>3.5472497668929703</c:v>
                </c:pt>
                <c:pt idx="713">
                  <c:v>3.5472497668929703</c:v>
                </c:pt>
                <c:pt idx="714">
                  <c:v>3.5472497668929703</c:v>
                </c:pt>
                <c:pt idx="715">
                  <c:v>3.5472497668929703</c:v>
                </c:pt>
                <c:pt idx="716">
                  <c:v>3.5472497668929703</c:v>
                </c:pt>
                <c:pt idx="717">
                  <c:v>3.5472497668929703</c:v>
                </c:pt>
                <c:pt idx="718">
                  <c:v>3.5472497668929703</c:v>
                </c:pt>
                <c:pt idx="719">
                  <c:v>3.5472497668929703</c:v>
                </c:pt>
                <c:pt idx="720">
                  <c:v>3.5472497668929703</c:v>
                </c:pt>
                <c:pt idx="721">
                  <c:v>3.5472497668929703</c:v>
                </c:pt>
                <c:pt idx="722">
                  <c:v>3.5472497668929703</c:v>
                </c:pt>
                <c:pt idx="723">
                  <c:v>3.5472497668929703</c:v>
                </c:pt>
                <c:pt idx="724">
                  <c:v>3.5472497668929703</c:v>
                </c:pt>
                <c:pt idx="725">
                  <c:v>3.5472497668929703</c:v>
                </c:pt>
                <c:pt idx="726">
                  <c:v>3.5472497668929703</c:v>
                </c:pt>
                <c:pt idx="727">
                  <c:v>3.5472497668929703</c:v>
                </c:pt>
                <c:pt idx="728">
                  <c:v>3.5472497668929703</c:v>
                </c:pt>
                <c:pt idx="729">
                  <c:v>3.5472497668929703</c:v>
                </c:pt>
                <c:pt idx="730">
                  <c:v>3.5472497668929703</c:v>
                </c:pt>
                <c:pt idx="731">
                  <c:v>3.5472497668929703</c:v>
                </c:pt>
                <c:pt idx="732">
                  <c:v>3.5472497668929703</c:v>
                </c:pt>
                <c:pt idx="733">
                  <c:v>3.5472497668929703</c:v>
                </c:pt>
                <c:pt idx="734">
                  <c:v>3.5472497668929703</c:v>
                </c:pt>
                <c:pt idx="735">
                  <c:v>3.5472497668929703</c:v>
                </c:pt>
                <c:pt idx="736">
                  <c:v>3.5472497668929703</c:v>
                </c:pt>
                <c:pt idx="737">
                  <c:v>3.5472497668929703</c:v>
                </c:pt>
                <c:pt idx="738">
                  <c:v>3.5472497668929703</c:v>
                </c:pt>
                <c:pt idx="739">
                  <c:v>3.5472497668929703</c:v>
                </c:pt>
                <c:pt idx="740">
                  <c:v>3.5472497668929703</c:v>
                </c:pt>
                <c:pt idx="741">
                  <c:v>3.5472497668929703</c:v>
                </c:pt>
                <c:pt idx="742">
                  <c:v>3.5472497668929703</c:v>
                </c:pt>
                <c:pt idx="743">
                  <c:v>3.5472497668929703</c:v>
                </c:pt>
                <c:pt idx="744">
                  <c:v>3.5472497668929703</c:v>
                </c:pt>
                <c:pt idx="745">
                  <c:v>3.5472497668929703</c:v>
                </c:pt>
                <c:pt idx="746">
                  <c:v>3.5472497668929703</c:v>
                </c:pt>
                <c:pt idx="747">
                  <c:v>3.5472497668929703</c:v>
                </c:pt>
                <c:pt idx="748">
                  <c:v>3.5472497668929703</c:v>
                </c:pt>
                <c:pt idx="749">
                  <c:v>3.5472497668929703</c:v>
                </c:pt>
                <c:pt idx="750">
                  <c:v>3.5472497668929703</c:v>
                </c:pt>
                <c:pt idx="751">
                  <c:v>3.5472497668929703</c:v>
                </c:pt>
                <c:pt idx="752">
                  <c:v>3.5472497668929703</c:v>
                </c:pt>
                <c:pt idx="753">
                  <c:v>3.5472497668929703</c:v>
                </c:pt>
                <c:pt idx="754">
                  <c:v>3.5472497668929703</c:v>
                </c:pt>
                <c:pt idx="755">
                  <c:v>3.5472497668929703</c:v>
                </c:pt>
                <c:pt idx="756">
                  <c:v>3.5472497668929703</c:v>
                </c:pt>
                <c:pt idx="757">
                  <c:v>3.5472497668929703</c:v>
                </c:pt>
                <c:pt idx="758">
                  <c:v>3.5472497668929703</c:v>
                </c:pt>
                <c:pt idx="759">
                  <c:v>3.5472497668929703</c:v>
                </c:pt>
                <c:pt idx="760">
                  <c:v>3.5472497668929703</c:v>
                </c:pt>
                <c:pt idx="761">
                  <c:v>3.5472497668929703</c:v>
                </c:pt>
                <c:pt idx="762">
                  <c:v>3.5472497668929703</c:v>
                </c:pt>
                <c:pt idx="763">
                  <c:v>3.5472497668929703</c:v>
                </c:pt>
                <c:pt idx="764">
                  <c:v>3.5472497668929703</c:v>
                </c:pt>
                <c:pt idx="765">
                  <c:v>3.5472497668929703</c:v>
                </c:pt>
                <c:pt idx="766">
                  <c:v>3.5472497668929703</c:v>
                </c:pt>
                <c:pt idx="767">
                  <c:v>3.5472497668929703</c:v>
                </c:pt>
                <c:pt idx="768">
                  <c:v>3.5472497668929703</c:v>
                </c:pt>
                <c:pt idx="769">
                  <c:v>3.5472497668929703</c:v>
                </c:pt>
                <c:pt idx="770">
                  <c:v>3.5472497668929703</c:v>
                </c:pt>
                <c:pt idx="771">
                  <c:v>3.5472497668929703</c:v>
                </c:pt>
                <c:pt idx="772">
                  <c:v>3.5472497668929703</c:v>
                </c:pt>
                <c:pt idx="773">
                  <c:v>3.5472497668929703</c:v>
                </c:pt>
                <c:pt idx="774">
                  <c:v>3.5472497668929703</c:v>
                </c:pt>
                <c:pt idx="775">
                  <c:v>3.5472497668929703</c:v>
                </c:pt>
                <c:pt idx="776">
                  <c:v>3.5472497668929703</c:v>
                </c:pt>
                <c:pt idx="777">
                  <c:v>3.5472497668929703</c:v>
                </c:pt>
                <c:pt idx="778">
                  <c:v>3.5472497668929703</c:v>
                </c:pt>
                <c:pt idx="779">
                  <c:v>3.5472497668929703</c:v>
                </c:pt>
                <c:pt idx="780">
                  <c:v>3.5472497668929703</c:v>
                </c:pt>
                <c:pt idx="781">
                  <c:v>3.5472497668929703</c:v>
                </c:pt>
                <c:pt idx="782">
                  <c:v>3.5472497668929703</c:v>
                </c:pt>
                <c:pt idx="783">
                  <c:v>3.5472497668929703</c:v>
                </c:pt>
                <c:pt idx="784">
                  <c:v>3.5472497668929703</c:v>
                </c:pt>
                <c:pt idx="785">
                  <c:v>3.5472497668929703</c:v>
                </c:pt>
                <c:pt idx="786">
                  <c:v>3.5472497668929703</c:v>
                </c:pt>
                <c:pt idx="787">
                  <c:v>3.5472497668929703</c:v>
                </c:pt>
                <c:pt idx="788">
                  <c:v>3.5472497668929703</c:v>
                </c:pt>
                <c:pt idx="789">
                  <c:v>3.5472497668929703</c:v>
                </c:pt>
                <c:pt idx="790">
                  <c:v>3.5472497668929703</c:v>
                </c:pt>
                <c:pt idx="791">
                  <c:v>3.5472497668929703</c:v>
                </c:pt>
                <c:pt idx="792">
                  <c:v>3.5472497668929703</c:v>
                </c:pt>
                <c:pt idx="793">
                  <c:v>3.5472497668929703</c:v>
                </c:pt>
                <c:pt idx="794">
                  <c:v>3.5472497668929703</c:v>
                </c:pt>
                <c:pt idx="795">
                  <c:v>3.5472497668929703</c:v>
                </c:pt>
                <c:pt idx="796">
                  <c:v>3.5472497668929703</c:v>
                </c:pt>
                <c:pt idx="797">
                  <c:v>3.5472497668929703</c:v>
                </c:pt>
                <c:pt idx="798">
                  <c:v>3.5472497668929703</c:v>
                </c:pt>
                <c:pt idx="799">
                  <c:v>3.5472497668929703</c:v>
                </c:pt>
                <c:pt idx="800">
                  <c:v>3.5472497668929703</c:v>
                </c:pt>
                <c:pt idx="801">
                  <c:v>3.5472497668929703</c:v>
                </c:pt>
                <c:pt idx="802">
                  <c:v>3.5472497668929703</c:v>
                </c:pt>
                <c:pt idx="803">
                  <c:v>3.5472497668929703</c:v>
                </c:pt>
                <c:pt idx="804">
                  <c:v>3.5472497668929703</c:v>
                </c:pt>
                <c:pt idx="805">
                  <c:v>3.5472497668929703</c:v>
                </c:pt>
                <c:pt idx="806">
                  <c:v>3.5472497668929703</c:v>
                </c:pt>
                <c:pt idx="807">
                  <c:v>3.5472497668929703</c:v>
                </c:pt>
                <c:pt idx="808">
                  <c:v>3.5472497668929703</c:v>
                </c:pt>
                <c:pt idx="809">
                  <c:v>3.5472497668929703</c:v>
                </c:pt>
                <c:pt idx="810">
                  <c:v>3.5472497668929703</c:v>
                </c:pt>
                <c:pt idx="811">
                  <c:v>3.5472497668929703</c:v>
                </c:pt>
                <c:pt idx="812">
                  <c:v>3.5472497668929703</c:v>
                </c:pt>
                <c:pt idx="813">
                  <c:v>3.5472497668929703</c:v>
                </c:pt>
                <c:pt idx="814">
                  <c:v>3.5472497668929703</c:v>
                </c:pt>
                <c:pt idx="815">
                  <c:v>3.5472497668929703</c:v>
                </c:pt>
                <c:pt idx="816">
                  <c:v>3.5472497668929703</c:v>
                </c:pt>
                <c:pt idx="817">
                  <c:v>3.5472497668929703</c:v>
                </c:pt>
                <c:pt idx="818">
                  <c:v>3.5472497668929703</c:v>
                </c:pt>
                <c:pt idx="819">
                  <c:v>3.5472497668929703</c:v>
                </c:pt>
                <c:pt idx="820">
                  <c:v>3.5472497668929703</c:v>
                </c:pt>
                <c:pt idx="821">
                  <c:v>3.5472497668929703</c:v>
                </c:pt>
                <c:pt idx="822">
                  <c:v>3.5472497668929703</c:v>
                </c:pt>
                <c:pt idx="823">
                  <c:v>3.5472497668929703</c:v>
                </c:pt>
                <c:pt idx="824">
                  <c:v>3.5472497668929703</c:v>
                </c:pt>
                <c:pt idx="825">
                  <c:v>3.5472497668929703</c:v>
                </c:pt>
                <c:pt idx="826">
                  <c:v>3.5472497668929703</c:v>
                </c:pt>
                <c:pt idx="827">
                  <c:v>3.5472497668929703</c:v>
                </c:pt>
                <c:pt idx="828">
                  <c:v>3.5472497668929703</c:v>
                </c:pt>
                <c:pt idx="829">
                  <c:v>3.5472497668929703</c:v>
                </c:pt>
                <c:pt idx="830">
                  <c:v>3.5472497668929703</c:v>
                </c:pt>
                <c:pt idx="831">
                  <c:v>3.5472497668929703</c:v>
                </c:pt>
                <c:pt idx="832">
                  <c:v>3.5472497668929703</c:v>
                </c:pt>
                <c:pt idx="833">
                  <c:v>3.5472497668929703</c:v>
                </c:pt>
                <c:pt idx="834">
                  <c:v>3.5472497668929703</c:v>
                </c:pt>
                <c:pt idx="835">
                  <c:v>3.5472497668929703</c:v>
                </c:pt>
                <c:pt idx="836">
                  <c:v>3.5472497668929703</c:v>
                </c:pt>
                <c:pt idx="837">
                  <c:v>3.5472497668929703</c:v>
                </c:pt>
                <c:pt idx="838">
                  <c:v>3.5472497668929703</c:v>
                </c:pt>
                <c:pt idx="839">
                  <c:v>3.5472497668929703</c:v>
                </c:pt>
                <c:pt idx="840">
                  <c:v>3.5472497668929703</c:v>
                </c:pt>
                <c:pt idx="841">
                  <c:v>3.5472497668929703</c:v>
                </c:pt>
                <c:pt idx="842">
                  <c:v>3.5472497668929703</c:v>
                </c:pt>
                <c:pt idx="843">
                  <c:v>3.5472497668929703</c:v>
                </c:pt>
                <c:pt idx="844">
                  <c:v>3.5472497668929703</c:v>
                </c:pt>
                <c:pt idx="845">
                  <c:v>3.5472497668929703</c:v>
                </c:pt>
                <c:pt idx="846">
                  <c:v>3.5472497668929703</c:v>
                </c:pt>
                <c:pt idx="847">
                  <c:v>3.5472497668929703</c:v>
                </c:pt>
                <c:pt idx="848">
                  <c:v>3.5472497668929703</c:v>
                </c:pt>
                <c:pt idx="849">
                  <c:v>3.5472497668929703</c:v>
                </c:pt>
                <c:pt idx="850">
                  <c:v>3.5472497668929703</c:v>
                </c:pt>
                <c:pt idx="851">
                  <c:v>3.5472497668929703</c:v>
                </c:pt>
                <c:pt idx="852">
                  <c:v>3.5472497668929703</c:v>
                </c:pt>
                <c:pt idx="853">
                  <c:v>3.5472497668929703</c:v>
                </c:pt>
                <c:pt idx="854">
                  <c:v>3.5472497668929703</c:v>
                </c:pt>
                <c:pt idx="855">
                  <c:v>3.5472497668929703</c:v>
                </c:pt>
                <c:pt idx="856">
                  <c:v>3.5472497668929703</c:v>
                </c:pt>
                <c:pt idx="857">
                  <c:v>3.5472497668929703</c:v>
                </c:pt>
                <c:pt idx="858">
                  <c:v>3.5472497668929703</c:v>
                </c:pt>
                <c:pt idx="859">
                  <c:v>3.5472497668929703</c:v>
                </c:pt>
                <c:pt idx="860">
                  <c:v>3.5472497668929703</c:v>
                </c:pt>
                <c:pt idx="861">
                  <c:v>3.5472497668929703</c:v>
                </c:pt>
                <c:pt idx="862">
                  <c:v>3.5472497668929703</c:v>
                </c:pt>
                <c:pt idx="863">
                  <c:v>3.5472497668929703</c:v>
                </c:pt>
                <c:pt idx="864">
                  <c:v>3.5472497668929703</c:v>
                </c:pt>
                <c:pt idx="865">
                  <c:v>3.5472497668929703</c:v>
                </c:pt>
                <c:pt idx="866">
                  <c:v>3.5472497668929703</c:v>
                </c:pt>
                <c:pt idx="867">
                  <c:v>3.5472497668929703</c:v>
                </c:pt>
                <c:pt idx="868">
                  <c:v>3.5472497668929703</c:v>
                </c:pt>
                <c:pt idx="869">
                  <c:v>3.5472497668929703</c:v>
                </c:pt>
                <c:pt idx="870">
                  <c:v>3.5472497668929703</c:v>
                </c:pt>
                <c:pt idx="871">
                  <c:v>3.5472497668929703</c:v>
                </c:pt>
                <c:pt idx="872">
                  <c:v>3.5472497668929703</c:v>
                </c:pt>
                <c:pt idx="873">
                  <c:v>3.5472497668929703</c:v>
                </c:pt>
                <c:pt idx="874">
                  <c:v>3.5472497668929703</c:v>
                </c:pt>
                <c:pt idx="875">
                  <c:v>3.5472497668929703</c:v>
                </c:pt>
                <c:pt idx="876">
                  <c:v>3.5472497668929703</c:v>
                </c:pt>
                <c:pt idx="877">
                  <c:v>3.5472497668929703</c:v>
                </c:pt>
                <c:pt idx="878">
                  <c:v>3.5472497668929703</c:v>
                </c:pt>
                <c:pt idx="879">
                  <c:v>3.5472497668929703</c:v>
                </c:pt>
                <c:pt idx="880">
                  <c:v>3.5472497668929703</c:v>
                </c:pt>
                <c:pt idx="881">
                  <c:v>3.5472497668929703</c:v>
                </c:pt>
                <c:pt idx="882">
                  <c:v>3.5472497668929703</c:v>
                </c:pt>
                <c:pt idx="883">
                  <c:v>3.5472497668929703</c:v>
                </c:pt>
                <c:pt idx="884">
                  <c:v>3.5472497668929703</c:v>
                </c:pt>
                <c:pt idx="885">
                  <c:v>3.5472497668929703</c:v>
                </c:pt>
                <c:pt idx="886">
                  <c:v>3.5472497668929703</c:v>
                </c:pt>
                <c:pt idx="887">
                  <c:v>3.5472497668929703</c:v>
                </c:pt>
                <c:pt idx="888">
                  <c:v>3.5472497668929703</c:v>
                </c:pt>
                <c:pt idx="889">
                  <c:v>3.5472497668929703</c:v>
                </c:pt>
                <c:pt idx="890">
                  <c:v>3.5472497668929703</c:v>
                </c:pt>
                <c:pt idx="891">
                  <c:v>3.5472497668929703</c:v>
                </c:pt>
                <c:pt idx="892">
                  <c:v>3.5472497668929703</c:v>
                </c:pt>
                <c:pt idx="893">
                  <c:v>3.5472497668929703</c:v>
                </c:pt>
                <c:pt idx="894">
                  <c:v>3.5472497668929703</c:v>
                </c:pt>
                <c:pt idx="895">
                  <c:v>3.5472497668929703</c:v>
                </c:pt>
                <c:pt idx="896">
                  <c:v>3.5472497668929703</c:v>
                </c:pt>
                <c:pt idx="897">
                  <c:v>3.5472497668929703</c:v>
                </c:pt>
                <c:pt idx="898">
                  <c:v>3.5472497668929703</c:v>
                </c:pt>
                <c:pt idx="899">
                  <c:v>3.5472497668929703</c:v>
                </c:pt>
                <c:pt idx="900">
                  <c:v>3.5472497668929703</c:v>
                </c:pt>
                <c:pt idx="901">
                  <c:v>3.5472497668929703</c:v>
                </c:pt>
                <c:pt idx="902">
                  <c:v>3.5472497668929703</c:v>
                </c:pt>
                <c:pt idx="903">
                  <c:v>3.5472497668929703</c:v>
                </c:pt>
                <c:pt idx="904">
                  <c:v>3.5472497668929703</c:v>
                </c:pt>
                <c:pt idx="905">
                  <c:v>3.5472497668929703</c:v>
                </c:pt>
                <c:pt idx="906">
                  <c:v>3.5472497668929703</c:v>
                </c:pt>
                <c:pt idx="907">
                  <c:v>3.5472497668929703</c:v>
                </c:pt>
                <c:pt idx="908">
                  <c:v>3.5472497668929703</c:v>
                </c:pt>
                <c:pt idx="909">
                  <c:v>3.5472497668929703</c:v>
                </c:pt>
                <c:pt idx="910">
                  <c:v>3.5472497668929703</c:v>
                </c:pt>
                <c:pt idx="911">
                  <c:v>3.5472497668929703</c:v>
                </c:pt>
                <c:pt idx="912">
                  <c:v>3.5472497668929703</c:v>
                </c:pt>
                <c:pt idx="913">
                  <c:v>3.5472497668929703</c:v>
                </c:pt>
                <c:pt idx="914">
                  <c:v>3.5472497668929703</c:v>
                </c:pt>
                <c:pt idx="915">
                  <c:v>3.5472497668929703</c:v>
                </c:pt>
                <c:pt idx="916">
                  <c:v>3.5472497668929703</c:v>
                </c:pt>
                <c:pt idx="917">
                  <c:v>3.5472497668929703</c:v>
                </c:pt>
                <c:pt idx="918">
                  <c:v>3.5472497668929703</c:v>
                </c:pt>
                <c:pt idx="919">
                  <c:v>3.5472497668929703</c:v>
                </c:pt>
                <c:pt idx="920">
                  <c:v>3.5472497668929703</c:v>
                </c:pt>
                <c:pt idx="921">
                  <c:v>3.5472497668929703</c:v>
                </c:pt>
                <c:pt idx="922">
                  <c:v>3.5472497668929703</c:v>
                </c:pt>
                <c:pt idx="923">
                  <c:v>3.5472497668929703</c:v>
                </c:pt>
                <c:pt idx="924">
                  <c:v>3.5472497668929703</c:v>
                </c:pt>
                <c:pt idx="925">
                  <c:v>3.5472497668929703</c:v>
                </c:pt>
                <c:pt idx="926">
                  <c:v>3.5472497668929703</c:v>
                </c:pt>
                <c:pt idx="927">
                  <c:v>3.5472497668929703</c:v>
                </c:pt>
                <c:pt idx="928">
                  <c:v>3.5472497668929703</c:v>
                </c:pt>
                <c:pt idx="929">
                  <c:v>3.5472497668929703</c:v>
                </c:pt>
                <c:pt idx="930">
                  <c:v>3.5472497668929703</c:v>
                </c:pt>
                <c:pt idx="931">
                  <c:v>3.5472497668929703</c:v>
                </c:pt>
                <c:pt idx="932">
                  <c:v>3.5472497668929703</c:v>
                </c:pt>
                <c:pt idx="933">
                  <c:v>3.5472497668929703</c:v>
                </c:pt>
                <c:pt idx="934">
                  <c:v>3.5472497668929703</c:v>
                </c:pt>
                <c:pt idx="935">
                  <c:v>3.5472497668929703</c:v>
                </c:pt>
                <c:pt idx="936">
                  <c:v>3.5472497668929703</c:v>
                </c:pt>
                <c:pt idx="937">
                  <c:v>3.5472497668929703</c:v>
                </c:pt>
                <c:pt idx="938">
                  <c:v>3.5472497668929703</c:v>
                </c:pt>
                <c:pt idx="939">
                  <c:v>3.5472497668929703</c:v>
                </c:pt>
                <c:pt idx="940">
                  <c:v>3.5472497668929703</c:v>
                </c:pt>
                <c:pt idx="941">
                  <c:v>3.5472497668929703</c:v>
                </c:pt>
                <c:pt idx="942">
                  <c:v>3.5472497668929703</c:v>
                </c:pt>
                <c:pt idx="943">
                  <c:v>3.5472497668929703</c:v>
                </c:pt>
                <c:pt idx="944">
                  <c:v>3.5472497668929703</c:v>
                </c:pt>
                <c:pt idx="945">
                  <c:v>3.5472497668929703</c:v>
                </c:pt>
                <c:pt idx="946">
                  <c:v>3.5472497668929703</c:v>
                </c:pt>
                <c:pt idx="947">
                  <c:v>3.5472497668929703</c:v>
                </c:pt>
                <c:pt idx="948">
                  <c:v>3.5472497668929703</c:v>
                </c:pt>
                <c:pt idx="949">
                  <c:v>3.5472497668929703</c:v>
                </c:pt>
                <c:pt idx="950">
                  <c:v>3.5472497668929703</c:v>
                </c:pt>
                <c:pt idx="951">
                  <c:v>3.5472497668929703</c:v>
                </c:pt>
                <c:pt idx="952">
                  <c:v>3.5472497668929703</c:v>
                </c:pt>
                <c:pt idx="953">
                  <c:v>3.5472497668929703</c:v>
                </c:pt>
                <c:pt idx="954">
                  <c:v>3.5472497668929703</c:v>
                </c:pt>
                <c:pt idx="955">
                  <c:v>3.5472497668929703</c:v>
                </c:pt>
                <c:pt idx="956">
                  <c:v>3.5472497668929703</c:v>
                </c:pt>
                <c:pt idx="957">
                  <c:v>3.5472497668929703</c:v>
                </c:pt>
                <c:pt idx="958">
                  <c:v>3.5472497668929703</c:v>
                </c:pt>
                <c:pt idx="959">
                  <c:v>3.5472497668929703</c:v>
                </c:pt>
                <c:pt idx="960">
                  <c:v>3.5472497668929703</c:v>
                </c:pt>
                <c:pt idx="961">
                  <c:v>3.5472497668929703</c:v>
                </c:pt>
                <c:pt idx="962">
                  <c:v>3.5472497668929703</c:v>
                </c:pt>
                <c:pt idx="963">
                  <c:v>3.5472497668929703</c:v>
                </c:pt>
                <c:pt idx="964">
                  <c:v>3.5472497668929703</c:v>
                </c:pt>
                <c:pt idx="965">
                  <c:v>3.5472497668929703</c:v>
                </c:pt>
                <c:pt idx="966">
                  <c:v>3.5472497668929703</c:v>
                </c:pt>
                <c:pt idx="967">
                  <c:v>3.5472497668929703</c:v>
                </c:pt>
                <c:pt idx="968">
                  <c:v>3.5472497668929703</c:v>
                </c:pt>
                <c:pt idx="969">
                  <c:v>3.5472497668929703</c:v>
                </c:pt>
                <c:pt idx="970">
                  <c:v>3.5472497668929703</c:v>
                </c:pt>
                <c:pt idx="971">
                  <c:v>3.5472497668929703</c:v>
                </c:pt>
                <c:pt idx="972">
                  <c:v>3.5472497668929703</c:v>
                </c:pt>
                <c:pt idx="973">
                  <c:v>3.5472497668929703</c:v>
                </c:pt>
                <c:pt idx="974">
                  <c:v>3.5472497668929703</c:v>
                </c:pt>
                <c:pt idx="975">
                  <c:v>3.5472497668929703</c:v>
                </c:pt>
                <c:pt idx="976">
                  <c:v>3.5472497668929703</c:v>
                </c:pt>
                <c:pt idx="977">
                  <c:v>3.5472497668929703</c:v>
                </c:pt>
                <c:pt idx="978">
                  <c:v>3.5472497668929703</c:v>
                </c:pt>
                <c:pt idx="979">
                  <c:v>3.5472497668929703</c:v>
                </c:pt>
                <c:pt idx="980">
                  <c:v>3.5472497668929703</c:v>
                </c:pt>
                <c:pt idx="981">
                  <c:v>3.5472497668929703</c:v>
                </c:pt>
                <c:pt idx="982">
                  <c:v>3.5472497668929703</c:v>
                </c:pt>
                <c:pt idx="983">
                  <c:v>3.5472497668929703</c:v>
                </c:pt>
                <c:pt idx="984">
                  <c:v>3.5472497668929703</c:v>
                </c:pt>
                <c:pt idx="985">
                  <c:v>3.5472497668929703</c:v>
                </c:pt>
                <c:pt idx="986">
                  <c:v>3.5472497668929703</c:v>
                </c:pt>
                <c:pt idx="987">
                  <c:v>3.5472497668929703</c:v>
                </c:pt>
                <c:pt idx="988">
                  <c:v>3.5472497668929703</c:v>
                </c:pt>
                <c:pt idx="989">
                  <c:v>3.5472497668929703</c:v>
                </c:pt>
                <c:pt idx="990">
                  <c:v>3.5472497668929703</c:v>
                </c:pt>
                <c:pt idx="991">
                  <c:v>3.5472497668929703</c:v>
                </c:pt>
                <c:pt idx="992">
                  <c:v>3.5472497668929703</c:v>
                </c:pt>
                <c:pt idx="993">
                  <c:v>3.5472497668929703</c:v>
                </c:pt>
                <c:pt idx="994">
                  <c:v>3.5472497668929703</c:v>
                </c:pt>
                <c:pt idx="995">
                  <c:v>3.5472497668929703</c:v>
                </c:pt>
                <c:pt idx="996">
                  <c:v>3.5472497668929703</c:v>
                </c:pt>
                <c:pt idx="997">
                  <c:v>3.5472497668929703</c:v>
                </c:pt>
                <c:pt idx="998">
                  <c:v>3.5472497668929703</c:v>
                </c:pt>
                <c:pt idx="999">
                  <c:v>3.5472497668929703</c:v>
                </c:pt>
                <c:pt idx="1000">
                  <c:v>3.5472497668929703</c:v>
                </c:pt>
                <c:pt idx="1001">
                  <c:v>3.5472497668929703</c:v>
                </c:pt>
                <c:pt idx="1002">
                  <c:v>3.5472497668929703</c:v>
                </c:pt>
                <c:pt idx="1003">
                  <c:v>3.5472497668929703</c:v>
                </c:pt>
                <c:pt idx="1004">
                  <c:v>3.5472497668929703</c:v>
                </c:pt>
                <c:pt idx="1005">
                  <c:v>3.5472497668929703</c:v>
                </c:pt>
                <c:pt idx="1006">
                  <c:v>3.5472497668929703</c:v>
                </c:pt>
                <c:pt idx="1007">
                  <c:v>3.5472497668929703</c:v>
                </c:pt>
                <c:pt idx="1008">
                  <c:v>3.5472497668929703</c:v>
                </c:pt>
                <c:pt idx="1009">
                  <c:v>3.5472497668929703</c:v>
                </c:pt>
                <c:pt idx="1010">
                  <c:v>3.5472497668929703</c:v>
                </c:pt>
                <c:pt idx="1011">
                  <c:v>3.5472497668929703</c:v>
                </c:pt>
                <c:pt idx="1012">
                  <c:v>3.5472497668929703</c:v>
                </c:pt>
                <c:pt idx="1013">
                  <c:v>3.5472497668929703</c:v>
                </c:pt>
                <c:pt idx="1014">
                  <c:v>3.5472497668929703</c:v>
                </c:pt>
                <c:pt idx="1015">
                  <c:v>3.5472497668929703</c:v>
                </c:pt>
                <c:pt idx="1016">
                  <c:v>3.5472497668929703</c:v>
                </c:pt>
                <c:pt idx="1017">
                  <c:v>3.5472497668929703</c:v>
                </c:pt>
                <c:pt idx="1018">
                  <c:v>3.5472497668929703</c:v>
                </c:pt>
                <c:pt idx="1019">
                  <c:v>3.5472497668929703</c:v>
                </c:pt>
                <c:pt idx="1020">
                  <c:v>3.5472497668929703</c:v>
                </c:pt>
                <c:pt idx="1021">
                  <c:v>3.5472497668929703</c:v>
                </c:pt>
                <c:pt idx="1022">
                  <c:v>3.5472497668929703</c:v>
                </c:pt>
                <c:pt idx="1023">
                  <c:v>3.5472497668929703</c:v>
                </c:pt>
                <c:pt idx="1024">
                  <c:v>3.5472497668929703</c:v>
                </c:pt>
                <c:pt idx="1025">
                  <c:v>3.5472497668929703</c:v>
                </c:pt>
                <c:pt idx="1026">
                  <c:v>3.5472497668929703</c:v>
                </c:pt>
                <c:pt idx="1027">
                  <c:v>3.5472497668929703</c:v>
                </c:pt>
                <c:pt idx="1028">
                  <c:v>3.5472497668929703</c:v>
                </c:pt>
                <c:pt idx="1029">
                  <c:v>3.5472497668929703</c:v>
                </c:pt>
                <c:pt idx="1030">
                  <c:v>3.5472497668929703</c:v>
                </c:pt>
                <c:pt idx="1031">
                  <c:v>3.5472497668929703</c:v>
                </c:pt>
                <c:pt idx="1032">
                  <c:v>3.5472497668929703</c:v>
                </c:pt>
                <c:pt idx="1033">
                  <c:v>3.5472497668929703</c:v>
                </c:pt>
                <c:pt idx="1034">
                  <c:v>3.5472497668929703</c:v>
                </c:pt>
                <c:pt idx="1035">
                  <c:v>3.5472497668929703</c:v>
                </c:pt>
                <c:pt idx="1036">
                  <c:v>3.5472497668929703</c:v>
                </c:pt>
                <c:pt idx="1037">
                  <c:v>3.5472497668929703</c:v>
                </c:pt>
                <c:pt idx="1038">
                  <c:v>3.5472497668929703</c:v>
                </c:pt>
                <c:pt idx="1039">
                  <c:v>3.5472497668929703</c:v>
                </c:pt>
                <c:pt idx="1040">
                  <c:v>3.5472497668929703</c:v>
                </c:pt>
                <c:pt idx="1041">
                  <c:v>3.5472497668929703</c:v>
                </c:pt>
                <c:pt idx="1042">
                  <c:v>3.5472497668929703</c:v>
                </c:pt>
                <c:pt idx="1043">
                  <c:v>3.5472497668929703</c:v>
                </c:pt>
                <c:pt idx="1044">
                  <c:v>3.5472497668929703</c:v>
                </c:pt>
                <c:pt idx="1045">
                  <c:v>3.5472497668929703</c:v>
                </c:pt>
                <c:pt idx="1046">
                  <c:v>3.5472497668929703</c:v>
                </c:pt>
                <c:pt idx="1047">
                  <c:v>3.5472497668929703</c:v>
                </c:pt>
                <c:pt idx="1048">
                  <c:v>3.5472497668929703</c:v>
                </c:pt>
                <c:pt idx="1049">
                  <c:v>3.5472497668929703</c:v>
                </c:pt>
                <c:pt idx="1050">
                  <c:v>3.5472497668929703</c:v>
                </c:pt>
                <c:pt idx="1051">
                  <c:v>3.5472497668929703</c:v>
                </c:pt>
                <c:pt idx="1052">
                  <c:v>3.5472497668929703</c:v>
                </c:pt>
                <c:pt idx="1053">
                  <c:v>3.5472497668929703</c:v>
                </c:pt>
                <c:pt idx="1054">
                  <c:v>3.5472497668929703</c:v>
                </c:pt>
                <c:pt idx="1055">
                  <c:v>3.5472497668929703</c:v>
                </c:pt>
                <c:pt idx="1056">
                  <c:v>3.5472497668929703</c:v>
                </c:pt>
                <c:pt idx="1057">
                  <c:v>3.5472497668929703</c:v>
                </c:pt>
                <c:pt idx="1058">
                  <c:v>3.5472497668929703</c:v>
                </c:pt>
                <c:pt idx="1059">
                  <c:v>3.5472497668929703</c:v>
                </c:pt>
                <c:pt idx="1060">
                  <c:v>3.5472497668929703</c:v>
                </c:pt>
                <c:pt idx="1061">
                  <c:v>3.5472497668929703</c:v>
                </c:pt>
                <c:pt idx="1062">
                  <c:v>3.5472497668929703</c:v>
                </c:pt>
                <c:pt idx="1063">
                  <c:v>3.5472497668929703</c:v>
                </c:pt>
                <c:pt idx="1064">
                  <c:v>3.5472497668929703</c:v>
                </c:pt>
                <c:pt idx="1065">
                  <c:v>3.5472497668929703</c:v>
                </c:pt>
                <c:pt idx="1066">
                  <c:v>3.5472497668929703</c:v>
                </c:pt>
                <c:pt idx="1067">
                  <c:v>3.5472497668929703</c:v>
                </c:pt>
                <c:pt idx="1068">
                  <c:v>3.5472497668929703</c:v>
                </c:pt>
                <c:pt idx="1069">
                  <c:v>3.5472497668929703</c:v>
                </c:pt>
                <c:pt idx="1070">
                  <c:v>3.5472497668929703</c:v>
                </c:pt>
                <c:pt idx="1071">
                  <c:v>3.5472497668929703</c:v>
                </c:pt>
                <c:pt idx="1072">
                  <c:v>3.5472497668929703</c:v>
                </c:pt>
                <c:pt idx="1073">
                  <c:v>3.5472497668929703</c:v>
                </c:pt>
                <c:pt idx="1074">
                  <c:v>3.5472497668929703</c:v>
                </c:pt>
                <c:pt idx="1075">
                  <c:v>3.5472497668929703</c:v>
                </c:pt>
                <c:pt idx="1076">
                  <c:v>3.5472497668929703</c:v>
                </c:pt>
                <c:pt idx="1077">
                  <c:v>3.5472497668929703</c:v>
                </c:pt>
                <c:pt idx="1078">
                  <c:v>3.5472497668929703</c:v>
                </c:pt>
                <c:pt idx="1079">
                  <c:v>3.5472497668929703</c:v>
                </c:pt>
                <c:pt idx="1080">
                  <c:v>3.5472497668929703</c:v>
                </c:pt>
                <c:pt idx="1081">
                  <c:v>3.5472497668929703</c:v>
                </c:pt>
                <c:pt idx="1082">
                  <c:v>3.5472497668929703</c:v>
                </c:pt>
                <c:pt idx="1083">
                  <c:v>3.5472497668929703</c:v>
                </c:pt>
                <c:pt idx="1084">
                  <c:v>3.5472497668929703</c:v>
                </c:pt>
                <c:pt idx="1085">
                  <c:v>3.5472497668929703</c:v>
                </c:pt>
                <c:pt idx="1086">
                  <c:v>3.5472497668929703</c:v>
                </c:pt>
                <c:pt idx="1087">
                  <c:v>3.5472497668929703</c:v>
                </c:pt>
                <c:pt idx="1088">
                  <c:v>3.5472497668929703</c:v>
                </c:pt>
                <c:pt idx="1089">
                  <c:v>3.5472497668929703</c:v>
                </c:pt>
                <c:pt idx="1090">
                  <c:v>3.5472497668929703</c:v>
                </c:pt>
                <c:pt idx="1091">
                  <c:v>3.5472497668929703</c:v>
                </c:pt>
                <c:pt idx="1092">
                  <c:v>3.5472497668929703</c:v>
                </c:pt>
                <c:pt idx="1093">
                  <c:v>3.5472497668929703</c:v>
                </c:pt>
                <c:pt idx="1094">
                  <c:v>3.5472497668929703</c:v>
                </c:pt>
                <c:pt idx="1095">
                  <c:v>3.5472497668929703</c:v>
                </c:pt>
                <c:pt idx="1096">
                  <c:v>3.5472497668929703</c:v>
                </c:pt>
                <c:pt idx="1097">
                  <c:v>3.5472497668929703</c:v>
                </c:pt>
                <c:pt idx="1098">
                  <c:v>3.5472497668929703</c:v>
                </c:pt>
                <c:pt idx="1099">
                  <c:v>3.5472497668929703</c:v>
                </c:pt>
                <c:pt idx="1100">
                  <c:v>3.5472497668929703</c:v>
                </c:pt>
                <c:pt idx="1101">
                  <c:v>3.5472497668929703</c:v>
                </c:pt>
                <c:pt idx="1102">
                  <c:v>3.5472497668929703</c:v>
                </c:pt>
                <c:pt idx="1103">
                  <c:v>3.5472497668929703</c:v>
                </c:pt>
                <c:pt idx="1104">
                  <c:v>3.5472497668929703</c:v>
                </c:pt>
                <c:pt idx="1105">
                  <c:v>3.5472497668929703</c:v>
                </c:pt>
                <c:pt idx="1106">
                  <c:v>3.5472497668929703</c:v>
                </c:pt>
                <c:pt idx="1107">
                  <c:v>3.5472497668929703</c:v>
                </c:pt>
                <c:pt idx="1108">
                  <c:v>3.5472497668929703</c:v>
                </c:pt>
                <c:pt idx="1109">
                  <c:v>3.5472497668929703</c:v>
                </c:pt>
                <c:pt idx="1110">
                  <c:v>3.5472497668929703</c:v>
                </c:pt>
                <c:pt idx="1111">
                  <c:v>3.5472497668929703</c:v>
                </c:pt>
                <c:pt idx="1112">
                  <c:v>3.5472497668929703</c:v>
                </c:pt>
                <c:pt idx="1113">
                  <c:v>3.5472497668929703</c:v>
                </c:pt>
                <c:pt idx="1114">
                  <c:v>3.5472497668929703</c:v>
                </c:pt>
                <c:pt idx="1115">
                  <c:v>3.5472497668929703</c:v>
                </c:pt>
                <c:pt idx="1116">
                  <c:v>3.5472497668929703</c:v>
                </c:pt>
                <c:pt idx="1117">
                  <c:v>3.5472497668929703</c:v>
                </c:pt>
                <c:pt idx="1118">
                  <c:v>3.5472497668929703</c:v>
                </c:pt>
                <c:pt idx="1119">
                  <c:v>3.5472497668929703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6EF9-4ED0-A0C6-A413A6DFB380}"/>
            </c:ext>
          </c:extLst>
        </c:ser>
        <c:ser>
          <c:idx val="2"/>
          <c:order val="2"/>
          <c:tx>
            <c:v>LWL</c:v>
          </c:tx>
          <c:spPr>
            <a:ln w="28575" cap="rnd">
              <a:solidFill>
                <a:srgbClr val="F79646">
                  <a:lumMod val="50000"/>
                </a:srgbClr>
              </a:solidFill>
              <a:round/>
            </a:ln>
            <a:effectLst/>
          </c:spPr>
          <c:marker>
            <c:symbol val="none"/>
          </c:marker>
          <c:cat>
            <c:numRef>
              <c:f>'pH meter #1__083118AM'!$F$2:$F$1121</c:f>
              <c:numCache>
                <c:formatCode>[$-409]m/d/yy\ h:mm\ AM/PM;@</c:formatCode>
                <c:ptCount val="1120"/>
                <c:pt idx="0">
                  <c:v>43350.569444444445</c:v>
                </c:pt>
                <c:pt idx="1">
                  <c:v>43351.517361111109</c:v>
                </c:pt>
                <c:pt idx="2">
                  <c:v>43353.826388888891</c:v>
                </c:pt>
                <c:pt idx="3">
                  <c:v>43354.76666666667</c:v>
                </c:pt>
                <c:pt idx="4">
                  <c:v>43362.541666666664</c:v>
                </c:pt>
                <c:pt idx="5">
                  <c:v>43362.543055555558</c:v>
                </c:pt>
                <c:pt idx="6">
                  <c:v>43362.563194444447</c:v>
                </c:pt>
                <c:pt idx="7">
                  <c:v>43362.572916666664</c:v>
                </c:pt>
                <c:pt idx="8">
                  <c:v>43362.583333333336</c:v>
                </c:pt>
                <c:pt idx="9">
                  <c:v>43362.590277777781</c:v>
                </c:pt>
                <c:pt idx="10">
                  <c:v>43362.602083333331</c:v>
                </c:pt>
                <c:pt idx="11">
                  <c:v>43362.645833333336</c:v>
                </c:pt>
                <c:pt idx="12">
                  <c:v>43362.663194444445</c:v>
                </c:pt>
                <c:pt idx="13">
                  <c:v>43362.7</c:v>
                </c:pt>
                <c:pt idx="14">
                  <c:v>43362.706944444442</c:v>
                </c:pt>
                <c:pt idx="15">
                  <c:v>43362.739583333336</c:v>
                </c:pt>
                <c:pt idx="16">
                  <c:v>43362.781944444447</c:v>
                </c:pt>
                <c:pt idx="17">
                  <c:v>43363.250694444447</c:v>
                </c:pt>
                <c:pt idx="18">
                  <c:v>43363.263888888891</c:v>
                </c:pt>
                <c:pt idx="19">
                  <c:v>43363.274305555555</c:v>
                </c:pt>
                <c:pt idx="20">
                  <c:v>43363.281944444447</c:v>
                </c:pt>
                <c:pt idx="21">
                  <c:v>43363.302083333336</c:v>
                </c:pt>
                <c:pt idx="22">
                  <c:v>43363.322916666664</c:v>
                </c:pt>
                <c:pt idx="23">
                  <c:v>43363.34375</c:v>
                </c:pt>
                <c:pt idx="24">
                  <c:v>43363.375</c:v>
                </c:pt>
                <c:pt idx="25">
                  <c:v>43363.395138888889</c:v>
                </c:pt>
                <c:pt idx="26">
                  <c:v>43363.423611111109</c:v>
                </c:pt>
                <c:pt idx="27">
                  <c:v>43363.430555555555</c:v>
                </c:pt>
                <c:pt idx="28">
                  <c:v>43363.447222222225</c:v>
                </c:pt>
                <c:pt idx="29">
                  <c:v>43363.461805555555</c:v>
                </c:pt>
                <c:pt idx="30">
                  <c:v>43363.486805555556</c:v>
                </c:pt>
                <c:pt idx="31">
                  <c:v>43363.496527777781</c:v>
                </c:pt>
                <c:pt idx="32">
                  <c:v>43363.5</c:v>
                </c:pt>
                <c:pt idx="33">
                  <c:v>43363.504166666666</c:v>
                </c:pt>
                <c:pt idx="34">
                  <c:v>43363.518055555556</c:v>
                </c:pt>
                <c:pt idx="35">
                  <c:v>43363.527777777781</c:v>
                </c:pt>
                <c:pt idx="36">
                  <c:v>43363.538194444445</c:v>
                </c:pt>
                <c:pt idx="37">
                  <c:v>43363.554861111108</c:v>
                </c:pt>
                <c:pt idx="38">
                  <c:v>43363.583333333336</c:v>
                </c:pt>
                <c:pt idx="39">
                  <c:v>43363.590277777781</c:v>
                </c:pt>
                <c:pt idx="40">
                  <c:v>43363.604166666664</c:v>
                </c:pt>
                <c:pt idx="41">
                  <c:v>43363.614583333336</c:v>
                </c:pt>
                <c:pt idx="42">
                  <c:v>43363.635416666664</c:v>
                </c:pt>
                <c:pt idx="43">
                  <c:v>43363.666666666664</c:v>
                </c:pt>
                <c:pt idx="44">
                  <c:v>43363.690972222219</c:v>
                </c:pt>
                <c:pt idx="45">
                  <c:v>43363.749305555553</c:v>
                </c:pt>
                <c:pt idx="46">
                  <c:v>43363.770833333336</c:v>
                </c:pt>
                <c:pt idx="47">
                  <c:v>43363.786805555559</c:v>
                </c:pt>
                <c:pt idx="48">
                  <c:v>43363.805555555555</c:v>
                </c:pt>
                <c:pt idx="49">
                  <c:v>43363.82916666667</c:v>
                </c:pt>
                <c:pt idx="50">
                  <c:v>43363.856249999997</c:v>
                </c:pt>
                <c:pt idx="51">
                  <c:v>43363.875</c:v>
                </c:pt>
                <c:pt idx="52">
                  <c:v>43364.25</c:v>
                </c:pt>
                <c:pt idx="53">
                  <c:v>43364.270833333336</c:v>
                </c:pt>
                <c:pt idx="54">
                  <c:v>43364.302083333336</c:v>
                </c:pt>
                <c:pt idx="55">
                  <c:v>43364.329861111109</c:v>
                </c:pt>
                <c:pt idx="56">
                  <c:v>43364.338888888888</c:v>
                </c:pt>
                <c:pt idx="57">
                  <c:v>43364.345138888886</c:v>
                </c:pt>
                <c:pt idx="58">
                  <c:v>43364.381944444445</c:v>
                </c:pt>
                <c:pt idx="59">
                  <c:v>43364.423611111109</c:v>
                </c:pt>
                <c:pt idx="60">
                  <c:v>43364.4375</c:v>
                </c:pt>
                <c:pt idx="61">
                  <c:v>43364.454861111109</c:v>
                </c:pt>
                <c:pt idx="62">
                  <c:v>43364.472916666666</c:v>
                </c:pt>
                <c:pt idx="63">
                  <c:v>43364.481944444444</c:v>
                </c:pt>
                <c:pt idx="64">
                  <c:v>43364.51666666667</c:v>
                </c:pt>
                <c:pt idx="65">
                  <c:v>43364.53402777778</c:v>
                </c:pt>
                <c:pt idx="66">
                  <c:v>43364.55</c:v>
                </c:pt>
                <c:pt idx="67">
                  <c:v>43364.563888888886</c:v>
                </c:pt>
                <c:pt idx="68">
                  <c:v>43364.577777777777</c:v>
                </c:pt>
                <c:pt idx="69">
                  <c:v>43364.590277777781</c:v>
                </c:pt>
                <c:pt idx="70">
                  <c:v>43364.597222222219</c:v>
                </c:pt>
                <c:pt idx="71">
                  <c:v>43364.60833333333</c:v>
                </c:pt>
                <c:pt idx="72">
                  <c:v>43364.613888888889</c:v>
                </c:pt>
                <c:pt idx="73">
                  <c:v>43364.632638888892</c:v>
                </c:pt>
                <c:pt idx="74">
                  <c:v>43364.659722222219</c:v>
                </c:pt>
                <c:pt idx="75">
                  <c:v>43364.697916666664</c:v>
                </c:pt>
                <c:pt idx="76">
                  <c:v>43364.754861111112</c:v>
                </c:pt>
                <c:pt idx="77">
                  <c:v>43364.770833333336</c:v>
                </c:pt>
                <c:pt idx="78">
                  <c:v>43364.805555555555</c:v>
                </c:pt>
                <c:pt idx="79">
                  <c:v>43365.270833333336</c:v>
                </c:pt>
                <c:pt idx="80">
                  <c:v>43365.28125</c:v>
                </c:pt>
                <c:pt idx="81">
                  <c:v>43365.304861111108</c:v>
                </c:pt>
                <c:pt idx="82">
                  <c:v>43365.319444444445</c:v>
                </c:pt>
                <c:pt idx="83">
                  <c:v>43365.338888888888</c:v>
                </c:pt>
                <c:pt idx="84">
                  <c:v>43365.382638888892</c:v>
                </c:pt>
                <c:pt idx="85">
                  <c:v>43365.398611111108</c:v>
                </c:pt>
                <c:pt idx="86">
                  <c:v>43365.40347222222</c:v>
                </c:pt>
                <c:pt idx="87">
                  <c:v>43365.40625</c:v>
                </c:pt>
                <c:pt idx="88">
                  <c:v>43365.430555555555</c:v>
                </c:pt>
                <c:pt idx="89">
                  <c:v>43365.444444444445</c:v>
                </c:pt>
                <c:pt idx="90">
                  <c:v>43365.47152777778</c:v>
                </c:pt>
                <c:pt idx="91">
                  <c:v>43365.490972222222</c:v>
                </c:pt>
                <c:pt idx="92">
                  <c:v>43365.503472222219</c:v>
                </c:pt>
                <c:pt idx="93">
                  <c:v>43365.515277777777</c:v>
                </c:pt>
                <c:pt idx="94">
                  <c:v>43365.524305555555</c:v>
                </c:pt>
                <c:pt idx="95">
                  <c:v>43365.541666666664</c:v>
                </c:pt>
                <c:pt idx="96">
                  <c:v>43365.567361111112</c:v>
                </c:pt>
                <c:pt idx="97">
                  <c:v>43365.583333333336</c:v>
                </c:pt>
                <c:pt idx="98">
                  <c:v>43365.607638888891</c:v>
                </c:pt>
                <c:pt idx="99">
                  <c:v>43365.632638888892</c:v>
                </c:pt>
                <c:pt idx="100">
                  <c:v>43365.636111111111</c:v>
                </c:pt>
                <c:pt idx="101">
                  <c:v>43365.652083333334</c:v>
                </c:pt>
                <c:pt idx="102">
                  <c:v>43365.665277777778</c:v>
                </c:pt>
                <c:pt idx="103">
                  <c:v>43365.704861111109</c:v>
                </c:pt>
                <c:pt idx="104">
                  <c:v>43365.740277777775</c:v>
                </c:pt>
                <c:pt idx="105">
                  <c:v>43365.765277777777</c:v>
                </c:pt>
                <c:pt idx="106">
                  <c:v>43366.350694444445</c:v>
                </c:pt>
                <c:pt idx="107">
                  <c:v>43366.381944444445</c:v>
                </c:pt>
                <c:pt idx="108">
                  <c:v>43366.402777777781</c:v>
                </c:pt>
                <c:pt idx="109">
                  <c:v>43366.463194444441</c:v>
                </c:pt>
                <c:pt idx="110">
                  <c:v>43366.555555555555</c:v>
                </c:pt>
                <c:pt idx="111">
                  <c:v>43367.25</c:v>
                </c:pt>
                <c:pt idx="112">
                  <c:v>43367.26458333333</c:v>
                </c:pt>
                <c:pt idx="113">
                  <c:v>43367.279166666667</c:v>
                </c:pt>
                <c:pt idx="114">
                  <c:v>43367.304861111108</c:v>
                </c:pt>
                <c:pt idx="115">
                  <c:v>43367.32708333333</c:v>
                </c:pt>
                <c:pt idx="116">
                  <c:v>43367.336805555555</c:v>
                </c:pt>
                <c:pt idx="117">
                  <c:v>43367.354861111111</c:v>
                </c:pt>
                <c:pt idx="118">
                  <c:v>43367.384722222225</c:v>
                </c:pt>
                <c:pt idx="119">
                  <c:v>43367.4375</c:v>
                </c:pt>
                <c:pt idx="120">
                  <c:v>43367.458333333336</c:v>
                </c:pt>
                <c:pt idx="121">
                  <c:v>43367.46875</c:v>
                </c:pt>
                <c:pt idx="122">
                  <c:v>43367.479166666664</c:v>
                </c:pt>
                <c:pt idx="123">
                  <c:v>43367.490972222222</c:v>
                </c:pt>
                <c:pt idx="124">
                  <c:v>43367.496527777781</c:v>
                </c:pt>
                <c:pt idx="125">
                  <c:v>43367.508333333331</c:v>
                </c:pt>
                <c:pt idx="126">
                  <c:v>43367.541666666664</c:v>
                </c:pt>
                <c:pt idx="127">
                  <c:v>43367.546527777777</c:v>
                </c:pt>
                <c:pt idx="128">
                  <c:v>43367.576388888891</c:v>
                </c:pt>
                <c:pt idx="129">
                  <c:v>43367.585416666669</c:v>
                </c:pt>
                <c:pt idx="130">
                  <c:v>43367.616666666669</c:v>
                </c:pt>
                <c:pt idx="131">
                  <c:v>43367.65625</c:v>
                </c:pt>
                <c:pt idx="132">
                  <c:v>43367.673611111109</c:v>
                </c:pt>
                <c:pt idx="133">
                  <c:v>43367.704861111109</c:v>
                </c:pt>
                <c:pt idx="134">
                  <c:v>43367.730555555558</c:v>
                </c:pt>
                <c:pt idx="135">
                  <c:v>43367.755555555559</c:v>
                </c:pt>
                <c:pt idx="136">
                  <c:v>43367.786111111112</c:v>
                </c:pt>
                <c:pt idx="137">
                  <c:v>43367.856944444444</c:v>
                </c:pt>
                <c:pt idx="138">
                  <c:v>43368.25</c:v>
                </c:pt>
                <c:pt idx="139">
                  <c:v>43368.262499999997</c:v>
                </c:pt>
                <c:pt idx="140">
                  <c:v>43368.333333333336</c:v>
                </c:pt>
                <c:pt idx="141">
                  <c:v>43368.354166666664</c:v>
                </c:pt>
                <c:pt idx="142">
                  <c:v>43368.368055555555</c:v>
                </c:pt>
                <c:pt idx="143">
                  <c:v>43368.375</c:v>
                </c:pt>
                <c:pt idx="144">
                  <c:v>43368.423611111109</c:v>
                </c:pt>
                <c:pt idx="145">
                  <c:v>43368.444444444445</c:v>
                </c:pt>
                <c:pt idx="146">
                  <c:v>43368.46875</c:v>
                </c:pt>
                <c:pt idx="147">
                  <c:v>43368.493055555555</c:v>
                </c:pt>
                <c:pt idx="148">
                  <c:v>43368.517361111109</c:v>
                </c:pt>
                <c:pt idx="149">
                  <c:v>43368.541666666664</c:v>
                </c:pt>
                <c:pt idx="150">
                  <c:v>43368.557638888888</c:v>
                </c:pt>
                <c:pt idx="151">
                  <c:v>43368.571527777778</c:v>
                </c:pt>
                <c:pt idx="152">
                  <c:v>43368.57916666667</c:v>
                </c:pt>
                <c:pt idx="153">
                  <c:v>43368.597222222219</c:v>
                </c:pt>
                <c:pt idx="154">
                  <c:v>43368.618750000001</c:v>
                </c:pt>
                <c:pt idx="155">
                  <c:v>43368.625</c:v>
                </c:pt>
                <c:pt idx="156">
                  <c:v>43368.63958333333</c:v>
                </c:pt>
                <c:pt idx="157">
                  <c:v>43368.648611111108</c:v>
                </c:pt>
                <c:pt idx="158">
                  <c:v>43368.666666666664</c:v>
                </c:pt>
                <c:pt idx="159">
                  <c:v>43368.702777777777</c:v>
                </c:pt>
                <c:pt idx="160">
                  <c:v>43368.737500000003</c:v>
                </c:pt>
                <c:pt idx="161">
                  <c:v>43368.754861111112</c:v>
                </c:pt>
                <c:pt idx="162">
                  <c:v>43368.84097222222</c:v>
                </c:pt>
                <c:pt idx="163">
                  <c:v>43369.25</c:v>
                </c:pt>
                <c:pt idx="164">
                  <c:v>43369.267361111109</c:v>
                </c:pt>
                <c:pt idx="165">
                  <c:v>43369.283333333333</c:v>
                </c:pt>
                <c:pt idx="166">
                  <c:v>43369.302777777775</c:v>
                </c:pt>
                <c:pt idx="167">
                  <c:v>43369.32916666667</c:v>
                </c:pt>
                <c:pt idx="168">
                  <c:v>43369.342361111114</c:v>
                </c:pt>
                <c:pt idx="169">
                  <c:v>43369.375</c:v>
                </c:pt>
                <c:pt idx="170">
                  <c:v>43369.390972222223</c:v>
                </c:pt>
                <c:pt idx="171">
                  <c:v>43369.404166666667</c:v>
                </c:pt>
                <c:pt idx="172">
                  <c:v>43369.458333333336</c:v>
                </c:pt>
                <c:pt idx="173">
                  <c:v>43369.48541666667</c:v>
                </c:pt>
                <c:pt idx="174">
                  <c:v>43369.497916666667</c:v>
                </c:pt>
                <c:pt idx="175">
                  <c:v>43369.518055555556</c:v>
                </c:pt>
                <c:pt idx="176">
                  <c:v>43369.541666666664</c:v>
                </c:pt>
                <c:pt idx="177">
                  <c:v>43369.568749999999</c:v>
                </c:pt>
                <c:pt idx="178">
                  <c:v>43369.597222222219</c:v>
                </c:pt>
                <c:pt idx="179">
                  <c:v>43369.618750000001</c:v>
                </c:pt>
                <c:pt idx="180">
                  <c:v>43369.646527777775</c:v>
                </c:pt>
                <c:pt idx="181">
                  <c:v>43369.694444444445</c:v>
                </c:pt>
                <c:pt idx="182">
                  <c:v>43369.751388888886</c:v>
                </c:pt>
                <c:pt idx="183">
                  <c:v>43369.759722222225</c:v>
                </c:pt>
                <c:pt idx="184">
                  <c:v>43369.768055555556</c:v>
                </c:pt>
                <c:pt idx="185">
                  <c:v>43369.805555555555</c:v>
                </c:pt>
                <c:pt idx="186">
                  <c:v>43369.820833333331</c:v>
                </c:pt>
                <c:pt idx="187">
                  <c:v>43369.826388888891</c:v>
                </c:pt>
                <c:pt idx="188">
                  <c:v>43369.883333333331</c:v>
                </c:pt>
                <c:pt idx="189">
                  <c:v>43370.243055555555</c:v>
                </c:pt>
                <c:pt idx="190">
                  <c:v>43370.259722222225</c:v>
                </c:pt>
                <c:pt idx="191">
                  <c:v>43370.277777777781</c:v>
                </c:pt>
                <c:pt idx="192">
                  <c:v>43370.288888888892</c:v>
                </c:pt>
                <c:pt idx="193">
                  <c:v>43370.309027777781</c:v>
                </c:pt>
                <c:pt idx="194">
                  <c:v>43370.313194444447</c:v>
                </c:pt>
                <c:pt idx="195">
                  <c:v>43370.348611111112</c:v>
                </c:pt>
                <c:pt idx="196">
                  <c:v>43370.381944444445</c:v>
                </c:pt>
                <c:pt idx="197">
                  <c:v>43370.402777777781</c:v>
                </c:pt>
                <c:pt idx="198">
                  <c:v>43370.430555555555</c:v>
                </c:pt>
                <c:pt idx="199">
                  <c:v>43370.443749999999</c:v>
                </c:pt>
                <c:pt idx="200">
                  <c:v>43370.461805555555</c:v>
                </c:pt>
                <c:pt idx="201">
                  <c:v>43370.51458333333</c:v>
                </c:pt>
                <c:pt idx="202">
                  <c:v>43370.548611111109</c:v>
                </c:pt>
                <c:pt idx="203">
                  <c:v>43370.569444444445</c:v>
                </c:pt>
                <c:pt idx="204">
                  <c:v>43370.576388888891</c:v>
                </c:pt>
                <c:pt idx="205">
                  <c:v>43370.59375</c:v>
                </c:pt>
                <c:pt idx="206">
                  <c:v>43370.604166666664</c:v>
                </c:pt>
                <c:pt idx="207">
                  <c:v>43370.611111111109</c:v>
                </c:pt>
                <c:pt idx="208">
                  <c:v>43370.620833333334</c:v>
                </c:pt>
                <c:pt idx="209">
                  <c:v>43370.643055555556</c:v>
                </c:pt>
                <c:pt idx="210">
                  <c:v>43370.652777777781</c:v>
                </c:pt>
                <c:pt idx="211">
                  <c:v>43370.708333333336</c:v>
                </c:pt>
                <c:pt idx="212">
                  <c:v>43370.729166666664</c:v>
                </c:pt>
                <c:pt idx="213">
                  <c:v>43370.77847222222</c:v>
                </c:pt>
                <c:pt idx="214">
                  <c:v>43370.789583333331</c:v>
                </c:pt>
                <c:pt idx="215">
                  <c:v>43370.824305555558</c:v>
                </c:pt>
                <c:pt idx="216">
                  <c:v>43371.256249999999</c:v>
                </c:pt>
                <c:pt idx="217">
                  <c:v>43371.279166666667</c:v>
                </c:pt>
                <c:pt idx="218">
                  <c:v>43371.299305555556</c:v>
                </c:pt>
                <c:pt idx="219">
                  <c:v>43371.313888888886</c:v>
                </c:pt>
                <c:pt idx="220">
                  <c:v>43371.354166666664</c:v>
                </c:pt>
                <c:pt idx="221">
                  <c:v>43371.361111111109</c:v>
                </c:pt>
                <c:pt idx="222">
                  <c:v>43371.371527777781</c:v>
                </c:pt>
                <c:pt idx="223">
                  <c:v>43371.390972222223</c:v>
                </c:pt>
                <c:pt idx="224">
                  <c:v>43371.395833333336</c:v>
                </c:pt>
                <c:pt idx="225">
                  <c:v>43371.432638888888</c:v>
                </c:pt>
                <c:pt idx="226">
                  <c:v>43371.457638888889</c:v>
                </c:pt>
                <c:pt idx="227">
                  <c:v>43371.46875</c:v>
                </c:pt>
                <c:pt idx="228">
                  <c:v>43371.472222222219</c:v>
                </c:pt>
                <c:pt idx="229">
                  <c:v>43371.486111111109</c:v>
                </c:pt>
                <c:pt idx="230">
                  <c:v>43371.508333333331</c:v>
                </c:pt>
                <c:pt idx="231">
                  <c:v>43371.51666666667</c:v>
                </c:pt>
                <c:pt idx="232">
                  <c:v>43371.538194444445</c:v>
                </c:pt>
                <c:pt idx="233">
                  <c:v>43371.555555555555</c:v>
                </c:pt>
                <c:pt idx="234">
                  <c:v>43371.565972222219</c:v>
                </c:pt>
                <c:pt idx="235">
                  <c:v>43371.583333333336</c:v>
                </c:pt>
                <c:pt idx="236">
                  <c:v>43371.597916666666</c:v>
                </c:pt>
                <c:pt idx="237">
                  <c:v>43371.621527777781</c:v>
                </c:pt>
                <c:pt idx="238">
                  <c:v>43371.663194444445</c:v>
                </c:pt>
                <c:pt idx="239">
                  <c:v>43371.677777777775</c:v>
                </c:pt>
                <c:pt idx="240">
                  <c:v>43371.763888888891</c:v>
                </c:pt>
                <c:pt idx="241">
                  <c:v>43371.807638888888</c:v>
                </c:pt>
                <c:pt idx="242">
                  <c:v>43371.861805555556</c:v>
                </c:pt>
                <c:pt idx="243">
                  <c:v>43372.236111111109</c:v>
                </c:pt>
                <c:pt idx="244">
                  <c:v>43372.270138888889</c:v>
                </c:pt>
                <c:pt idx="245">
                  <c:v>43372.288888888892</c:v>
                </c:pt>
                <c:pt idx="246">
                  <c:v>43372.311111111114</c:v>
                </c:pt>
                <c:pt idx="247">
                  <c:v>43372.323611111111</c:v>
                </c:pt>
                <c:pt idx="248">
                  <c:v>43372.338194444441</c:v>
                </c:pt>
                <c:pt idx="249">
                  <c:v>43372.34652777778</c:v>
                </c:pt>
                <c:pt idx="250">
                  <c:v>43372.392361111109</c:v>
                </c:pt>
                <c:pt idx="251">
                  <c:v>43372.433333333334</c:v>
                </c:pt>
                <c:pt idx="252">
                  <c:v>43372.4375</c:v>
                </c:pt>
                <c:pt idx="253">
                  <c:v>43372.451388888891</c:v>
                </c:pt>
                <c:pt idx="254">
                  <c:v>43372.458333333336</c:v>
                </c:pt>
                <c:pt idx="255">
                  <c:v>43372.458333333336</c:v>
                </c:pt>
                <c:pt idx="256">
                  <c:v>43372.46597222222</c:v>
                </c:pt>
                <c:pt idx="257">
                  <c:v>43372.481944444444</c:v>
                </c:pt>
                <c:pt idx="258">
                  <c:v>43372.486111111109</c:v>
                </c:pt>
                <c:pt idx="259">
                  <c:v>43372.5</c:v>
                </c:pt>
                <c:pt idx="260">
                  <c:v>43372.511805555558</c:v>
                </c:pt>
                <c:pt idx="261">
                  <c:v>43372.527777777781</c:v>
                </c:pt>
                <c:pt idx="262">
                  <c:v>43372.561805555553</c:v>
                </c:pt>
                <c:pt idx="263">
                  <c:v>43372.595138888886</c:v>
                </c:pt>
                <c:pt idx="264">
                  <c:v>43372.604166666664</c:v>
                </c:pt>
                <c:pt idx="265">
                  <c:v>43372.625</c:v>
                </c:pt>
                <c:pt idx="266">
                  <c:v>43372.644444444442</c:v>
                </c:pt>
                <c:pt idx="267">
                  <c:v>43372.654861111114</c:v>
                </c:pt>
                <c:pt idx="268">
                  <c:v>43372.680555555555</c:v>
                </c:pt>
                <c:pt idx="269">
                  <c:v>43372.701388888891</c:v>
                </c:pt>
                <c:pt idx="270">
                  <c:v>43372.708333333336</c:v>
                </c:pt>
                <c:pt idx="271">
                  <c:v>43372.725694444445</c:v>
                </c:pt>
                <c:pt idx="272">
                  <c:v>43372.737500000003</c:v>
                </c:pt>
                <c:pt idx="273">
                  <c:v>43372.745833333334</c:v>
                </c:pt>
                <c:pt idx="274">
                  <c:v>43373.333333333336</c:v>
                </c:pt>
                <c:pt idx="275">
                  <c:v>43373.454861111109</c:v>
                </c:pt>
                <c:pt idx="276">
                  <c:v>43373.470138888886</c:v>
                </c:pt>
                <c:pt idx="277">
                  <c:v>43373.477083333331</c:v>
                </c:pt>
                <c:pt idx="278">
                  <c:v>43373.495138888888</c:v>
                </c:pt>
                <c:pt idx="279">
                  <c:v>43373.5625</c:v>
                </c:pt>
                <c:pt idx="280">
                  <c:v>43373.597916666666</c:v>
                </c:pt>
                <c:pt idx="281">
                  <c:v>43374.489583333336</c:v>
                </c:pt>
                <c:pt idx="282">
                  <c:v>43374.506944444445</c:v>
                </c:pt>
                <c:pt idx="283">
                  <c:v>43374.518750000003</c:v>
                </c:pt>
                <c:pt idx="284">
                  <c:v>43374.541666666664</c:v>
                </c:pt>
                <c:pt idx="285">
                  <c:v>43374.548611111109</c:v>
                </c:pt>
                <c:pt idx="286">
                  <c:v>43374.559027777781</c:v>
                </c:pt>
                <c:pt idx="287">
                  <c:v>43374.573611111111</c:v>
                </c:pt>
                <c:pt idx="288">
                  <c:v>43374.581944444442</c:v>
                </c:pt>
                <c:pt idx="289">
                  <c:v>43374.583333333336</c:v>
                </c:pt>
                <c:pt idx="290">
                  <c:v>43374.597222222219</c:v>
                </c:pt>
                <c:pt idx="291">
                  <c:v>43374.626388888886</c:v>
                </c:pt>
                <c:pt idx="292">
                  <c:v>43374.651388888888</c:v>
                </c:pt>
                <c:pt idx="293">
                  <c:v>43374.657638888886</c:v>
                </c:pt>
                <c:pt idx="294">
                  <c:v>43374.668749999997</c:v>
                </c:pt>
                <c:pt idx="295">
                  <c:v>43374.699305555558</c:v>
                </c:pt>
                <c:pt idx="296">
                  <c:v>43374.737500000003</c:v>
                </c:pt>
                <c:pt idx="297">
                  <c:v>43374.745833333334</c:v>
                </c:pt>
                <c:pt idx="298">
                  <c:v>43374.756944444445</c:v>
                </c:pt>
                <c:pt idx="299">
                  <c:v>43374.81527777778</c:v>
                </c:pt>
                <c:pt idx="300">
                  <c:v>43374.756944444445</c:v>
                </c:pt>
                <c:pt idx="301">
                  <c:v>43374.81527777778</c:v>
                </c:pt>
                <c:pt idx="302">
                  <c:v>43374.825694444444</c:v>
                </c:pt>
                <c:pt idx="303">
                  <c:v>43374.857638888891</c:v>
                </c:pt>
                <c:pt idx="304">
                  <c:v>43374.862500000003</c:v>
                </c:pt>
                <c:pt idx="305">
                  <c:v>43374.885416666664</c:v>
                </c:pt>
                <c:pt idx="306">
                  <c:v>43375.261111111111</c:v>
                </c:pt>
                <c:pt idx="307">
                  <c:v>43375.333333333336</c:v>
                </c:pt>
                <c:pt idx="308">
                  <c:v>43375.375</c:v>
                </c:pt>
                <c:pt idx="309">
                  <c:v>43375.395833333336</c:v>
                </c:pt>
                <c:pt idx="310">
                  <c:v>43375.397222222222</c:v>
                </c:pt>
                <c:pt idx="311">
                  <c:v>43375.416666666664</c:v>
                </c:pt>
                <c:pt idx="312">
                  <c:v>43375.430555555555</c:v>
                </c:pt>
                <c:pt idx="313">
                  <c:v>43375.436111111114</c:v>
                </c:pt>
                <c:pt idx="314">
                  <c:v>43375.525000000001</c:v>
                </c:pt>
                <c:pt idx="315">
                  <c:v>43375.543749999997</c:v>
                </c:pt>
                <c:pt idx="316">
                  <c:v>43375.617361111108</c:v>
                </c:pt>
                <c:pt idx="317">
                  <c:v>43375.638888888891</c:v>
                </c:pt>
                <c:pt idx="318">
                  <c:v>43375.652777777781</c:v>
                </c:pt>
                <c:pt idx="319">
                  <c:v>43375.6875</c:v>
                </c:pt>
                <c:pt idx="320">
                  <c:v>43375.702777777777</c:v>
                </c:pt>
                <c:pt idx="321">
                  <c:v>43375.711111111108</c:v>
                </c:pt>
                <c:pt idx="322">
                  <c:v>43375.729166666664</c:v>
                </c:pt>
                <c:pt idx="323">
                  <c:v>43375.75</c:v>
                </c:pt>
                <c:pt idx="324">
                  <c:v>43375.75</c:v>
                </c:pt>
                <c:pt idx="325">
                  <c:v>43376.25</c:v>
                </c:pt>
                <c:pt idx="326">
                  <c:v>43376.275694444441</c:v>
                </c:pt>
                <c:pt idx="327">
                  <c:v>43376.288888888892</c:v>
                </c:pt>
                <c:pt idx="328">
                  <c:v>43376.302083333336</c:v>
                </c:pt>
                <c:pt idx="329">
                  <c:v>43376.305555555555</c:v>
                </c:pt>
                <c:pt idx="330">
                  <c:v>43376.313194444447</c:v>
                </c:pt>
                <c:pt idx="331">
                  <c:v>43376.357638888891</c:v>
                </c:pt>
                <c:pt idx="332">
                  <c:v>43376.381944444445</c:v>
                </c:pt>
                <c:pt idx="333">
                  <c:v>43376.435416666667</c:v>
                </c:pt>
                <c:pt idx="334">
                  <c:v>43376.444444444445</c:v>
                </c:pt>
                <c:pt idx="335">
                  <c:v>43376.452777777777</c:v>
                </c:pt>
                <c:pt idx="336">
                  <c:v>43376.472222222219</c:v>
                </c:pt>
                <c:pt idx="337">
                  <c:v>43376.495833333334</c:v>
                </c:pt>
                <c:pt idx="338">
                  <c:v>43376.506944444445</c:v>
                </c:pt>
                <c:pt idx="339">
                  <c:v>43376.527777777781</c:v>
                </c:pt>
                <c:pt idx="340">
                  <c:v>43376.529861111114</c:v>
                </c:pt>
                <c:pt idx="341">
                  <c:v>43376.534722222219</c:v>
                </c:pt>
                <c:pt idx="342">
                  <c:v>43376.536805555559</c:v>
                </c:pt>
                <c:pt idx="343">
                  <c:v>43376.557638888888</c:v>
                </c:pt>
                <c:pt idx="344">
                  <c:v>43376.5625</c:v>
                </c:pt>
                <c:pt idx="345">
                  <c:v>43376.584722222222</c:v>
                </c:pt>
                <c:pt idx="346">
                  <c:v>43376.614583333336</c:v>
                </c:pt>
                <c:pt idx="347">
                  <c:v>43376.638194444444</c:v>
                </c:pt>
                <c:pt idx="348">
                  <c:v>43376.651388888888</c:v>
                </c:pt>
                <c:pt idx="349">
                  <c:v>43376.663194444445</c:v>
                </c:pt>
                <c:pt idx="350">
                  <c:v>43376.6875</c:v>
                </c:pt>
                <c:pt idx="351">
                  <c:v>43376.6875</c:v>
                </c:pt>
                <c:pt idx="352">
                  <c:v>43376.701388888891</c:v>
                </c:pt>
                <c:pt idx="353">
                  <c:v>43376.71875</c:v>
                </c:pt>
                <c:pt idx="354">
                  <c:v>43376.743055555555</c:v>
                </c:pt>
                <c:pt idx="355">
                  <c:v>43376.768055555556</c:v>
                </c:pt>
                <c:pt idx="356">
                  <c:v>43376.791666666664</c:v>
                </c:pt>
                <c:pt idx="357">
                  <c:v>43377.256944444445</c:v>
                </c:pt>
                <c:pt idx="358">
                  <c:v>43377.280555555553</c:v>
                </c:pt>
                <c:pt idx="359">
                  <c:v>43377.304166666669</c:v>
                </c:pt>
                <c:pt idx="360">
                  <c:v>43377.333333333336</c:v>
                </c:pt>
                <c:pt idx="361">
                  <c:v>43377.345138888886</c:v>
                </c:pt>
                <c:pt idx="362">
                  <c:v>43377.35833333333</c:v>
                </c:pt>
                <c:pt idx="363">
                  <c:v>43377.422222222223</c:v>
                </c:pt>
                <c:pt idx="364">
                  <c:v>43377.431250000001</c:v>
                </c:pt>
                <c:pt idx="365">
                  <c:v>43377.461805555555</c:v>
                </c:pt>
                <c:pt idx="366">
                  <c:v>43377.46875</c:v>
                </c:pt>
                <c:pt idx="367">
                  <c:v>43377.487500000003</c:v>
                </c:pt>
                <c:pt idx="368">
                  <c:v>43377.5</c:v>
                </c:pt>
                <c:pt idx="369">
                  <c:v>43377.534722222219</c:v>
                </c:pt>
                <c:pt idx="370">
                  <c:v>43377.59375</c:v>
                </c:pt>
                <c:pt idx="371">
                  <c:v>43377.607638888891</c:v>
                </c:pt>
                <c:pt idx="372">
                  <c:v>43377.611111111109</c:v>
                </c:pt>
                <c:pt idx="373">
                  <c:v>43377.619444444441</c:v>
                </c:pt>
                <c:pt idx="374">
                  <c:v>43377.631249999999</c:v>
                </c:pt>
                <c:pt idx="375">
                  <c:v>43377.642361111109</c:v>
                </c:pt>
                <c:pt idx="376">
                  <c:v>43377.657638888886</c:v>
                </c:pt>
                <c:pt idx="377">
                  <c:v>43377.677777777775</c:v>
                </c:pt>
                <c:pt idx="378">
                  <c:v>43377.6875</c:v>
                </c:pt>
                <c:pt idx="379">
                  <c:v>43377.729166666664</c:v>
                </c:pt>
                <c:pt idx="380">
                  <c:v>43377.76666666667</c:v>
                </c:pt>
                <c:pt idx="381">
                  <c:v>43377.779166666667</c:v>
                </c:pt>
                <c:pt idx="382">
                  <c:v>43377.781944444447</c:v>
                </c:pt>
                <c:pt idx="383">
                  <c:v>43378.245833333334</c:v>
                </c:pt>
                <c:pt idx="384">
                  <c:v>43378.256944444445</c:v>
                </c:pt>
                <c:pt idx="385">
                  <c:v>43378.279166666667</c:v>
                </c:pt>
                <c:pt idx="386">
                  <c:v>43378.304861111108</c:v>
                </c:pt>
                <c:pt idx="387">
                  <c:v>43378.319444444445</c:v>
                </c:pt>
                <c:pt idx="388">
                  <c:v>43378.354166666664</c:v>
                </c:pt>
                <c:pt idx="389">
                  <c:v>43378.37777777778</c:v>
                </c:pt>
                <c:pt idx="390">
                  <c:v>43378.392361111109</c:v>
                </c:pt>
                <c:pt idx="391">
                  <c:v>43378.422222222223</c:v>
                </c:pt>
                <c:pt idx="392">
                  <c:v>43378.438888888886</c:v>
                </c:pt>
                <c:pt idx="393">
                  <c:v>43378.451388888891</c:v>
                </c:pt>
                <c:pt idx="394">
                  <c:v>43378.468055555553</c:v>
                </c:pt>
                <c:pt idx="395">
                  <c:v>43378.487500000003</c:v>
                </c:pt>
                <c:pt idx="396">
                  <c:v>43378.524305555555</c:v>
                </c:pt>
                <c:pt idx="397">
                  <c:v>43378.540277777778</c:v>
                </c:pt>
                <c:pt idx="398">
                  <c:v>43378.561111111114</c:v>
                </c:pt>
                <c:pt idx="399">
                  <c:v>43378.607638888891</c:v>
                </c:pt>
                <c:pt idx="400">
                  <c:v>43378.622916666667</c:v>
                </c:pt>
                <c:pt idx="401">
                  <c:v>43378.646527777775</c:v>
                </c:pt>
                <c:pt idx="402">
                  <c:v>43378.693749999999</c:v>
                </c:pt>
                <c:pt idx="403">
                  <c:v>43378.699305555558</c:v>
                </c:pt>
                <c:pt idx="404">
                  <c:v>43378.710416666669</c:v>
                </c:pt>
                <c:pt idx="405">
                  <c:v>43378.732638888891</c:v>
                </c:pt>
                <c:pt idx="406">
                  <c:v>43378.738194444442</c:v>
                </c:pt>
                <c:pt idx="407">
                  <c:v>43378.78125</c:v>
                </c:pt>
                <c:pt idx="408">
                  <c:v>43378.829861111109</c:v>
                </c:pt>
                <c:pt idx="409">
                  <c:v>43379.254861111112</c:v>
                </c:pt>
                <c:pt idx="410">
                  <c:v>43379.269444444442</c:v>
                </c:pt>
                <c:pt idx="411">
                  <c:v>43379.277777777781</c:v>
                </c:pt>
                <c:pt idx="412">
                  <c:v>43379.288194444445</c:v>
                </c:pt>
                <c:pt idx="413">
                  <c:v>43379.300694444442</c:v>
                </c:pt>
                <c:pt idx="414">
                  <c:v>43379.313888888886</c:v>
                </c:pt>
                <c:pt idx="415">
                  <c:v>43379.333333333336</c:v>
                </c:pt>
                <c:pt idx="416">
                  <c:v>43379.347222222219</c:v>
                </c:pt>
                <c:pt idx="417">
                  <c:v>43379.35833333333</c:v>
                </c:pt>
                <c:pt idx="418">
                  <c:v>43379.379166666666</c:v>
                </c:pt>
                <c:pt idx="419">
                  <c:v>43379.397222222222</c:v>
                </c:pt>
                <c:pt idx="420">
                  <c:v>43379.409722222219</c:v>
                </c:pt>
                <c:pt idx="421">
                  <c:v>43379.447916666664</c:v>
                </c:pt>
                <c:pt idx="422">
                  <c:v>43379.453472222223</c:v>
                </c:pt>
                <c:pt idx="423">
                  <c:v>43379.46597222222</c:v>
                </c:pt>
                <c:pt idx="424">
                  <c:v>43379.477083333331</c:v>
                </c:pt>
                <c:pt idx="425">
                  <c:v>43379.494444444441</c:v>
                </c:pt>
                <c:pt idx="426">
                  <c:v>43379.553472222222</c:v>
                </c:pt>
                <c:pt idx="427">
                  <c:v>43379.584722222222</c:v>
                </c:pt>
                <c:pt idx="428">
                  <c:v>43379.586805555555</c:v>
                </c:pt>
                <c:pt idx="429">
                  <c:v>43379.594444444447</c:v>
                </c:pt>
                <c:pt idx="430">
                  <c:v>43379.630555555559</c:v>
                </c:pt>
                <c:pt idx="431">
                  <c:v>43379.659722222219</c:v>
                </c:pt>
                <c:pt idx="432">
                  <c:v>43379.667361111111</c:v>
                </c:pt>
                <c:pt idx="433">
                  <c:v>43379.716666666667</c:v>
                </c:pt>
                <c:pt idx="434">
                  <c:v>43379.730555555558</c:v>
                </c:pt>
                <c:pt idx="435">
                  <c:v>43380.388888888891</c:v>
                </c:pt>
                <c:pt idx="436">
                  <c:v>43380.430555555555</c:v>
                </c:pt>
                <c:pt idx="437">
                  <c:v>43380.458333333336</c:v>
                </c:pt>
                <c:pt idx="438">
                  <c:v>43380.5</c:v>
                </c:pt>
                <c:pt idx="439">
                  <c:v>43380.583333333336</c:v>
                </c:pt>
                <c:pt idx="440">
                  <c:v>43381.255555555559</c:v>
                </c:pt>
                <c:pt idx="441">
                  <c:v>43381.284722222219</c:v>
                </c:pt>
                <c:pt idx="442">
                  <c:v>43381.311805555553</c:v>
                </c:pt>
                <c:pt idx="443">
                  <c:v>42885</c:v>
                </c:pt>
                <c:pt idx="444">
                  <c:v>43381.351388888892</c:v>
                </c:pt>
                <c:pt idx="445">
                  <c:v>43381.392361111109</c:v>
                </c:pt>
                <c:pt idx="446">
                  <c:v>43381.430555555555</c:v>
                </c:pt>
                <c:pt idx="447">
                  <c:v>43381.451388888891</c:v>
                </c:pt>
                <c:pt idx="448">
                  <c:v>43381.462500000001</c:v>
                </c:pt>
                <c:pt idx="449">
                  <c:v>43381.482638888891</c:v>
                </c:pt>
                <c:pt idx="450">
                  <c:v>43381.504861111112</c:v>
                </c:pt>
                <c:pt idx="451">
                  <c:v>43381.511805555558</c:v>
                </c:pt>
                <c:pt idx="452">
                  <c:v>43381.541666666664</c:v>
                </c:pt>
                <c:pt idx="453">
                  <c:v>43381.54791666667</c:v>
                </c:pt>
                <c:pt idx="454">
                  <c:v>43381.566666666666</c:v>
                </c:pt>
                <c:pt idx="455">
                  <c:v>43381.579861111109</c:v>
                </c:pt>
                <c:pt idx="456">
                  <c:v>43381.584722222222</c:v>
                </c:pt>
                <c:pt idx="457">
                  <c:v>43381.597222222219</c:v>
                </c:pt>
                <c:pt idx="458">
                  <c:v>43381.604166666664</c:v>
                </c:pt>
                <c:pt idx="459">
                  <c:v>43381.628472222219</c:v>
                </c:pt>
                <c:pt idx="460">
                  <c:v>43381.637499999997</c:v>
                </c:pt>
                <c:pt idx="461">
                  <c:v>43381.661805555559</c:v>
                </c:pt>
                <c:pt idx="462">
                  <c:v>43381.681250000001</c:v>
                </c:pt>
                <c:pt idx="463">
                  <c:v>43381.688194444447</c:v>
                </c:pt>
                <c:pt idx="464">
                  <c:v>43381.736805555556</c:v>
                </c:pt>
                <c:pt idx="465">
                  <c:v>43381.770833333336</c:v>
                </c:pt>
                <c:pt idx="466">
                  <c:v>43382.275000000001</c:v>
                </c:pt>
                <c:pt idx="467">
                  <c:v>43382.290277777778</c:v>
                </c:pt>
                <c:pt idx="468">
                  <c:v>43382.309027777781</c:v>
                </c:pt>
                <c:pt idx="469">
                  <c:v>43382.333333333336</c:v>
                </c:pt>
                <c:pt idx="470">
                  <c:v>43382.352083333331</c:v>
                </c:pt>
                <c:pt idx="471">
                  <c:v>43382.382638888892</c:v>
                </c:pt>
                <c:pt idx="472">
                  <c:v>43382.409722222219</c:v>
                </c:pt>
                <c:pt idx="473">
                  <c:v>43382.447916666664</c:v>
                </c:pt>
                <c:pt idx="474">
                  <c:v>43382.45</c:v>
                </c:pt>
                <c:pt idx="475">
                  <c:v>43382.46597222222</c:v>
                </c:pt>
                <c:pt idx="476">
                  <c:v>43382.469444444447</c:v>
                </c:pt>
                <c:pt idx="477">
                  <c:v>43382.486805555556</c:v>
                </c:pt>
                <c:pt idx="478">
                  <c:v>43382.504166666666</c:v>
                </c:pt>
                <c:pt idx="479">
                  <c:v>43382.529166666667</c:v>
                </c:pt>
                <c:pt idx="480">
                  <c:v>43382.544444444444</c:v>
                </c:pt>
                <c:pt idx="481">
                  <c:v>43382.563194444447</c:v>
                </c:pt>
                <c:pt idx="482">
                  <c:v>43382.588194444441</c:v>
                </c:pt>
                <c:pt idx="483">
                  <c:v>43382.600694444445</c:v>
                </c:pt>
                <c:pt idx="484">
                  <c:v>43382.604861111111</c:v>
                </c:pt>
                <c:pt idx="485">
                  <c:v>43382.631944444445</c:v>
                </c:pt>
                <c:pt idx="486">
                  <c:v>43382.664583333331</c:v>
                </c:pt>
                <c:pt idx="487">
                  <c:v>43382.673611111109</c:v>
                </c:pt>
                <c:pt idx="488">
                  <c:v>43382.677083333336</c:v>
                </c:pt>
                <c:pt idx="489">
                  <c:v>43382.724305555559</c:v>
                </c:pt>
                <c:pt idx="490">
                  <c:v>43382.729166666664</c:v>
                </c:pt>
                <c:pt idx="491">
                  <c:v>43382.754166666666</c:v>
                </c:pt>
                <c:pt idx="492">
                  <c:v>43383.260416666664</c:v>
                </c:pt>
                <c:pt idx="493">
                  <c:v>43383.270833333336</c:v>
                </c:pt>
                <c:pt idx="494">
                  <c:v>43383.274305555555</c:v>
                </c:pt>
                <c:pt idx="495">
                  <c:v>43383.288194444445</c:v>
                </c:pt>
                <c:pt idx="496">
                  <c:v>43383.306944444441</c:v>
                </c:pt>
                <c:pt idx="497">
                  <c:v>43383.325694444444</c:v>
                </c:pt>
                <c:pt idx="498">
                  <c:v>43383.34652777778</c:v>
                </c:pt>
                <c:pt idx="499">
                  <c:v>43383.354166666664</c:v>
                </c:pt>
                <c:pt idx="500">
                  <c:v>43383.388194444444</c:v>
                </c:pt>
                <c:pt idx="501">
                  <c:v>43383.420138888891</c:v>
                </c:pt>
                <c:pt idx="502">
                  <c:v>43383.447222222225</c:v>
                </c:pt>
                <c:pt idx="503">
                  <c:v>43383.461805555555</c:v>
                </c:pt>
                <c:pt idx="504">
                  <c:v>43383.481249999997</c:v>
                </c:pt>
                <c:pt idx="505">
                  <c:v>43383.489583333336</c:v>
                </c:pt>
                <c:pt idx="506">
                  <c:v>43383.506944444445</c:v>
                </c:pt>
                <c:pt idx="507">
                  <c:v>43383.511805555558</c:v>
                </c:pt>
                <c:pt idx="508">
                  <c:v>43383.518750000003</c:v>
                </c:pt>
                <c:pt idx="509">
                  <c:v>43383.557638888888</c:v>
                </c:pt>
                <c:pt idx="510">
                  <c:v>43383.564583333333</c:v>
                </c:pt>
                <c:pt idx="511">
                  <c:v>43383.572916666664</c:v>
                </c:pt>
                <c:pt idx="512">
                  <c:v>43383.604166666664</c:v>
                </c:pt>
                <c:pt idx="513">
                  <c:v>43383.65347222222</c:v>
                </c:pt>
                <c:pt idx="514">
                  <c:v>43383.65625</c:v>
                </c:pt>
                <c:pt idx="515">
                  <c:v>43383.682638888888</c:v>
                </c:pt>
                <c:pt idx="516">
                  <c:v>43383.742361111108</c:v>
                </c:pt>
                <c:pt idx="517">
                  <c:v>43383.750694444447</c:v>
                </c:pt>
                <c:pt idx="518">
                  <c:v>43383.760416666664</c:v>
                </c:pt>
                <c:pt idx="519">
                  <c:v>43383.783333333333</c:v>
                </c:pt>
                <c:pt idx="520">
                  <c:v>43383.806250000001</c:v>
                </c:pt>
                <c:pt idx="521">
                  <c:v>43384.245138888888</c:v>
                </c:pt>
                <c:pt idx="522">
                  <c:v>43384.267361111109</c:v>
                </c:pt>
                <c:pt idx="523">
                  <c:v>43384.279861111114</c:v>
                </c:pt>
                <c:pt idx="524">
                  <c:v>43384.289583333331</c:v>
                </c:pt>
                <c:pt idx="525">
                  <c:v>43384.31527777778</c:v>
                </c:pt>
                <c:pt idx="526">
                  <c:v>43384.344444444447</c:v>
                </c:pt>
                <c:pt idx="527">
                  <c:v>43384.399305555555</c:v>
                </c:pt>
                <c:pt idx="528">
                  <c:v>43384.420138888891</c:v>
                </c:pt>
                <c:pt idx="529">
                  <c:v>43384.451388888891</c:v>
                </c:pt>
                <c:pt idx="530">
                  <c:v>43384.472222222219</c:v>
                </c:pt>
                <c:pt idx="531">
                  <c:v>43384.501388888886</c:v>
                </c:pt>
                <c:pt idx="532">
                  <c:v>43384.503472222219</c:v>
                </c:pt>
                <c:pt idx="533">
                  <c:v>43384.53125</c:v>
                </c:pt>
                <c:pt idx="534">
                  <c:v>43384.555555555555</c:v>
                </c:pt>
                <c:pt idx="535">
                  <c:v>43384.5625</c:v>
                </c:pt>
                <c:pt idx="536">
                  <c:v>43384.586805555555</c:v>
                </c:pt>
                <c:pt idx="537">
                  <c:v>43384.607638888891</c:v>
                </c:pt>
                <c:pt idx="538">
                  <c:v>43384.631944444445</c:v>
                </c:pt>
                <c:pt idx="539">
                  <c:v>43384.638888888891</c:v>
                </c:pt>
                <c:pt idx="540">
                  <c:v>43384.654861111114</c:v>
                </c:pt>
                <c:pt idx="541">
                  <c:v>43384.684027777781</c:v>
                </c:pt>
                <c:pt idx="542">
                  <c:v>43384.692361111112</c:v>
                </c:pt>
                <c:pt idx="543">
                  <c:v>43384.720833333333</c:v>
                </c:pt>
                <c:pt idx="544">
                  <c:v>43385.258333333331</c:v>
                </c:pt>
                <c:pt idx="545">
                  <c:v>43385.288888888892</c:v>
                </c:pt>
                <c:pt idx="546">
                  <c:v>43385.311805555553</c:v>
                </c:pt>
                <c:pt idx="547">
                  <c:v>43385.352083333331</c:v>
                </c:pt>
                <c:pt idx="548">
                  <c:v>43385.363194444442</c:v>
                </c:pt>
                <c:pt idx="549">
                  <c:v>43385.390972222223</c:v>
                </c:pt>
                <c:pt idx="550">
                  <c:v>43385.427083333336</c:v>
                </c:pt>
                <c:pt idx="551">
                  <c:v>43385.452777777777</c:v>
                </c:pt>
                <c:pt idx="552">
                  <c:v>43385.465277777781</c:v>
                </c:pt>
                <c:pt idx="553">
                  <c:v>43385.48333333333</c:v>
                </c:pt>
                <c:pt idx="554">
                  <c:v>43385.5</c:v>
                </c:pt>
                <c:pt idx="555">
                  <c:v>43385.507638888892</c:v>
                </c:pt>
                <c:pt idx="556">
                  <c:v>43385.518055555556</c:v>
                </c:pt>
                <c:pt idx="557">
                  <c:v>43385.541666666664</c:v>
                </c:pt>
                <c:pt idx="558">
                  <c:v>43385.555555555555</c:v>
                </c:pt>
                <c:pt idx="559">
                  <c:v>43385.59375</c:v>
                </c:pt>
                <c:pt idx="560">
                  <c:v>43385.612500000003</c:v>
                </c:pt>
                <c:pt idx="561">
                  <c:v>43385.625</c:v>
                </c:pt>
                <c:pt idx="562">
                  <c:v>43385.662499999999</c:v>
                </c:pt>
                <c:pt idx="563">
                  <c:v>43385.665277777778</c:v>
                </c:pt>
                <c:pt idx="564">
                  <c:v>43385.681944444441</c:v>
                </c:pt>
                <c:pt idx="565">
                  <c:v>43385.694444444445</c:v>
                </c:pt>
                <c:pt idx="566">
                  <c:v>43385.736111111109</c:v>
                </c:pt>
                <c:pt idx="567">
                  <c:v>43385.8</c:v>
                </c:pt>
                <c:pt idx="568">
                  <c:v>43386.291666666664</c:v>
                </c:pt>
                <c:pt idx="569">
                  <c:v>43386.298611111109</c:v>
                </c:pt>
                <c:pt idx="570">
                  <c:v>43386.361111111109</c:v>
                </c:pt>
                <c:pt idx="571">
                  <c:v>43386.383333333331</c:v>
                </c:pt>
                <c:pt idx="572">
                  <c:v>43386.399305555555</c:v>
                </c:pt>
                <c:pt idx="573">
                  <c:v>43386.443749999999</c:v>
                </c:pt>
                <c:pt idx="574">
                  <c:v>43386.465277777781</c:v>
                </c:pt>
                <c:pt idx="575">
                  <c:v>43386.477777777778</c:v>
                </c:pt>
                <c:pt idx="576">
                  <c:v>43386.558333333334</c:v>
                </c:pt>
                <c:pt idx="577">
                  <c:v>43386.614583333336</c:v>
                </c:pt>
                <c:pt idx="578">
                  <c:v>43386.614583333336</c:v>
                </c:pt>
                <c:pt idx="579">
                  <c:v>43386.673611111109</c:v>
                </c:pt>
                <c:pt idx="580">
                  <c:v>43386.72152777778</c:v>
                </c:pt>
                <c:pt idx="581">
                  <c:v>43387.354166666664</c:v>
                </c:pt>
                <c:pt idx="582">
                  <c:v>43387.426388888889</c:v>
                </c:pt>
                <c:pt idx="583">
                  <c:v>43387.496527777781</c:v>
                </c:pt>
                <c:pt idx="584">
                  <c:v>43387.523611111108</c:v>
                </c:pt>
                <c:pt idx="585">
                  <c:v>43388.249305555553</c:v>
                </c:pt>
                <c:pt idx="586">
                  <c:v>43388.263194444444</c:v>
                </c:pt>
                <c:pt idx="587">
                  <c:v>43388.277083333334</c:v>
                </c:pt>
                <c:pt idx="588">
                  <c:v>43388.290972222225</c:v>
                </c:pt>
                <c:pt idx="589">
                  <c:v>43388.310416666667</c:v>
                </c:pt>
                <c:pt idx="590">
                  <c:v>43388.326388888891</c:v>
                </c:pt>
                <c:pt idx="591">
                  <c:v>43388.34652777778</c:v>
                </c:pt>
                <c:pt idx="592">
                  <c:v>43388.362500000003</c:v>
                </c:pt>
                <c:pt idx="593">
                  <c:v>43388.371527777781</c:v>
                </c:pt>
                <c:pt idx="594">
                  <c:v>43388.407638888886</c:v>
                </c:pt>
                <c:pt idx="595">
                  <c:v>43388.423611111109</c:v>
                </c:pt>
                <c:pt idx="596">
                  <c:v>43388.453472222223</c:v>
                </c:pt>
                <c:pt idx="597">
                  <c:v>43388.482638888891</c:v>
                </c:pt>
                <c:pt idx="598">
                  <c:v>43388.491666666669</c:v>
                </c:pt>
                <c:pt idx="599">
                  <c:v>43388.527777777781</c:v>
                </c:pt>
                <c:pt idx="600">
                  <c:v>43388.549305555556</c:v>
                </c:pt>
                <c:pt idx="601">
                  <c:v>43388.5625</c:v>
                </c:pt>
                <c:pt idx="602">
                  <c:v>43388.569444444445</c:v>
                </c:pt>
                <c:pt idx="603">
                  <c:v>43388.586111111108</c:v>
                </c:pt>
                <c:pt idx="604">
                  <c:v>43388.606944444444</c:v>
                </c:pt>
                <c:pt idx="605">
                  <c:v>43388.614583333336</c:v>
                </c:pt>
                <c:pt idx="606">
                  <c:v>43388.638888888891</c:v>
                </c:pt>
                <c:pt idx="607">
                  <c:v>43388.657638888886</c:v>
                </c:pt>
                <c:pt idx="608">
                  <c:v>43388.679861111108</c:v>
                </c:pt>
                <c:pt idx="609">
                  <c:v>43388.685416666667</c:v>
                </c:pt>
                <c:pt idx="610">
                  <c:v>43388.690972222219</c:v>
                </c:pt>
                <c:pt idx="611">
                  <c:v>43388.711805555555</c:v>
                </c:pt>
                <c:pt idx="612">
                  <c:v>43388.759722222225</c:v>
                </c:pt>
                <c:pt idx="613">
                  <c:v>43388.784722222219</c:v>
                </c:pt>
                <c:pt idx="614">
                  <c:v>43388.795138888891</c:v>
                </c:pt>
                <c:pt idx="615">
                  <c:v>43388.802083333336</c:v>
                </c:pt>
                <c:pt idx="616">
                  <c:v>43389.253472222219</c:v>
                </c:pt>
                <c:pt idx="617">
                  <c:v>43389.277083333334</c:v>
                </c:pt>
                <c:pt idx="618">
                  <c:v>43389.293055555558</c:v>
                </c:pt>
                <c:pt idx="619">
                  <c:v>43389.302083333336</c:v>
                </c:pt>
                <c:pt idx="620">
                  <c:v>43389.319444444445</c:v>
                </c:pt>
                <c:pt idx="621">
                  <c:v>43389.342361111114</c:v>
                </c:pt>
                <c:pt idx="622">
                  <c:v>43389.364583333336</c:v>
                </c:pt>
                <c:pt idx="623">
                  <c:v>43389.381944444445</c:v>
                </c:pt>
                <c:pt idx="624">
                  <c:v>43389.393055555556</c:v>
                </c:pt>
                <c:pt idx="625">
                  <c:v>43389.427083333336</c:v>
                </c:pt>
                <c:pt idx="626">
                  <c:v>43389.447916666664</c:v>
                </c:pt>
                <c:pt idx="627">
                  <c:v>43389.46875</c:v>
                </c:pt>
                <c:pt idx="628">
                  <c:v>43389.493055555555</c:v>
                </c:pt>
                <c:pt idx="629">
                  <c:v>43389.504861111112</c:v>
                </c:pt>
                <c:pt idx="630">
                  <c:v>43389.527083333334</c:v>
                </c:pt>
                <c:pt idx="631">
                  <c:v>43389.541666666664</c:v>
                </c:pt>
                <c:pt idx="632">
                  <c:v>43389.552083333336</c:v>
                </c:pt>
                <c:pt idx="633">
                  <c:v>43389.55972222222</c:v>
                </c:pt>
                <c:pt idx="634">
                  <c:v>43389.593055555553</c:v>
                </c:pt>
                <c:pt idx="635">
                  <c:v>43389.606249999997</c:v>
                </c:pt>
                <c:pt idx="636">
                  <c:v>43389.614583333336</c:v>
                </c:pt>
                <c:pt idx="637">
                  <c:v>43389.618055555555</c:v>
                </c:pt>
                <c:pt idx="638">
                  <c:v>43389.625</c:v>
                </c:pt>
                <c:pt idx="639">
                  <c:v>43389.634722222225</c:v>
                </c:pt>
                <c:pt idx="640">
                  <c:v>43389.645833333336</c:v>
                </c:pt>
                <c:pt idx="641">
                  <c:v>43389.708333333336</c:v>
                </c:pt>
                <c:pt idx="642">
                  <c:v>43389.739583333336</c:v>
                </c:pt>
                <c:pt idx="643">
                  <c:v>43389.826388888891</c:v>
                </c:pt>
                <c:pt idx="644">
                  <c:v>43390.25277777778</c:v>
                </c:pt>
                <c:pt idx="645">
                  <c:v>43390.268055555556</c:v>
                </c:pt>
                <c:pt idx="646">
                  <c:v>43390.276388888888</c:v>
                </c:pt>
                <c:pt idx="647">
                  <c:v>43390.285416666666</c:v>
                </c:pt>
                <c:pt idx="648">
                  <c:v>43390.316666666666</c:v>
                </c:pt>
                <c:pt idx="649">
                  <c:v>43390.34097222222</c:v>
                </c:pt>
                <c:pt idx="650">
                  <c:v>43390.352083333331</c:v>
                </c:pt>
                <c:pt idx="651">
                  <c:v>43390.376388888886</c:v>
                </c:pt>
                <c:pt idx="652">
                  <c:v>43390.40347222222</c:v>
                </c:pt>
                <c:pt idx="653">
                  <c:v>43390.430555555555</c:v>
                </c:pt>
                <c:pt idx="654">
                  <c:v>43390.44027777778</c:v>
                </c:pt>
                <c:pt idx="655">
                  <c:v>43390.461805555555</c:v>
                </c:pt>
                <c:pt idx="656">
                  <c:v>43390.469444444447</c:v>
                </c:pt>
                <c:pt idx="657">
                  <c:v>43390.504166666666</c:v>
                </c:pt>
                <c:pt idx="658">
                  <c:v>43390.541666666664</c:v>
                </c:pt>
                <c:pt idx="659">
                  <c:v>43390.557638888888</c:v>
                </c:pt>
                <c:pt idx="660">
                  <c:v>43390.571527777778</c:v>
                </c:pt>
                <c:pt idx="661">
                  <c:v>43390.582638888889</c:v>
                </c:pt>
                <c:pt idx="662">
                  <c:v>43390.602777777778</c:v>
                </c:pt>
                <c:pt idx="663">
                  <c:v>43390.626388888886</c:v>
                </c:pt>
                <c:pt idx="664">
                  <c:v>43390.635416666664</c:v>
                </c:pt>
                <c:pt idx="665">
                  <c:v>43390.649305555555</c:v>
                </c:pt>
                <c:pt idx="666">
                  <c:v>43390.676388888889</c:v>
                </c:pt>
                <c:pt idx="667">
                  <c:v>43390.685416666667</c:v>
                </c:pt>
                <c:pt idx="668">
                  <c:v>43390.701388888891</c:v>
                </c:pt>
                <c:pt idx="669">
                  <c:v>43390.720138888886</c:v>
                </c:pt>
                <c:pt idx="670">
                  <c:v>43390.731249999997</c:v>
                </c:pt>
                <c:pt idx="671">
                  <c:v>43390.76666666667</c:v>
                </c:pt>
                <c:pt idx="672">
                  <c:v>43390.833333333336</c:v>
                </c:pt>
                <c:pt idx="673">
                  <c:v>43390.836805555555</c:v>
                </c:pt>
                <c:pt idx="674">
                  <c:v>43391.237500000003</c:v>
                </c:pt>
                <c:pt idx="675">
                  <c:v>43391.269444444442</c:v>
                </c:pt>
                <c:pt idx="676">
                  <c:v>43391.286111111112</c:v>
                </c:pt>
                <c:pt idx="677">
                  <c:v>43391.309027777781</c:v>
                </c:pt>
                <c:pt idx="678">
                  <c:v>43391.323611111111</c:v>
                </c:pt>
                <c:pt idx="679">
                  <c:v>43391.34375</c:v>
                </c:pt>
                <c:pt idx="680">
                  <c:v>43391.368055555555</c:v>
                </c:pt>
                <c:pt idx="681">
                  <c:v>43391.381249999999</c:v>
                </c:pt>
                <c:pt idx="682">
                  <c:v>43391.427083333336</c:v>
                </c:pt>
                <c:pt idx="683">
                  <c:v>43391.445138888892</c:v>
                </c:pt>
                <c:pt idx="684">
                  <c:v>43391.459027777775</c:v>
                </c:pt>
                <c:pt idx="685">
                  <c:v>43391.468055555553</c:v>
                </c:pt>
                <c:pt idx="686">
                  <c:v>43391.479861111111</c:v>
                </c:pt>
                <c:pt idx="687">
                  <c:v>43391.493055555555</c:v>
                </c:pt>
                <c:pt idx="688">
                  <c:v>43391.504861111112</c:v>
                </c:pt>
                <c:pt idx="689">
                  <c:v>43391.517361111109</c:v>
                </c:pt>
                <c:pt idx="690">
                  <c:v>43391.527777777781</c:v>
                </c:pt>
                <c:pt idx="691">
                  <c:v>43391.544444444444</c:v>
                </c:pt>
                <c:pt idx="692">
                  <c:v>43391.569444444445</c:v>
                </c:pt>
                <c:pt idx="693">
                  <c:v>43391.576388888891</c:v>
                </c:pt>
                <c:pt idx="694">
                  <c:v>43391.618055555555</c:v>
                </c:pt>
                <c:pt idx="695">
                  <c:v>43391.657638888886</c:v>
                </c:pt>
                <c:pt idx="696">
                  <c:v>43391.69027777778</c:v>
                </c:pt>
                <c:pt idx="697">
                  <c:v>43391.739583333336</c:v>
                </c:pt>
                <c:pt idx="698">
                  <c:v>43391.774305555555</c:v>
                </c:pt>
                <c:pt idx="699">
                  <c:v>43391.796527777777</c:v>
                </c:pt>
                <c:pt idx="700">
                  <c:v>43391.809027777781</c:v>
                </c:pt>
                <c:pt idx="701">
                  <c:v>43391.813194444447</c:v>
                </c:pt>
                <c:pt idx="702">
                  <c:v>43392.240972222222</c:v>
                </c:pt>
                <c:pt idx="703">
                  <c:v>43392.249305555553</c:v>
                </c:pt>
                <c:pt idx="704">
                  <c:v>43392.257638888892</c:v>
                </c:pt>
                <c:pt idx="705">
                  <c:v>43392.269444444442</c:v>
                </c:pt>
                <c:pt idx="706">
                  <c:v>43392.282638888886</c:v>
                </c:pt>
                <c:pt idx="707">
                  <c:v>43392.294444444444</c:v>
                </c:pt>
                <c:pt idx="708">
                  <c:v>43392.307638888888</c:v>
                </c:pt>
                <c:pt idx="709">
                  <c:v>43392.335416666669</c:v>
                </c:pt>
                <c:pt idx="710">
                  <c:v>43392.371527777781</c:v>
                </c:pt>
                <c:pt idx="711">
                  <c:v>43392.388888888891</c:v>
                </c:pt>
                <c:pt idx="712">
                  <c:v>43392.423611111109</c:v>
                </c:pt>
                <c:pt idx="713">
                  <c:v>43392.443749999999</c:v>
                </c:pt>
                <c:pt idx="714">
                  <c:v>43392.467361111114</c:v>
                </c:pt>
                <c:pt idx="715">
                  <c:v>43392.493055555555</c:v>
                </c:pt>
                <c:pt idx="716">
                  <c:v>43392.538194444445</c:v>
                </c:pt>
                <c:pt idx="717">
                  <c:v>43392.560416666667</c:v>
                </c:pt>
                <c:pt idx="718">
                  <c:v>43392.592361111114</c:v>
                </c:pt>
                <c:pt idx="719">
                  <c:v>43392.613888888889</c:v>
                </c:pt>
                <c:pt idx="720">
                  <c:v>43392.633333333331</c:v>
                </c:pt>
                <c:pt idx="721">
                  <c:v>43392.669444444444</c:v>
                </c:pt>
                <c:pt idx="722">
                  <c:v>43392.694444444445</c:v>
                </c:pt>
                <c:pt idx="723">
                  <c:v>43392.722916666666</c:v>
                </c:pt>
                <c:pt idx="724">
                  <c:v>43392.732638888891</c:v>
                </c:pt>
                <c:pt idx="725">
                  <c:v>43392.801388888889</c:v>
                </c:pt>
                <c:pt idx="726">
                  <c:v>43392.830555555556</c:v>
                </c:pt>
                <c:pt idx="727">
                  <c:v>43393.263888888891</c:v>
                </c:pt>
                <c:pt idx="728">
                  <c:v>43393.304861111108</c:v>
                </c:pt>
                <c:pt idx="729">
                  <c:v>43393.328472222223</c:v>
                </c:pt>
                <c:pt idx="730">
                  <c:v>43393.357638888891</c:v>
                </c:pt>
                <c:pt idx="731">
                  <c:v>43393.416666666664</c:v>
                </c:pt>
                <c:pt idx="732">
                  <c:v>43393.423611111109</c:v>
                </c:pt>
                <c:pt idx="733">
                  <c:v>43393.4375</c:v>
                </c:pt>
                <c:pt idx="734">
                  <c:v>43393.445833333331</c:v>
                </c:pt>
                <c:pt idx="735">
                  <c:v>43393.472222222219</c:v>
                </c:pt>
                <c:pt idx="736">
                  <c:v>43393.481249999997</c:v>
                </c:pt>
                <c:pt idx="737">
                  <c:v>43394.288888888892</c:v>
                </c:pt>
                <c:pt idx="738">
                  <c:v>43394.368750000001</c:v>
                </c:pt>
                <c:pt idx="739">
                  <c:v>43394.447222222225</c:v>
                </c:pt>
                <c:pt idx="740">
                  <c:v>43394.486111111109</c:v>
                </c:pt>
                <c:pt idx="741">
                  <c:v>43394.50277777778</c:v>
                </c:pt>
                <c:pt idx="742">
                  <c:v>43394.565972222219</c:v>
                </c:pt>
                <c:pt idx="743">
                  <c:v>43394.576388888891</c:v>
                </c:pt>
                <c:pt idx="744">
                  <c:v>43394.625</c:v>
                </c:pt>
                <c:pt idx="745">
                  <c:v>43395.295138888891</c:v>
                </c:pt>
                <c:pt idx="746">
                  <c:v>43395.305555555555</c:v>
                </c:pt>
                <c:pt idx="747">
                  <c:v>43395.322916666664</c:v>
                </c:pt>
                <c:pt idx="748">
                  <c:v>43395.364583333336</c:v>
                </c:pt>
                <c:pt idx="749">
                  <c:v>43395.394444444442</c:v>
                </c:pt>
                <c:pt idx="750">
                  <c:v>43395.420138888891</c:v>
                </c:pt>
                <c:pt idx="751">
                  <c:v>43395.444444444445</c:v>
                </c:pt>
                <c:pt idx="752">
                  <c:v>43395.456944444442</c:v>
                </c:pt>
                <c:pt idx="753">
                  <c:v>43395.487500000003</c:v>
                </c:pt>
                <c:pt idx="754">
                  <c:v>43395.510416666664</c:v>
                </c:pt>
                <c:pt idx="755">
                  <c:v>43395.521527777775</c:v>
                </c:pt>
                <c:pt idx="756">
                  <c:v>43395.53125</c:v>
                </c:pt>
                <c:pt idx="757">
                  <c:v>43395.538888888892</c:v>
                </c:pt>
                <c:pt idx="758">
                  <c:v>43395.560416666667</c:v>
                </c:pt>
                <c:pt idx="759">
                  <c:v>43395.56527777778</c:v>
                </c:pt>
                <c:pt idx="760">
                  <c:v>43395.569444444445</c:v>
                </c:pt>
                <c:pt idx="761">
                  <c:v>43395.65625</c:v>
                </c:pt>
                <c:pt idx="762">
                  <c:v>43395.659722222219</c:v>
                </c:pt>
                <c:pt idx="763">
                  <c:v>43395.666666666664</c:v>
                </c:pt>
                <c:pt idx="764">
                  <c:v>43395.720138888886</c:v>
                </c:pt>
                <c:pt idx="765">
                  <c:v>43395.756944444445</c:v>
                </c:pt>
                <c:pt idx="766">
                  <c:v>43395.818055555559</c:v>
                </c:pt>
                <c:pt idx="767">
                  <c:v>43396.254166666666</c:v>
                </c:pt>
                <c:pt idx="768">
                  <c:v>43396.287499999999</c:v>
                </c:pt>
                <c:pt idx="769">
                  <c:v>43396.302777777775</c:v>
                </c:pt>
                <c:pt idx="770">
                  <c:v>43396.347222222219</c:v>
                </c:pt>
                <c:pt idx="771">
                  <c:v>43396.364583333336</c:v>
                </c:pt>
                <c:pt idx="772">
                  <c:v>43396.379166666666</c:v>
                </c:pt>
                <c:pt idx="773">
                  <c:v>43396.417361111111</c:v>
                </c:pt>
                <c:pt idx="774">
                  <c:v>43396.445138888892</c:v>
                </c:pt>
                <c:pt idx="775">
                  <c:v>43396.468055555553</c:v>
                </c:pt>
                <c:pt idx="776">
                  <c:v>43396.48333333333</c:v>
                </c:pt>
                <c:pt idx="777">
                  <c:v>43396.5</c:v>
                </c:pt>
                <c:pt idx="778">
                  <c:v>43396.509027777778</c:v>
                </c:pt>
                <c:pt idx="779">
                  <c:v>43396.524305555555</c:v>
                </c:pt>
                <c:pt idx="780">
                  <c:v>43396.545138888891</c:v>
                </c:pt>
                <c:pt idx="781">
                  <c:v>43396.552777777775</c:v>
                </c:pt>
                <c:pt idx="782">
                  <c:v>43396.567361111112</c:v>
                </c:pt>
                <c:pt idx="783">
                  <c:v>43396.613194444442</c:v>
                </c:pt>
                <c:pt idx="784">
                  <c:v>43396.615972222222</c:v>
                </c:pt>
                <c:pt idx="785">
                  <c:v>43396.631944444445</c:v>
                </c:pt>
                <c:pt idx="786">
                  <c:v>43396.636805555558</c:v>
                </c:pt>
                <c:pt idx="787">
                  <c:v>43396.665972222225</c:v>
                </c:pt>
                <c:pt idx="788">
                  <c:v>43396.688888888886</c:v>
                </c:pt>
                <c:pt idx="789">
                  <c:v>43396.712500000001</c:v>
                </c:pt>
                <c:pt idx="790">
                  <c:v>43396.724305555559</c:v>
                </c:pt>
                <c:pt idx="791">
                  <c:v>43396.729861111111</c:v>
                </c:pt>
                <c:pt idx="792">
                  <c:v>43396.748611111114</c:v>
                </c:pt>
                <c:pt idx="793">
                  <c:v>43396.782638888886</c:v>
                </c:pt>
                <c:pt idx="794">
                  <c:v>43396.791666666664</c:v>
                </c:pt>
                <c:pt idx="795">
                  <c:v>43396.800000000003</c:v>
                </c:pt>
                <c:pt idx="796">
                  <c:v>43396.844444444447</c:v>
                </c:pt>
                <c:pt idx="797">
                  <c:v>43397.256944444445</c:v>
                </c:pt>
                <c:pt idx="798">
                  <c:v>43397.263888888891</c:v>
                </c:pt>
                <c:pt idx="799">
                  <c:v>43397.280555555553</c:v>
                </c:pt>
                <c:pt idx="800">
                  <c:v>43397.305555555555</c:v>
                </c:pt>
                <c:pt idx="801">
                  <c:v>43397.30972222222</c:v>
                </c:pt>
                <c:pt idx="802">
                  <c:v>43397.319444444445</c:v>
                </c:pt>
                <c:pt idx="803">
                  <c:v>43397.35</c:v>
                </c:pt>
                <c:pt idx="804">
                  <c:v>43397.379861111112</c:v>
                </c:pt>
                <c:pt idx="805">
                  <c:v>43397.407638888886</c:v>
                </c:pt>
                <c:pt idx="806">
                  <c:v>43397.439583333333</c:v>
                </c:pt>
                <c:pt idx="807">
                  <c:v>43397.475694444445</c:v>
                </c:pt>
                <c:pt idx="808">
                  <c:v>43397.481249999997</c:v>
                </c:pt>
                <c:pt idx="809">
                  <c:v>43397.538194444445</c:v>
                </c:pt>
                <c:pt idx="810">
                  <c:v>43397.56527777778</c:v>
                </c:pt>
                <c:pt idx="811">
                  <c:v>43397.577777777777</c:v>
                </c:pt>
                <c:pt idx="812">
                  <c:v>43397.581944444442</c:v>
                </c:pt>
                <c:pt idx="813">
                  <c:v>43397.594444444447</c:v>
                </c:pt>
                <c:pt idx="814">
                  <c:v>43397.598611111112</c:v>
                </c:pt>
                <c:pt idx="815">
                  <c:v>43397.669444444444</c:v>
                </c:pt>
                <c:pt idx="816">
                  <c:v>43397.701388888891</c:v>
                </c:pt>
                <c:pt idx="817">
                  <c:v>43397.75277777778</c:v>
                </c:pt>
                <c:pt idx="818">
                  <c:v>43397.77847222222</c:v>
                </c:pt>
                <c:pt idx="819">
                  <c:v>43397.791666666664</c:v>
                </c:pt>
                <c:pt idx="820">
                  <c:v>43397.816666666666</c:v>
                </c:pt>
                <c:pt idx="821">
                  <c:v>43398.256249999999</c:v>
                </c:pt>
                <c:pt idx="822">
                  <c:v>43398.270138888889</c:v>
                </c:pt>
                <c:pt idx="823">
                  <c:v>43398.291666666664</c:v>
                </c:pt>
                <c:pt idx="824">
                  <c:v>43398.313194444447</c:v>
                </c:pt>
                <c:pt idx="825">
                  <c:v>43398.326388888891</c:v>
                </c:pt>
                <c:pt idx="826">
                  <c:v>43398.355555555558</c:v>
                </c:pt>
                <c:pt idx="827">
                  <c:v>43398.372916666667</c:v>
                </c:pt>
                <c:pt idx="828">
                  <c:v>43398.365972222222</c:v>
                </c:pt>
                <c:pt idx="829">
                  <c:v>43398.430555555555</c:v>
                </c:pt>
                <c:pt idx="830">
                  <c:v>43398.458333333336</c:v>
                </c:pt>
                <c:pt idx="831">
                  <c:v>43398.46597222222</c:v>
                </c:pt>
                <c:pt idx="832">
                  <c:v>43398.495138888888</c:v>
                </c:pt>
                <c:pt idx="833">
                  <c:v>43398.513888888891</c:v>
                </c:pt>
                <c:pt idx="834">
                  <c:v>43398.523611111108</c:v>
                </c:pt>
                <c:pt idx="835">
                  <c:v>43398.552083333336</c:v>
                </c:pt>
                <c:pt idx="836">
                  <c:v>43398.556944444441</c:v>
                </c:pt>
                <c:pt idx="837">
                  <c:v>43398.568055555559</c:v>
                </c:pt>
                <c:pt idx="838">
                  <c:v>43398.629861111112</c:v>
                </c:pt>
                <c:pt idx="839">
                  <c:v>43398.636111111111</c:v>
                </c:pt>
                <c:pt idx="840">
                  <c:v>43398.674305555556</c:v>
                </c:pt>
                <c:pt idx="841">
                  <c:v>43398.681250000001</c:v>
                </c:pt>
                <c:pt idx="842">
                  <c:v>43398.693055555559</c:v>
                </c:pt>
                <c:pt idx="843">
                  <c:v>43398.759722222225</c:v>
                </c:pt>
                <c:pt idx="844">
                  <c:v>43398.819444444445</c:v>
                </c:pt>
                <c:pt idx="845">
                  <c:v>43399.26666666667</c:v>
                </c:pt>
                <c:pt idx="846">
                  <c:v>43399.283333333333</c:v>
                </c:pt>
                <c:pt idx="847">
                  <c:v>43399.311805555553</c:v>
                </c:pt>
                <c:pt idx="848">
                  <c:v>43399.350694444445</c:v>
                </c:pt>
                <c:pt idx="849">
                  <c:v>43399.354166666664</c:v>
                </c:pt>
                <c:pt idx="850">
                  <c:v>43399.372916666667</c:v>
                </c:pt>
                <c:pt idx="851">
                  <c:v>43399.395833333336</c:v>
                </c:pt>
                <c:pt idx="852">
                  <c:v>43399.427083333336</c:v>
                </c:pt>
                <c:pt idx="853">
                  <c:v>43399.451388888891</c:v>
                </c:pt>
                <c:pt idx="854">
                  <c:v>43399.447222222225</c:v>
                </c:pt>
                <c:pt idx="855">
                  <c:v>43399.470138888886</c:v>
                </c:pt>
                <c:pt idx="856">
                  <c:v>43399.506944444445</c:v>
                </c:pt>
                <c:pt idx="857">
                  <c:v>43399.525694444441</c:v>
                </c:pt>
                <c:pt idx="858">
                  <c:v>43399.565972222219</c:v>
                </c:pt>
                <c:pt idx="859">
                  <c:v>43399.595138888886</c:v>
                </c:pt>
                <c:pt idx="860">
                  <c:v>43399.64166666667</c:v>
                </c:pt>
                <c:pt idx="861">
                  <c:v>43399.738194444442</c:v>
                </c:pt>
                <c:pt idx="862">
                  <c:v>43399.76666666667</c:v>
                </c:pt>
                <c:pt idx="863">
                  <c:v>43400.291666666664</c:v>
                </c:pt>
                <c:pt idx="864">
                  <c:v>43400.3125</c:v>
                </c:pt>
                <c:pt idx="865">
                  <c:v>43400.3125</c:v>
                </c:pt>
                <c:pt idx="866">
                  <c:v>43400.427083333336</c:v>
                </c:pt>
                <c:pt idx="867">
                  <c:v>43400.477777777778</c:v>
                </c:pt>
                <c:pt idx="868">
                  <c:v>43400.495833333334</c:v>
                </c:pt>
                <c:pt idx="869">
                  <c:v>43400.511111111111</c:v>
                </c:pt>
                <c:pt idx="870">
                  <c:v>43400.525694444441</c:v>
                </c:pt>
                <c:pt idx="871">
                  <c:v>43400.557638888888</c:v>
                </c:pt>
                <c:pt idx="872">
                  <c:v>43400.568749999999</c:v>
                </c:pt>
                <c:pt idx="873">
                  <c:v>43400.63958333333</c:v>
                </c:pt>
                <c:pt idx="874">
                  <c:v>43400.667361111111</c:v>
                </c:pt>
                <c:pt idx="875">
                  <c:v>43401.378472222219</c:v>
                </c:pt>
                <c:pt idx="876">
                  <c:v>43401.43472222222</c:v>
                </c:pt>
                <c:pt idx="877">
                  <c:v>43401.489583333336</c:v>
                </c:pt>
                <c:pt idx="878">
                  <c:v>43401.541666666664</c:v>
                </c:pt>
                <c:pt idx="879">
                  <c:v>43401.613194444442</c:v>
                </c:pt>
                <c:pt idx="880">
                  <c:v>43402.25</c:v>
                </c:pt>
                <c:pt idx="881">
                  <c:v>43402.263888888891</c:v>
                </c:pt>
                <c:pt idx="882">
                  <c:v>43402.270833333336</c:v>
                </c:pt>
                <c:pt idx="883">
                  <c:v>43402.281944444447</c:v>
                </c:pt>
                <c:pt idx="884">
                  <c:v>43402.29791666667</c:v>
                </c:pt>
                <c:pt idx="885">
                  <c:v>43402.313194444447</c:v>
                </c:pt>
                <c:pt idx="886">
                  <c:v>43402.331250000003</c:v>
                </c:pt>
                <c:pt idx="887">
                  <c:v>43402.351388888892</c:v>
                </c:pt>
                <c:pt idx="888">
                  <c:v>43402.367361111108</c:v>
                </c:pt>
                <c:pt idx="889">
                  <c:v>43402.388888888891</c:v>
                </c:pt>
                <c:pt idx="890">
                  <c:v>43402.447916666664</c:v>
                </c:pt>
                <c:pt idx="891">
                  <c:v>43402.48541666667</c:v>
                </c:pt>
                <c:pt idx="892">
                  <c:v>43402.506249999999</c:v>
                </c:pt>
                <c:pt idx="893">
                  <c:v>43402.52847222222</c:v>
                </c:pt>
                <c:pt idx="894">
                  <c:v>43402.559027777781</c:v>
                </c:pt>
                <c:pt idx="895">
                  <c:v>43402.565972222219</c:v>
                </c:pt>
                <c:pt idx="896">
                  <c:v>43402.575694444444</c:v>
                </c:pt>
                <c:pt idx="897">
                  <c:v>43402.595138888886</c:v>
                </c:pt>
                <c:pt idx="898">
                  <c:v>43402.637499999997</c:v>
                </c:pt>
                <c:pt idx="899">
                  <c:v>43402.662499999999</c:v>
                </c:pt>
                <c:pt idx="900">
                  <c:v>43402.678472222222</c:v>
                </c:pt>
                <c:pt idx="901">
                  <c:v>43402.702777777777</c:v>
                </c:pt>
                <c:pt idx="902">
                  <c:v>43402.708333333336</c:v>
                </c:pt>
                <c:pt idx="903">
                  <c:v>43402.717361111114</c:v>
                </c:pt>
                <c:pt idx="904">
                  <c:v>43402.738194444442</c:v>
                </c:pt>
                <c:pt idx="905">
                  <c:v>43402.777083333334</c:v>
                </c:pt>
                <c:pt idx="906">
                  <c:v>43403.290277777778</c:v>
                </c:pt>
                <c:pt idx="907">
                  <c:v>43403.320138888892</c:v>
                </c:pt>
                <c:pt idx="908">
                  <c:v>43403.34375</c:v>
                </c:pt>
                <c:pt idx="909">
                  <c:v>43403.359722222223</c:v>
                </c:pt>
                <c:pt idx="910">
                  <c:v>43403.379861111112</c:v>
                </c:pt>
                <c:pt idx="911">
                  <c:v>43403.416666666664</c:v>
                </c:pt>
                <c:pt idx="912">
                  <c:v>43403.443055555559</c:v>
                </c:pt>
                <c:pt idx="913">
                  <c:v>43403.463194444441</c:v>
                </c:pt>
                <c:pt idx="914">
                  <c:v>43403.495138888888</c:v>
                </c:pt>
                <c:pt idx="915">
                  <c:v>43403.502083333333</c:v>
                </c:pt>
                <c:pt idx="916">
                  <c:v>43403.537499999999</c:v>
                </c:pt>
                <c:pt idx="917">
                  <c:v>43403.56527777778</c:v>
                </c:pt>
                <c:pt idx="918">
                  <c:v>43403.572916666664</c:v>
                </c:pt>
                <c:pt idx="919">
                  <c:v>43403.577777777777</c:v>
                </c:pt>
                <c:pt idx="920">
                  <c:v>43403.585416666669</c:v>
                </c:pt>
                <c:pt idx="921">
                  <c:v>43403.616666666669</c:v>
                </c:pt>
                <c:pt idx="922">
                  <c:v>43403.636805555558</c:v>
                </c:pt>
                <c:pt idx="923">
                  <c:v>43403.690972222219</c:v>
                </c:pt>
                <c:pt idx="924">
                  <c:v>43403.705555555556</c:v>
                </c:pt>
                <c:pt idx="925">
                  <c:v>43403.761805555558</c:v>
                </c:pt>
                <c:pt idx="926">
                  <c:v>43403.780555555553</c:v>
                </c:pt>
                <c:pt idx="927">
                  <c:v>43404.270833333336</c:v>
                </c:pt>
                <c:pt idx="928">
                  <c:v>43404.286111111112</c:v>
                </c:pt>
                <c:pt idx="929">
                  <c:v>43404.298611111109</c:v>
                </c:pt>
                <c:pt idx="930">
                  <c:v>43404.309027777781</c:v>
                </c:pt>
                <c:pt idx="931">
                  <c:v>43404.331250000003</c:v>
                </c:pt>
                <c:pt idx="932">
                  <c:v>43404.350694444445</c:v>
                </c:pt>
                <c:pt idx="933">
                  <c:v>43404.449305555558</c:v>
                </c:pt>
                <c:pt idx="934">
                  <c:v>43404.673611111109</c:v>
                </c:pt>
                <c:pt idx="935">
                  <c:v>43404.688194444447</c:v>
                </c:pt>
                <c:pt idx="936">
                  <c:v>43404.727777777778</c:v>
                </c:pt>
                <c:pt idx="937">
                  <c:v>43404.753472222219</c:v>
                </c:pt>
                <c:pt idx="938">
                  <c:v>43404.855555555558</c:v>
                </c:pt>
                <c:pt idx="939">
                  <c:v>43405.25</c:v>
                </c:pt>
                <c:pt idx="940">
                  <c:v>43405.255555555559</c:v>
                </c:pt>
                <c:pt idx="941">
                  <c:v>43405.273611111108</c:v>
                </c:pt>
                <c:pt idx="942">
                  <c:v>43405.287499999999</c:v>
                </c:pt>
                <c:pt idx="943">
                  <c:v>43405.303472222222</c:v>
                </c:pt>
                <c:pt idx="944">
                  <c:v>43405.324305555558</c:v>
                </c:pt>
                <c:pt idx="945">
                  <c:v>43405.342361111114</c:v>
                </c:pt>
                <c:pt idx="946">
                  <c:v>43405.347222222219</c:v>
                </c:pt>
                <c:pt idx="947">
                  <c:v>43405.354166666664</c:v>
                </c:pt>
                <c:pt idx="948">
                  <c:v>43405.361805555556</c:v>
                </c:pt>
                <c:pt idx="949">
                  <c:v>43405.373611111114</c:v>
                </c:pt>
                <c:pt idx="950">
                  <c:v>43405.423611111109</c:v>
                </c:pt>
                <c:pt idx="951">
                  <c:v>43405.451388888891</c:v>
                </c:pt>
                <c:pt idx="952">
                  <c:v>43405.462500000001</c:v>
                </c:pt>
                <c:pt idx="953">
                  <c:v>43405.481249999997</c:v>
                </c:pt>
                <c:pt idx="954">
                  <c:v>43405.519444444442</c:v>
                </c:pt>
                <c:pt idx="955">
                  <c:v>43405.540277777778</c:v>
                </c:pt>
                <c:pt idx="956">
                  <c:v>43405.553472222222</c:v>
                </c:pt>
                <c:pt idx="957">
                  <c:v>43405.568055555559</c:v>
                </c:pt>
                <c:pt idx="958">
                  <c:v>43405.573611111111</c:v>
                </c:pt>
                <c:pt idx="959">
                  <c:v>43405.635416666664</c:v>
                </c:pt>
                <c:pt idx="960">
                  <c:v>43405.677777777775</c:v>
                </c:pt>
                <c:pt idx="961">
                  <c:v>43405.686805555553</c:v>
                </c:pt>
                <c:pt idx="962">
                  <c:v>43405.697222222225</c:v>
                </c:pt>
                <c:pt idx="963">
                  <c:v>43405.716666666667</c:v>
                </c:pt>
                <c:pt idx="964">
                  <c:v>43405.720833333333</c:v>
                </c:pt>
                <c:pt idx="965">
                  <c:v>43405.75277777778</c:v>
                </c:pt>
                <c:pt idx="966">
                  <c:v>43405.754166666666</c:v>
                </c:pt>
                <c:pt idx="967">
                  <c:v>43405.776388888888</c:v>
                </c:pt>
                <c:pt idx="968">
                  <c:v>43405.819444444445</c:v>
                </c:pt>
                <c:pt idx="969">
                  <c:v>43406.250694444447</c:v>
                </c:pt>
                <c:pt idx="970">
                  <c:v>43406.263194444444</c:v>
                </c:pt>
                <c:pt idx="971">
                  <c:v>43406.275000000001</c:v>
                </c:pt>
                <c:pt idx="972">
                  <c:v>43406.296527777777</c:v>
                </c:pt>
                <c:pt idx="973">
                  <c:v>43406.364583333336</c:v>
                </c:pt>
                <c:pt idx="974">
                  <c:v>43406.390972222223</c:v>
                </c:pt>
                <c:pt idx="975">
                  <c:v>43406.419444444444</c:v>
                </c:pt>
                <c:pt idx="976">
                  <c:v>43406.430555555555</c:v>
                </c:pt>
                <c:pt idx="977">
                  <c:v>43406.443749999999</c:v>
                </c:pt>
                <c:pt idx="978">
                  <c:v>43406.446527777778</c:v>
                </c:pt>
                <c:pt idx="979">
                  <c:v>43406.479166666664</c:v>
                </c:pt>
                <c:pt idx="980">
                  <c:v>43406.493055555555</c:v>
                </c:pt>
                <c:pt idx="981">
                  <c:v>43406.495833333334</c:v>
                </c:pt>
                <c:pt idx="982">
                  <c:v>43406.581944444442</c:v>
                </c:pt>
                <c:pt idx="983">
                  <c:v>43406.587500000001</c:v>
                </c:pt>
                <c:pt idx="984">
                  <c:v>43406.616666666669</c:v>
                </c:pt>
                <c:pt idx="985">
                  <c:v>43406.658333333333</c:v>
                </c:pt>
                <c:pt idx="986">
                  <c:v>43406.708333333336</c:v>
                </c:pt>
                <c:pt idx="987">
                  <c:v>43406.775000000001</c:v>
                </c:pt>
                <c:pt idx="988">
                  <c:v>43407.285416666666</c:v>
                </c:pt>
                <c:pt idx="989">
                  <c:v>43407.322916666664</c:v>
                </c:pt>
                <c:pt idx="990">
                  <c:v>43407.430555555555</c:v>
                </c:pt>
                <c:pt idx="991">
                  <c:v>43407.451388888891</c:v>
                </c:pt>
                <c:pt idx="992">
                  <c:v>43407.46875</c:v>
                </c:pt>
                <c:pt idx="993">
                  <c:v>43407.5</c:v>
                </c:pt>
                <c:pt idx="994">
                  <c:v>43407.525000000001</c:v>
                </c:pt>
                <c:pt idx="995">
                  <c:v>43407.553472222222</c:v>
                </c:pt>
                <c:pt idx="996">
                  <c:v>43407.575694444444</c:v>
                </c:pt>
                <c:pt idx="997">
                  <c:v>43407.626388888886</c:v>
                </c:pt>
                <c:pt idx="998">
                  <c:v>43408.291666666664</c:v>
                </c:pt>
                <c:pt idx="999">
                  <c:v>43408.315972222219</c:v>
                </c:pt>
                <c:pt idx="1000">
                  <c:v>43408.482638888891</c:v>
                </c:pt>
                <c:pt idx="1001">
                  <c:v>43408.5</c:v>
                </c:pt>
                <c:pt idx="1002">
                  <c:v>43408.510416666664</c:v>
                </c:pt>
                <c:pt idx="1003">
                  <c:v>43409.256944444445</c:v>
                </c:pt>
                <c:pt idx="1004">
                  <c:v>43409.267361111109</c:v>
                </c:pt>
                <c:pt idx="1005">
                  <c:v>43409.279861111114</c:v>
                </c:pt>
                <c:pt idx="1006">
                  <c:v>43409.288194444445</c:v>
                </c:pt>
                <c:pt idx="1007">
                  <c:v>43409.302083333336</c:v>
                </c:pt>
                <c:pt idx="1008">
                  <c:v>43409.324999999997</c:v>
                </c:pt>
                <c:pt idx="1009">
                  <c:v>43409.375</c:v>
                </c:pt>
                <c:pt idx="1010">
                  <c:v>43409.379166666666</c:v>
                </c:pt>
                <c:pt idx="1011">
                  <c:v>43409.385416666664</c:v>
                </c:pt>
                <c:pt idx="1012">
                  <c:v>43409.416666666664</c:v>
                </c:pt>
                <c:pt idx="1013">
                  <c:v>43409.447916666664</c:v>
                </c:pt>
                <c:pt idx="1014">
                  <c:v>43409.458333333336</c:v>
                </c:pt>
                <c:pt idx="1015">
                  <c:v>43409.46875</c:v>
                </c:pt>
                <c:pt idx="1016">
                  <c:v>43409.5</c:v>
                </c:pt>
                <c:pt idx="1017">
                  <c:v>43409.506249999999</c:v>
                </c:pt>
                <c:pt idx="1018">
                  <c:v>43409.56527777778</c:v>
                </c:pt>
                <c:pt idx="1019">
                  <c:v>43409.578472222223</c:v>
                </c:pt>
                <c:pt idx="1020">
                  <c:v>43409.597222222219</c:v>
                </c:pt>
                <c:pt idx="1021">
                  <c:v>43409.604166666664</c:v>
                </c:pt>
                <c:pt idx="1022">
                  <c:v>43409.663194444445</c:v>
                </c:pt>
                <c:pt idx="1023">
                  <c:v>43409.674305555556</c:v>
                </c:pt>
                <c:pt idx="1024">
                  <c:v>43409.747916666667</c:v>
                </c:pt>
                <c:pt idx="1025">
                  <c:v>43409.769444444442</c:v>
                </c:pt>
                <c:pt idx="1026">
                  <c:v>43410.260416666664</c:v>
                </c:pt>
                <c:pt idx="1027">
                  <c:v>43410.26458333333</c:v>
                </c:pt>
                <c:pt idx="1028">
                  <c:v>43410.281944444447</c:v>
                </c:pt>
                <c:pt idx="1029">
                  <c:v>43410.305555555555</c:v>
                </c:pt>
                <c:pt idx="1030">
                  <c:v>43410.322222222225</c:v>
                </c:pt>
                <c:pt idx="1031">
                  <c:v>43410.347222222219</c:v>
                </c:pt>
                <c:pt idx="1032">
                  <c:v>43410.400694444441</c:v>
                </c:pt>
                <c:pt idx="1033">
                  <c:v>43410.430555555555</c:v>
                </c:pt>
                <c:pt idx="1034">
                  <c:v>43410.434027777781</c:v>
                </c:pt>
                <c:pt idx="1035">
                  <c:v>43410.442361111112</c:v>
                </c:pt>
                <c:pt idx="1036">
                  <c:v>43410.447916666664</c:v>
                </c:pt>
                <c:pt idx="1037">
                  <c:v>43410.46597222222</c:v>
                </c:pt>
                <c:pt idx="1038">
                  <c:v>43410.470833333333</c:v>
                </c:pt>
                <c:pt idx="1039">
                  <c:v>43410.548611111109</c:v>
                </c:pt>
                <c:pt idx="1040">
                  <c:v>43410.577777777777</c:v>
                </c:pt>
                <c:pt idx="1041">
                  <c:v>43410.616666666669</c:v>
                </c:pt>
                <c:pt idx="1042">
                  <c:v>43410.677083333336</c:v>
                </c:pt>
                <c:pt idx="1043">
                  <c:v>43410.703472222223</c:v>
                </c:pt>
                <c:pt idx="1044">
                  <c:v>43411.29791666667</c:v>
                </c:pt>
                <c:pt idx="1045">
                  <c:v>43411.310416666667</c:v>
                </c:pt>
                <c:pt idx="1046">
                  <c:v>43411.350694444445</c:v>
                </c:pt>
                <c:pt idx="1047">
                  <c:v>43411.350694444445</c:v>
                </c:pt>
                <c:pt idx="1048">
                  <c:v>43411.375</c:v>
                </c:pt>
                <c:pt idx="1049">
                  <c:v>43411.405555555553</c:v>
                </c:pt>
                <c:pt idx="1050">
                  <c:v>43411.423611111109</c:v>
                </c:pt>
                <c:pt idx="1051">
                  <c:v>43411.443055555559</c:v>
                </c:pt>
                <c:pt idx="1052">
                  <c:v>43411.454861111109</c:v>
                </c:pt>
                <c:pt idx="1053">
                  <c:v>43412.236805555556</c:v>
                </c:pt>
                <c:pt idx="1054">
                  <c:v>43412.263888888891</c:v>
                </c:pt>
                <c:pt idx="1055">
                  <c:v>43412.276388888888</c:v>
                </c:pt>
                <c:pt idx="1056">
                  <c:v>43412.3</c:v>
                </c:pt>
                <c:pt idx="1057">
                  <c:v>43412.318055555559</c:v>
                </c:pt>
                <c:pt idx="1058">
                  <c:v>43412.356249999997</c:v>
                </c:pt>
                <c:pt idx="1059">
                  <c:v>43412.361805555556</c:v>
                </c:pt>
                <c:pt idx="1060">
                  <c:v>43412.390277777777</c:v>
                </c:pt>
                <c:pt idx="1061">
                  <c:v>43412.420138888891</c:v>
                </c:pt>
                <c:pt idx="1062">
                  <c:v>43412.430555555555</c:v>
                </c:pt>
                <c:pt idx="1063">
                  <c:v>43412.458333333336</c:v>
                </c:pt>
                <c:pt idx="1064">
                  <c:v>43412.487500000003</c:v>
                </c:pt>
                <c:pt idx="1065">
                  <c:v>43412.497916666667</c:v>
                </c:pt>
                <c:pt idx="1066">
                  <c:v>43412.527777777781</c:v>
                </c:pt>
                <c:pt idx="1067">
                  <c:v>43412.53125</c:v>
                </c:pt>
                <c:pt idx="1068">
                  <c:v>43412.540277777778</c:v>
                </c:pt>
                <c:pt idx="1069">
                  <c:v>43412.553472222222</c:v>
                </c:pt>
                <c:pt idx="1070">
                  <c:v>43412.574305555558</c:v>
                </c:pt>
                <c:pt idx="1071">
                  <c:v>43412.593055555553</c:v>
                </c:pt>
                <c:pt idx="1072">
                  <c:v>43412.661805555559</c:v>
                </c:pt>
                <c:pt idx="1073">
                  <c:v>43412.732638888891</c:v>
                </c:pt>
                <c:pt idx="1074">
                  <c:v>43412.749305555553</c:v>
                </c:pt>
                <c:pt idx="1075">
                  <c:v>43413.259027777778</c:v>
                </c:pt>
                <c:pt idx="1076">
                  <c:v>43413.276388888888</c:v>
                </c:pt>
                <c:pt idx="1077">
                  <c:v>43413.302083333336</c:v>
                </c:pt>
                <c:pt idx="1078">
                  <c:v>43413.3125</c:v>
                </c:pt>
                <c:pt idx="1079">
                  <c:v>43413.34097222222</c:v>
                </c:pt>
                <c:pt idx="1080">
                  <c:v>43413.375</c:v>
                </c:pt>
                <c:pt idx="1081">
                  <c:v>43413.384722222225</c:v>
                </c:pt>
                <c:pt idx="1082">
                  <c:v>43413.436805555553</c:v>
                </c:pt>
                <c:pt idx="1083">
                  <c:v>43413.463194444441</c:v>
                </c:pt>
                <c:pt idx="1084">
                  <c:v>43413.5</c:v>
                </c:pt>
                <c:pt idx="1085">
                  <c:v>43413.505555555559</c:v>
                </c:pt>
                <c:pt idx="1086">
                  <c:v>43413.51666666667</c:v>
                </c:pt>
                <c:pt idx="1087">
                  <c:v>43413.569444444445</c:v>
                </c:pt>
                <c:pt idx="1088">
                  <c:v>43413.586805555555</c:v>
                </c:pt>
                <c:pt idx="1089">
                  <c:v>43413.660416666666</c:v>
                </c:pt>
                <c:pt idx="1090">
                  <c:v>43413.708333333336</c:v>
                </c:pt>
                <c:pt idx="1091">
                  <c:v>43414.291666666664</c:v>
                </c:pt>
                <c:pt idx="1092">
                  <c:v>43414.325694444444</c:v>
                </c:pt>
                <c:pt idx="1093">
                  <c:v>43414.493055555555</c:v>
                </c:pt>
                <c:pt idx="1094">
                  <c:v>43414.522222222222</c:v>
                </c:pt>
                <c:pt idx="1095">
                  <c:v>43414.574999999997</c:v>
                </c:pt>
                <c:pt idx="1096">
                  <c:v>43414.595138888886</c:v>
                </c:pt>
                <c:pt idx="1097">
                  <c:v>43415.40625</c:v>
                </c:pt>
                <c:pt idx="1098">
                  <c:v>43415.420138888891</c:v>
                </c:pt>
                <c:pt idx="1099">
                  <c:v>43416.34375</c:v>
                </c:pt>
                <c:pt idx="1100">
                  <c:v>43416.40625</c:v>
                </c:pt>
                <c:pt idx="1101">
                  <c:v>43416.444444444445</c:v>
                </c:pt>
                <c:pt idx="1102">
                  <c:v>43416.506944444445</c:v>
                </c:pt>
                <c:pt idx="1103">
                  <c:v>43416.544444444444</c:v>
                </c:pt>
                <c:pt idx="1104">
                  <c:v>43416.613194444442</c:v>
                </c:pt>
                <c:pt idx="1105">
                  <c:v>43416.67083333333</c:v>
                </c:pt>
                <c:pt idx="1106">
                  <c:v>43416.770833333336</c:v>
                </c:pt>
                <c:pt idx="1107">
                  <c:v>43417.416666666664</c:v>
                </c:pt>
                <c:pt idx="1108">
                  <c:v>43417.4375</c:v>
                </c:pt>
                <c:pt idx="1109">
                  <c:v>43417.520833333336</c:v>
                </c:pt>
                <c:pt idx="1110">
                  <c:v>43417.65902777778</c:v>
                </c:pt>
                <c:pt idx="1111">
                  <c:v>43417.786111111112</c:v>
                </c:pt>
                <c:pt idx="1112">
                  <c:v>43418.430555555555</c:v>
                </c:pt>
                <c:pt idx="1113">
                  <c:v>43418.465277777781</c:v>
                </c:pt>
                <c:pt idx="1114">
                  <c:v>43418.541666666664</c:v>
                </c:pt>
                <c:pt idx="1115">
                  <c:v>43418.552083333336</c:v>
                </c:pt>
                <c:pt idx="1116">
                  <c:v>43418.578472222223</c:v>
                </c:pt>
                <c:pt idx="1117">
                  <c:v>43418.635416666664</c:v>
                </c:pt>
                <c:pt idx="1118">
                  <c:v>43418.654861111114</c:v>
                </c:pt>
                <c:pt idx="1119">
                  <c:v>43418.696527777778</c:v>
                </c:pt>
              </c:numCache>
            </c:numRef>
          </c:cat>
          <c:val>
            <c:numRef>
              <c:f>'pH meter #1__083118AM'!$J$2:$J$1121</c:f>
              <c:numCache>
                <c:formatCode>0.00</c:formatCode>
                <c:ptCount val="1120"/>
                <c:pt idx="0">
                  <c:v>3.467462940289348</c:v>
                </c:pt>
                <c:pt idx="1">
                  <c:v>3.467462940289348</c:v>
                </c:pt>
                <c:pt idx="2">
                  <c:v>3.467462940289348</c:v>
                </c:pt>
                <c:pt idx="3">
                  <c:v>3.467462940289348</c:v>
                </c:pt>
                <c:pt idx="4">
                  <c:v>3.467462940289348</c:v>
                </c:pt>
                <c:pt idx="5">
                  <c:v>3.467462940289348</c:v>
                </c:pt>
                <c:pt idx="6">
                  <c:v>3.467462940289348</c:v>
                </c:pt>
                <c:pt idx="7">
                  <c:v>3.467462940289348</c:v>
                </c:pt>
                <c:pt idx="8">
                  <c:v>3.467462940289348</c:v>
                </c:pt>
                <c:pt idx="9">
                  <c:v>3.467462940289348</c:v>
                </c:pt>
                <c:pt idx="10">
                  <c:v>3.467462940289348</c:v>
                </c:pt>
                <c:pt idx="11">
                  <c:v>3.467462940289348</c:v>
                </c:pt>
                <c:pt idx="12">
                  <c:v>3.467462940289348</c:v>
                </c:pt>
                <c:pt idx="13">
                  <c:v>3.467462940289348</c:v>
                </c:pt>
                <c:pt idx="14">
                  <c:v>3.467462940289348</c:v>
                </c:pt>
                <c:pt idx="15">
                  <c:v>3.467462940289348</c:v>
                </c:pt>
                <c:pt idx="16">
                  <c:v>3.467462940289348</c:v>
                </c:pt>
                <c:pt idx="17">
                  <c:v>3.467462940289348</c:v>
                </c:pt>
                <c:pt idx="18">
                  <c:v>3.467462940289348</c:v>
                </c:pt>
                <c:pt idx="19">
                  <c:v>3.467462940289348</c:v>
                </c:pt>
                <c:pt idx="20">
                  <c:v>3.467462940289348</c:v>
                </c:pt>
                <c:pt idx="21">
                  <c:v>3.467462940289348</c:v>
                </c:pt>
                <c:pt idx="22">
                  <c:v>3.467462940289348</c:v>
                </c:pt>
                <c:pt idx="23">
                  <c:v>3.467462940289348</c:v>
                </c:pt>
                <c:pt idx="24">
                  <c:v>3.467462940289348</c:v>
                </c:pt>
                <c:pt idx="25">
                  <c:v>3.467462940289348</c:v>
                </c:pt>
                <c:pt idx="26">
                  <c:v>3.467462940289348</c:v>
                </c:pt>
                <c:pt idx="27">
                  <c:v>3.467462940289348</c:v>
                </c:pt>
                <c:pt idx="28">
                  <c:v>3.467462940289348</c:v>
                </c:pt>
                <c:pt idx="29">
                  <c:v>3.467462940289348</c:v>
                </c:pt>
                <c:pt idx="30">
                  <c:v>3.467462940289348</c:v>
                </c:pt>
                <c:pt idx="31">
                  <c:v>3.467462940289348</c:v>
                </c:pt>
                <c:pt idx="32">
                  <c:v>3.467462940289348</c:v>
                </c:pt>
                <c:pt idx="33">
                  <c:v>3.467462940289348</c:v>
                </c:pt>
                <c:pt idx="34">
                  <c:v>3.467462940289348</c:v>
                </c:pt>
                <c:pt idx="35">
                  <c:v>3.467462940289348</c:v>
                </c:pt>
                <c:pt idx="36">
                  <c:v>3.467462940289348</c:v>
                </c:pt>
                <c:pt idx="37">
                  <c:v>3.467462940289348</c:v>
                </c:pt>
                <c:pt idx="38">
                  <c:v>3.467462940289348</c:v>
                </c:pt>
                <c:pt idx="39">
                  <c:v>3.467462940289348</c:v>
                </c:pt>
                <c:pt idx="40">
                  <c:v>3.467462940289348</c:v>
                </c:pt>
                <c:pt idx="41">
                  <c:v>3.467462940289348</c:v>
                </c:pt>
                <c:pt idx="42">
                  <c:v>3.467462940289348</c:v>
                </c:pt>
                <c:pt idx="43">
                  <c:v>3.467462940289348</c:v>
                </c:pt>
                <c:pt idx="44">
                  <c:v>3.467462940289348</c:v>
                </c:pt>
                <c:pt idx="45">
                  <c:v>3.467462940289348</c:v>
                </c:pt>
                <c:pt idx="46">
                  <c:v>3.467462940289348</c:v>
                </c:pt>
                <c:pt idx="47">
                  <c:v>3.467462940289348</c:v>
                </c:pt>
                <c:pt idx="48">
                  <c:v>3.467462940289348</c:v>
                </c:pt>
                <c:pt idx="49">
                  <c:v>3.467462940289348</c:v>
                </c:pt>
                <c:pt idx="50">
                  <c:v>3.467462940289348</c:v>
                </c:pt>
                <c:pt idx="51">
                  <c:v>3.467462940289348</c:v>
                </c:pt>
                <c:pt idx="52">
                  <c:v>3.467462940289348</c:v>
                </c:pt>
                <c:pt idx="53">
                  <c:v>3.467462940289348</c:v>
                </c:pt>
                <c:pt idx="54">
                  <c:v>3.467462940289348</c:v>
                </c:pt>
                <c:pt idx="55">
                  <c:v>3.467462940289348</c:v>
                </c:pt>
                <c:pt idx="56">
                  <c:v>3.467462940289348</c:v>
                </c:pt>
                <c:pt idx="57">
                  <c:v>3.467462940289348</c:v>
                </c:pt>
                <c:pt idx="58">
                  <c:v>3.467462940289348</c:v>
                </c:pt>
                <c:pt idx="59">
                  <c:v>3.467462940289348</c:v>
                </c:pt>
                <c:pt idx="60">
                  <c:v>3.467462940289348</c:v>
                </c:pt>
                <c:pt idx="61">
                  <c:v>3.467462940289348</c:v>
                </c:pt>
                <c:pt idx="62">
                  <c:v>3.467462940289348</c:v>
                </c:pt>
                <c:pt idx="63">
                  <c:v>3.467462940289348</c:v>
                </c:pt>
                <c:pt idx="64">
                  <c:v>3.467462940289348</c:v>
                </c:pt>
                <c:pt idx="65">
                  <c:v>3.467462940289348</c:v>
                </c:pt>
                <c:pt idx="66">
                  <c:v>3.467462940289348</c:v>
                </c:pt>
                <c:pt idx="67">
                  <c:v>3.467462940289348</c:v>
                </c:pt>
                <c:pt idx="68">
                  <c:v>3.467462940289348</c:v>
                </c:pt>
                <c:pt idx="69">
                  <c:v>3.467462940289348</c:v>
                </c:pt>
                <c:pt idx="70">
                  <c:v>3.467462940289348</c:v>
                </c:pt>
                <c:pt idx="71">
                  <c:v>3.467462940289348</c:v>
                </c:pt>
                <c:pt idx="72">
                  <c:v>3.467462940289348</c:v>
                </c:pt>
                <c:pt idx="73">
                  <c:v>3.467462940289348</c:v>
                </c:pt>
                <c:pt idx="74">
                  <c:v>3.467462940289348</c:v>
                </c:pt>
                <c:pt idx="75">
                  <c:v>3.467462940289348</c:v>
                </c:pt>
                <c:pt idx="76">
                  <c:v>3.467462940289348</c:v>
                </c:pt>
                <c:pt idx="77">
                  <c:v>3.467462940289348</c:v>
                </c:pt>
                <c:pt idx="78">
                  <c:v>3.467462940289348</c:v>
                </c:pt>
                <c:pt idx="79">
                  <c:v>3.467462940289348</c:v>
                </c:pt>
                <c:pt idx="80">
                  <c:v>3.467462940289348</c:v>
                </c:pt>
                <c:pt idx="81">
                  <c:v>3.467462940289348</c:v>
                </c:pt>
                <c:pt idx="82">
                  <c:v>3.467462940289348</c:v>
                </c:pt>
                <c:pt idx="83">
                  <c:v>3.467462940289348</c:v>
                </c:pt>
                <c:pt idx="84">
                  <c:v>3.467462940289348</c:v>
                </c:pt>
                <c:pt idx="85">
                  <c:v>3.467462940289348</c:v>
                </c:pt>
                <c:pt idx="86">
                  <c:v>3.467462940289348</c:v>
                </c:pt>
                <c:pt idx="87">
                  <c:v>3.467462940289348</c:v>
                </c:pt>
                <c:pt idx="88">
                  <c:v>3.467462940289348</c:v>
                </c:pt>
                <c:pt idx="89">
                  <c:v>3.467462940289348</c:v>
                </c:pt>
                <c:pt idx="90">
                  <c:v>3.467462940289348</c:v>
                </c:pt>
                <c:pt idx="91">
                  <c:v>3.467462940289348</c:v>
                </c:pt>
                <c:pt idx="92">
                  <c:v>3.467462940289348</c:v>
                </c:pt>
                <c:pt idx="93">
                  <c:v>3.467462940289348</c:v>
                </c:pt>
                <c:pt idx="94">
                  <c:v>3.467462940289348</c:v>
                </c:pt>
                <c:pt idx="95">
                  <c:v>3.467462940289348</c:v>
                </c:pt>
                <c:pt idx="96">
                  <c:v>3.467462940289348</c:v>
                </c:pt>
                <c:pt idx="97">
                  <c:v>3.467462940289348</c:v>
                </c:pt>
                <c:pt idx="98">
                  <c:v>3.467462940289348</c:v>
                </c:pt>
                <c:pt idx="99">
                  <c:v>3.467462940289348</c:v>
                </c:pt>
                <c:pt idx="100">
                  <c:v>3.467462940289348</c:v>
                </c:pt>
                <c:pt idx="101">
                  <c:v>3.467462940289348</c:v>
                </c:pt>
                <c:pt idx="102">
                  <c:v>3.467462940289348</c:v>
                </c:pt>
                <c:pt idx="103">
                  <c:v>3.467462940289348</c:v>
                </c:pt>
                <c:pt idx="104">
                  <c:v>3.467462940289348</c:v>
                </c:pt>
                <c:pt idx="105">
                  <c:v>3.467462940289348</c:v>
                </c:pt>
                <c:pt idx="106">
                  <c:v>3.467462940289348</c:v>
                </c:pt>
                <c:pt idx="107">
                  <c:v>3.467462940289348</c:v>
                </c:pt>
                <c:pt idx="108">
                  <c:v>3.467462940289348</c:v>
                </c:pt>
                <c:pt idx="109">
                  <c:v>3.467462940289348</c:v>
                </c:pt>
                <c:pt idx="110">
                  <c:v>3.467462940289348</c:v>
                </c:pt>
                <c:pt idx="111">
                  <c:v>3.467462940289348</c:v>
                </c:pt>
                <c:pt idx="112">
                  <c:v>3.467462940289348</c:v>
                </c:pt>
                <c:pt idx="113">
                  <c:v>3.467462940289348</c:v>
                </c:pt>
                <c:pt idx="114">
                  <c:v>3.467462940289348</c:v>
                </c:pt>
                <c:pt idx="115">
                  <c:v>3.467462940289348</c:v>
                </c:pt>
                <c:pt idx="116">
                  <c:v>3.467462940289348</c:v>
                </c:pt>
                <c:pt idx="117">
                  <c:v>3.467462940289348</c:v>
                </c:pt>
                <c:pt idx="118">
                  <c:v>3.467462940289348</c:v>
                </c:pt>
                <c:pt idx="119">
                  <c:v>3.467462940289348</c:v>
                </c:pt>
                <c:pt idx="120">
                  <c:v>3.467462940289348</c:v>
                </c:pt>
                <c:pt idx="121">
                  <c:v>3.467462940289348</c:v>
                </c:pt>
                <c:pt idx="122">
                  <c:v>3.467462940289348</c:v>
                </c:pt>
                <c:pt idx="123">
                  <c:v>3.467462940289348</c:v>
                </c:pt>
                <c:pt idx="124">
                  <c:v>3.467462940289348</c:v>
                </c:pt>
                <c:pt idx="125">
                  <c:v>3.467462940289348</c:v>
                </c:pt>
                <c:pt idx="126">
                  <c:v>3.467462940289348</c:v>
                </c:pt>
                <c:pt idx="127">
                  <c:v>3.467462940289348</c:v>
                </c:pt>
                <c:pt idx="128">
                  <c:v>3.467462940289348</c:v>
                </c:pt>
                <c:pt idx="129">
                  <c:v>3.467462940289348</c:v>
                </c:pt>
                <c:pt idx="130">
                  <c:v>3.467462940289348</c:v>
                </c:pt>
                <c:pt idx="131">
                  <c:v>3.467462940289348</c:v>
                </c:pt>
                <c:pt idx="132">
                  <c:v>3.467462940289348</c:v>
                </c:pt>
                <c:pt idx="133">
                  <c:v>3.467462940289348</c:v>
                </c:pt>
                <c:pt idx="134">
                  <c:v>3.467462940289348</c:v>
                </c:pt>
                <c:pt idx="135">
                  <c:v>3.467462940289348</c:v>
                </c:pt>
                <c:pt idx="136">
                  <c:v>3.467462940289348</c:v>
                </c:pt>
                <c:pt idx="137">
                  <c:v>3.467462940289348</c:v>
                </c:pt>
                <c:pt idx="138">
                  <c:v>3.467462940289348</c:v>
                </c:pt>
                <c:pt idx="139">
                  <c:v>3.467462940289348</c:v>
                </c:pt>
                <c:pt idx="140">
                  <c:v>3.467462940289348</c:v>
                </c:pt>
                <c:pt idx="141">
                  <c:v>3.467462940289348</c:v>
                </c:pt>
                <c:pt idx="142">
                  <c:v>3.467462940289348</c:v>
                </c:pt>
                <c:pt idx="143">
                  <c:v>3.467462940289348</c:v>
                </c:pt>
                <c:pt idx="144">
                  <c:v>3.467462940289348</c:v>
                </c:pt>
                <c:pt idx="145">
                  <c:v>3.467462940289348</c:v>
                </c:pt>
                <c:pt idx="146">
                  <c:v>3.467462940289348</c:v>
                </c:pt>
                <c:pt idx="147">
                  <c:v>3.467462940289348</c:v>
                </c:pt>
                <c:pt idx="148">
                  <c:v>3.467462940289348</c:v>
                </c:pt>
                <c:pt idx="149">
                  <c:v>3.467462940289348</c:v>
                </c:pt>
                <c:pt idx="150">
                  <c:v>3.467462940289348</c:v>
                </c:pt>
                <c:pt idx="151">
                  <c:v>3.467462940289348</c:v>
                </c:pt>
                <c:pt idx="152">
                  <c:v>3.467462940289348</c:v>
                </c:pt>
                <c:pt idx="153">
                  <c:v>3.467462940289348</c:v>
                </c:pt>
                <c:pt idx="154">
                  <c:v>3.467462940289348</c:v>
                </c:pt>
                <c:pt idx="155">
                  <c:v>3.467462940289348</c:v>
                </c:pt>
                <c:pt idx="156">
                  <c:v>3.467462940289348</c:v>
                </c:pt>
                <c:pt idx="157">
                  <c:v>3.467462940289348</c:v>
                </c:pt>
                <c:pt idx="158">
                  <c:v>3.467462940289348</c:v>
                </c:pt>
                <c:pt idx="159">
                  <c:v>3.467462940289348</c:v>
                </c:pt>
                <c:pt idx="160">
                  <c:v>3.467462940289348</c:v>
                </c:pt>
                <c:pt idx="161">
                  <c:v>3.467462940289348</c:v>
                </c:pt>
                <c:pt idx="162">
                  <c:v>3.467462940289348</c:v>
                </c:pt>
                <c:pt idx="163">
                  <c:v>3.467462940289348</c:v>
                </c:pt>
                <c:pt idx="164">
                  <c:v>3.467462940289348</c:v>
                </c:pt>
                <c:pt idx="165">
                  <c:v>3.467462940289348</c:v>
                </c:pt>
                <c:pt idx="166">
                  <c:v>3.467462940289348</c:v>
                </c:pt>
                <c:pt idx="167">
                  <c:v>3.467462940289348</c:v>
                </c:pt>
                <c:pt idx="168">
                  <c:v>3.467462940289348</c:v>
                </c:pt>
                <c:pt idx="169">
                  <c:v>3.467462940289348</c:v>
                </c:pt>
                <c:pt idx="170">
                  <c:v>3.467462940289348</c:v>
                </c:pt>
                <c:pt idx="171">
                  <c:v>3.467462940289348</c:v>
                </c:pt>
                <c:pt idx="172">
                  <c:v>3.467462940289348</c:v>
                </c:pt>
                <c:pt idx="173">
                  <c:v>3.467462940289348</c:v>
                </c:pt>
                <c:pt idx="174">
                  <c:v>3.467462940289348</c:v>
                </c:pt>
                <c:pt idx="175">
                  <c:v>3.467462940289348</c:v>
                </c:pt>
                <c:pt idx="176">
                  <c:v>3.467462940289348</c:v>
                </c:pt>
                <c:pt idx="177">
                  <c:v>3.467462940289348</c:v>
                </c:pt>
                <c:pt idx="178">
                  <c:v>3.467462940289348</c:v>
                </c:pt>
                <c:pt idx="179">
                  <c:v>3.467462940289348</c:v>
                </c:pt>
                <c:pt idx="180">
                  <c:v>3.467462940289348</c:v>
                </c:pt>
                <c:pt idx="181">
                  <c:v>3.467462940289348</c:v>
                </c:pt>
                <c:pt idx="182">
                  <c:v>3.467462940289348</c:v>
                </c:pt>
                <c:pt idx="183">
                  <c:v>3.467462940289348</c:v>
                </c:pt>
                <c:pt idx="184">
                  <c:v>3.467462940289348</c:v>
                </c:pt>
                <c:pt idx="185">
                  <c:v>3.467462940289348</c:v>
                </c:pt>
                <c:pt idx="186">
                  <c:v>3.467462940289348</c:v>
                </c:pt>
                <c:pt idx="187">
                  <c:v>3.467462940289348</c:v>
                </c:pt>
                <c:pt idx="188">
                  <c:v>3.467462940289348</c:v>
                </c:pt>
                <c:pt idx="189">
                  <c:v>3.467462940289348</c:v>
                </c:pt>
                <c:pt idx="190">
                  <c:v>3.467462940289348</c:v>
                </c:pt>
                <c:pt idx="191">
                  <c:v>3.467462940289348</c:v>
                </c:pt>
                <c:pt idx="192">
                  <c:v>3.467462940289348</c:v>
                </c:pt>
                <c:pt idx="193">
                  <c:v>3.467462940289348</c:v>
                </c:pt>
                <c:pt idx="194">
                  <c:v>3.467462940289348</c:v>
                </c:pt>
                <c:pt idx="195">
                  <c:v>3.467462940289348</c:v>
                </c:pt>
                <c:pt idx="196">
                  <c:v>3.467462940289348</c:v>
                </c:pt>
                <c:pt idx="197">
                  <c:v>3.467462940289348</c:v>
                </c:pt>
                <c:pt idx="198">
                  <c:v>3.467462940289348</c:v>
                </c:pt>
                <c:pt idx="199">
                  <c:v>3.467462940289348</c:v>
                </c:pt>
                <c:pt idx="200">
                  <c:v>3.467462940289348</c:v>
                </c:pt>
                <c:pt idx="201">
                  <c:v>3.467462940289348</c:v>
                </c:pt>
                <c:pt idx="202">
                  <c:v>3.467462940289348</c:v>
                </c:pt>
                <c:pt idx="203">
                  <c:v>3.467462940289348</c:v>
                </c:pt>
                <c:pt idx="204">
                  <c:v>3.467462940289348</c:v>
                </c:pt>
                <c:pt idx="205">
                  <c:v>3.467462940289348</c:v>
                </c:pt>
                <c:pt idx="206">
                  <c:v>3.467462940289348</c:v>
                </c:pt>
                <c:pt idx="207">
                  <c:v>3.467462940289348</c:v>
                </c:pt>
                <c:pt idx="208">
                  <c:v>3.467462940289348</c:v>
                </c:pt>
                <c:pt idx="209">
                  <c:v>3.467462940289348</c:v>
                </c:pt>
                <c:pt idx="210">
                  <c:v>3.467462940289348</c:v>
                </c:pt>
                <c:pt idx="211">
                  <c:v>3.467462940289348</c:v>
                </c:pt>
                <c:pt idx="212">
                  <c:v>3.467462940289348</c:v>
                </c:pt>
                <c:pt idx="213">
                  <c:v>3.467462940289348</c:v>
                </c:pt>
                <c:pt idx="214">
                  <c:v>3.467462940289348</c:v>
                </c:pt>
                <c:pt idx="215">
                  <c:v>3.467462940289348</c:v>
                </c:pt>
                <c:pt idx="216">
                  <c:v>3.467462940289348</c:v>
                </c:pt>
                <c:pt idx="217">
                  <c:v>3.467462940289348</c:v>
                </c:pt>
                <c:pt idx="218">
                  <c:v>3.467462940289348</c:v>
                </c:pt>
                <c:pt idx="219">
                  <c:v>3.467462940289348</c:v>
                </c:pt>
                <c:pt idx="220">
                  <c:v>3.467462940289348</c:v>
                </c:pt>
                <c:pt idx="221">
                  <c:v>3.467462940289348</c:v>
                </c:pt>
                <c:pt idx="222">
                  <c:v>3.467462940289348</c:v>
                </c:pt>
                <c:pt idx="223">
                  <c:v>3.467462940289348</c:v>
                </c:pt>
                <c:pt idx="224">
                  <c:v>3.467462940289348</c:v>
                </c:pt>
                <c:pt idx="225">
                  <c:v>3.467462940289348</c:v>
                </c:pt>
                <c:pt idx="226">
                  <c:v>3.467462940289348</c:v>
                </c:pt>
                <c:pt idx="227">
                  <c:v>3.467462940289348</c:v>
                </c:pt>
                <c:pt idx="228">
                  <c:v>3.467462940289348</c:v>
                </c:pt>
                <c:pt idx="229">
                  <c:v>3.467462940289348</c:v>
                </c:pt>
                <c:pt idx="230">
                  <c:v>3.467462940289348</c:v>
                </c:pt>
                <c:pt idx="231">
                  <c:v>3.467462940289348</c:v>
                </c:pt>
                <c:pt idx="232">
                  <c:v>3.467462940289348</c:v>
                </c:pt>
                <c:pt idx="233">
                  <c:v>3.467462940289348</c:v>
                </c:pt>
                <c:pt idx="234">
                  <c:v>3.467462940289348</c:v>
                </c:pt>
                <c:pt idx="235">
                  <c:v>3.467462940289348</c:v>
                </c:pt>
                <c:pt idx="236">
                  <c:v>3.467462940289348</c:v>
                </c:pt>
                <c:pt idx="237">
                  <c:v>3.467462940289348</c:v>
                </c:pt>
                <c:pt idx="238">
                  <c:v>3.467462940289348</c:v>
                </c:pt>
                <c:pt idx="239">
                  <c:v>3.467462940289348</c:v>
                </c:pt>
                <c:pt idx="240">
                  <c:v>3.467462940289348</c:v>
                </c:pt>
                <c:pt idx="241">
                  <c:v>3.467462940289348</c:v>
                </c:pt>
                <c:pt idx="242">
                  <c:v>3.467462940289348</c:v>
                </c:pt>
                <c:pt idx="243">
                  <c:v>3.467462940289348</c:v>
                </c:pt>
                <c:pt idx="244">
                  <c:v>3.467462940289348</c:v>
                </c:pt>
                <c:pt idx="245">
                  <c:v>3.467462940289348</c:v>
                </c:pt>
                <c:pt idx="246">
                  <c:v>3.467462940289348</c:v>
                </c:pt>
                <c:pt idx="247">
                  <c:v>3.467462940289348</c:v>
                </c:pt>
                <c:pt idx="248">
                  <c:v>3.467462940289348</c:v>
                </c:pt>
                <c:pt idx="249">
                  <c:v>3.467462940289348</c:v>
                </c:pt>
                <c:pt idx="250">
                  <c:v>3.467462940289348</c:v>
                </c:pt>
                <c:pt idx="251">
                  <c:v>3.467462940289348</c:v>
                </c:pt>
                <c:pt idx="252">
                  <c:v>3.467462940289348</c:v>
                </c:pt>
                <c:pt idx="253">
                  <c:v>3.467462940289348</c:v>
                </c:pt>
                <c:pt idx="254">
                  <c:v>3.467462940289348</c:v>
                </c:pt>
                <c:pt idx="255">
                  <c:v>3.467462940289348</c:v>
                </c:pt>
                <c:pt idx="256">
                  <c:v>3.467462940289348</c:v>
                </c:pt>
                <c:pt idx="257">
                  <c:v>3.467462940289348</c:v>
                </c:pt>
                <c:pt idx="258">
                  <c:v>3.467462940289348</c:v>
                </c:pt>
                <c:pt idx="259">
                  <c:v>3.467462940289348</c:v>
                </c:pt>
                <c:pt idx="260">
                  <c:v>3.467462940289348</c:v>
                </c:pt>
                <c:pt idx="261">
                  <c:v>3.467462940289348</c:v>
                </c:pt>
                <c:pt idx="262">
                  <c:v>3.467462940289348</c:v>
                </c:pt>
                <c:pt idx="263">
                  <c:v>3.467462940289348</c:v>
                </c:pt>
                <c:pt idx="264">
                  <c:v>3.467462940289348</c:v>
                </c:pt>
                <c:pt idx="265">
                  <c:v>3.467462940289348</c:v>
                </c:pt>
                <c:pt idx="266">
                  <c:v>3.467462940289348</c:v>
                </c:pt>
                <c:pt idx="267">
                  <c:v>3.467462940289348</c:v>
                </c:pt>
                <c:pt idx="268">
                  <c:v>3.467462940289348</c:v>
                </c:pt>
                <c:pt idx="269">
                  <c:v>3.467462940289348</c:v>
                </c:pt>
                <c:pt idx="270">
                  <c:v>3.467462940289348</c:v>
                </c:pt>
                <c:pt idx="271">
                  <c:v>3.467462940289348</c:v>
                </c:pt>
                <c:pt idx="272">
                  <c:v>3.467462940289348</c:v>
                </c:pt>
                <c:pt idx="273">
                  <c:v>3.467462940289348</c:v>
                </c:pt>
                <c:pt idx="274">
                  <c:v>3.467462940289348</c:v>
                </c:pt>
                <c:pt idx="275">
                  <c:v>3.467462940289348</c:v>
                </c:pt>
                <c:pt idx="276">
                  <c:v>3.467462940289348</c:v>
                </c:pt>
                <c:pt idx="277">
                  <c:v>3.467462940289348</c:v>
                </c:pt>
                <c:pt idx="278">
                  <c:v>3.467462940289348</c:v>
                </c:pt>
                <c:pt idx="279">
                  <c:v>3.467462940289348</c:v>
                </c:pt>
                <c:pt idx="280">
                  <c:v>3.467462940289348</c:v>
                </c:pt>
                <c:pt idx="281">
                  <c:v>3.467462940289348</c:v>
                </c:pt>
                <c:pt idx="282">
                  <c:v>3.467462940289348</c:v>
                </c:pt>
                <c:pt idx="283">
                  <c:v>3.467462940289348</c:v>
                </c:pt>
                <c:pt idx="284">
                  <c:v>3.467462940289348</c:v>
                </c:pt>
                <c:pt idx="285">
                  <c:v>3.467462940289348</c:v>
                </c:pt>
                <c:pt idx="286">
                  <c:v>3.467462940289348</c:v>
                </c:pt>
                <c:pt idx="287">
                  <c:v>3.467462940289348</c:v>
                </c:pt>
                <c:pt idx="288">
                  <c:v>3.467462940289348</c:v>
                </c:pt>
                <c:pt idx="289">
                  <c:v>3.467462940289348</c:v>
                </c:pt>
                <c:pt idx="290">
                  <c:v>3.467462940289348</c:v>
                </c:pt>
                <c:pt idx="291">
                  <c:v>3.467462940289348</c:v>
                </c:pt>
                <c:pt idx="292">
                  <c:v>3.467462940289348</c:v>
                </c:pt>
                <c:pt idx="293">
                  <c:v>3.467462940289348</c:v>
                </c:pt>
                <c:pt idx="294">
                  <c:v>3.467462940289348</c:v>
                </c:pt>
                <c:pt idx="295">
                  <c:v>3.467462940289348</c:v>
                </c:pt>
                <c:pt idx="296">
                  <c:v>3.467462940289348</c:v>
                </c:pt>
                <c:pt idx="297">
                  <c:v>3.467462940289348</c:v>
                </c:pt>
                <c:pt idx="298">
                  <c:v>3.467462940289348</c:v>
                </c:pt>
                <c:pt idx="299">
                  <c:v>3.467462940289348</c:v>
                </c:pt>
                <c:pt idx="300">
                  <c:v>3.467462940289348</c:v>
                </c:pt>
                <c:pt idx="301">
                  <c:v>3.467462940289348</c:v>
                </c:pt>
                <c:pt idx="302">
                  <c:v>3.467462940289348</c:v>
                </c:pt>
                <c:pt idx="303">
                  <c:v>3.467462940289348</c:v>
                </c:pt>
                <c:pt idx="304">
                  <c:v>3.467462940289348</c:v>
                </c:pt>
                <c:pt idx="305">
                  <c:v>3.467462940289348</c:v>
                </c:pt>
                <c:pt idx="306">
                  <c:v>3.467462940289348</c:v>
                </c:pt>
                <c:pt idx="307">
                  <c:v>3.467462940289348</c:v>
                </c:pt>
                <c:pt idx="308">
                  <c:v>3.467462940289348</c:v>
                </c:pt>
                <c:pt idx="309">
                  <c:v>3.467462940289348</c:v>
                </c:pt>
                <c:pt idx="310">
                  <c:v>3.467462940289348</c:v>
                </c:pt>
                <c:pt idx="311">
                  <c:v>3.467462940289348</c:v>
                </c:pt>
                <c:pt idx="312">
                  <c:v>3.467462940289348</c:v>
                </c:pt>
                <c:pt idx="313">
                  <c:v>3.467462940289348</c:v>
                </c:pt>
                <c:pt idx="314">
                  <c:v>3.467462940289348</c:v>
                </c:pt>
                <c:pt idx="315">
                  <c:v>3.467462940289348</c:v>
                </c:pt>
                <c:pt idx="316">
                  <c:v>3.467462940289348</c:v>
                </c:pt>
                <c:pt idx="317">
                  <c:v>3.467462940289348</c:v>
                </c:pt>
                <c:pt idx="318">
                  <c:v>3.467462940289348</c:v>
                </c:pt>
                <c:pt idx="319">
                  <c:v>3.467462940289348</c:v>
                </c:pt>
                <c:pt idx="320">
                  <c:v>3.467462940289348</c:v>
                </c:pt>
                <c:pt idx="321">
                  <c:v>3.467462940289348</c:v>
                </c:pt>
                <c:pt idx="322">
                  <c:v>3.467462940289348</c:v>
                </c:pt>
                <c:pt idx="323">
                  <c:v>3.467462940289348</c:v>
                </c:pt>
                <c:pt idx="324">
                  <c:v>3.467462940289348</c:v>
                </c:pt>
                <c:pt idx="325">
                  <c:v>3.467462940289348</c:v>
                </c:pt>
                <c:pt idx="326">
                  <c:v>3.467462940289348</c:v>
                </c:pt>
                <c:pt idx="327">
                  <c:v>3.467462940289348</c:v>
                </c:pt>
                <c:pt idx="328">
                  <c:v>3.467462940289348</c:v>
                </c:pt>
                <c:pt idx="329">
                  <c:v>3.467462940289348</c:v>
                </c:pt>
                <c:pt idx="330">
                  <c:v>3.467462940289348</c:v>
                </c:pt>
                <c:pt idx="331">
                  <c:v>3.467462940289348</c:v>
                </c:pt>
                <c:pt idx="332">
                  <c:v>3.467462940289348</c:v>
                </c:pt>
                <c:pt idx="333">
                  <c:v>3.467462940289348</c:v>
                </c:pt>
                <c:pt idx="334">
                  <c:v>3.467462940289348</c:v>
                </c:pt>
                <c:pt idx="335">
                  <c:v>3.467462940289348</c:v>
                </c:pt>
                <c:pt idx="336">
                  <c:v>3.467462940289348</c:v>
                </c:pt>
                <c:pt idx="337">
                  <c:v>3.467462940289348</c:v>
                </c:pt>
                <c:pt idx="338">
                  <c:v>3.467462940289348</c:v>
                </c:pt>
                <c:pt idx="339">
                  <c:v>3.467462940289348</c:v>
                </c:pt>
                <c:pt idx="340">
                  <c:v>3.467462940289348</c:v>
                </c:pt>
                <c:pt idx="341">
                  <c:v>3.467462940289348</c:v>
                </c:pt>
                <c:pt idx="342">
                  <c:v>3.467462940289348</c:v>
                </c:pt>
                <c:pt idx="343">
                  <c:v>3.467462940289348</c:v>
                </c:pt>
                <c:pt idx="344">
                  <c:v>3.467462940289348</c:v>
                </c:pt>
                <c:pt idx="345">
                  <c:v>3.467462940289348</c:v>
                </c:pt>
                <c:pt idx="346">
                  <c:v>3.467462940289348</c:v>
                </c:pt>
                <c:pt idx="347">
                  <c:v>3.467462940289348</c:v>
                </c:pt>
                <c:pt idx="348">
                  <c:v>3.467462940289348</c:v>
                </c:pt>
                <c:pt idx="349">
                  <c:v>3.467462940289348</c:v>
                </c:pt>
                <c:pt idx="350">
                  <c:v>3.467462940289348</c:v>
                </c:pt>
                <c:pt idx="351">
                  <c:v>3.467462940289348</c:v>
                </c:pt>
                <c:pt idx="352">
                  <c:v>3.467462940289348</c:v>
                </c:pt>
                <c:pt idx="353">
                  <c:v>3.467462940289348</c:v>
                </c:pt>
                <c:pt idx="354">
                  <c:v>3.467462940289348</c:v>
                </c:pt>
                <c:pt idx="355">
                  <c:v>3.467462940289348</c:v>
                </c:pt>
                <c:pt idx="356">
                  <c:v>3.467462940289348</c:v>
                </c:pt>
                <c:pt idx="357">
                  <c:v>3.467462940289348</c:v>
                </c:pt>
                <c:pt idx="358">
                  <c:v>3.467462940289348</c:v>
                </c:pt>
                <c:pt idx="359">
                  <c:v>3.467462940289348</c:v>
                </c:pt>
                <c:pt idx="360">
                  <c:v>3.467462940289348</c:v>
                </c:pt>
                <c:pt idx="361">
                  <c:v>3.467462940289348</c:v>
                </c:pt>
                <c:pt idx="362">
                  <c:v>3.467462940289348</c:v>
                </c:pt>
                <c:pt idx="363">
                  <c:v>3.467462940289348</c:v>
                </c:pt>
                <c:pt idx="364">
                  <c:v>3.467462940289348</c:v>
                </c:pt>
                <c:pt idx="365">
                  <c:v>3.467462940289348</c:v>
                </c:pt>
                <c:pt idx="366">
                  <c:v>3.467462940289348</c:v>
                </c:pt>
                <c:pt idx="367">
                  <c:v>3.467462940289348</c:v>
                </c:pt>
                <c:pt idx="368">
                  <c:v>3.467462940289348</c:v>
                </c:pt>
                <c:pt idx="369">
                  <c:v>3.467462940289348</c:v>
                </c:pt>
                <c:pt idx="370">
                  <c:v>3.467462940289348</c:v>
                </c:pt>
                <c:pt idx="371">
                  <c:v>3.467462940289348</c:v>
                </c:pt>
                <c:pt idx="372">
                  <c:v>3.467462940289348</c:v>
                </c:pt>
                <c:pt idx="373">
                  <c:v>3.467462940289348</c:v>
                </c:pt>
                <c:pt idx="374">
                  <c:v>3.467462940289348</c:v>
                </c:pt>
                <c:pt idx="375">
                  <c:v>3.467462940289348</c:v>
                </c:pt>
                <c:pt idx="376">
                  <c:v>3.467462940289348</c:v>
                </c:pt>
                <c:pt idx="377">
                  <c:v>3.467462940289348</c:v>
                </c:pt>
                <c:pt idx="378">
                  <c:v>3.467462940289348</c:v>
                </c:pt>
                <c:pt idx="379">
                  <c:v>3.467462940289348</c:v>
                </c:pt>
                <c:pt idx="380">
                  <c:v>3.467462940289348</c:v>
                </c:pt>
                <c:pt idx="381">
                  <c:v>3.467462940289348</c:v>
                </c:pt>
                <c:pt idx="382">
                  <c:v>3.467462940289348</c:v>
                </c:pt>
                <c:pt idx="383">
                  <c:v>3.467462940289348</c:v>
                </c:pt>
                <c:pt idx="384">
                  <c:v>3.467462940289348</c:v>
                </c:pt>
                <c:pt idx="385">
                  <c:v>3.467462940289348</c:v>
                </c:pt>
                <c:pt idx="386">
                  <c:v>3.467462940289348</c:v>
                </c:pt>
                <c:pt idx="387">
                  <c:v>3.467462940289348</c:v>
                </c:pt>
                <c:pt idx="388">
                  <c:v>3.467462940289348</c:v>
                </c:pt>
                <c:pt idx="389">
                  <c:v>3.467462940289348</c:v>
                </c:pt>
                <c:pt idx="390">
                  <c:v>3.467462940289348</c:v>
                </c:pt>
                <c:pt idx="391">
                  <c:v>3.467462940289348</c:v>
                </c:pt>
                <c:pt idx="392">
                  <c:v>3.467462940289348</c:v>
                </c:pt>
                <c:pt idx="393">
                  <c:v>3.467462940289348</c:v>
                </c:pt>
                <c:pt idx="394">
                  <c:v>3.467462940289348</c:v>
                </c:pt>
                <c:pt idx="395">
                  <c:v>3.467462940289348</c:v>
                </c:pt>
                <c:pt idx="396">
                  <c:v>3.467462940289348</c:v>
                </c:pt>
                <c:pt idx="397">
                  <c:v>3.467462940289348</c:v>
                </c:pt>
                <c:pt idx="398">
                  <c:v>3.467462940289348</c:v>
                </c:pt>
                <c:pt idx="399">
                  <c:v>3.467462940289348</c:v>
                </c:pt>
                <c:pt idx="400">
                  <c:v>3.467462940289348</c:v>
                </c:pt>
                <c:pt idx="401">
                  <c:v>3.467462940289348</c:v>
                </c:pt>
                <c:pt idx="402">
                  <c:v>3.467462940289348</c:v>
                </c:pt>
                <c:pt idx="403">
                  <c:v>3.467462940289348</c:v>
                </c:pt>
                <c:pt idx="404">
                  <c:v>3.467462940289348</c:v>
                </c:pt>
                <c:pt idx="405">
                  <c:v>3.467462940289348</c:v>
                </c:pt>
                <c:pt idx="406">
                  <c:v>3.467462940289348</c:v>
                </c:pt>
                <c:pt idx="407">
                  <c:v>3.467462940289348</c:v>
                </c:pt>
                <c:pt idx="408">
                  <c:v>3.467462940289348</c:v>
                </c:pt>
                <c:pt idx="409">
                  <c:v>3.467462940289348</c:v>
                </c:pt>
                <c:pt idx="410">
                  <c:v>3.467462940289348</c:v>
                </c:pt>
                <c:pt idx="411">
                  <c:v>3.467462940289348</c:v>
                </c:pt>
                <c:pt idx="412">
                  <c:v>3.467462940289348</c:v>
                </c:pt>
                <c:pt idx="413">
                  <c:v>3.467462940289348</c:v>
                </c:pt>
                <c:pt idx="414">
                  <c:v>3.467462940289348</c:v>
                </c:pt>
                <c:pt idx="415">
                  <c:v>3.467462940289348</c:v>
                </c:pt>
                <c:pt idx="416">
                  <c:v>3.467462940289348</c:v>
                </c:pt>
                <c:pt idx="417">
                  <c:v>3.467462940289348</c:v>
                </c:pt>
                <c:pt idx="418">
                  <c:v>3.467462940289348</c:v>
                </c:pt>
                <c:pt idx="419">
                  <c:v>3.467462940289348</c:v>
                </c:pt>
                <c:pt idx="420">
                  <c:v>3.467462940289348</c:v>
                </c:pt>
                <c:pt idx="421">
                  <c:v>3.467462940289348</c:v>
                </c:pt>
                <c:pt idx="422">
                  <c:v>3.467462940289348</c:v>
                </c:pt>
                <c:pt idx="423">
                  <c:v>3.467462940289348</c:v>
                </c:pt>
                <c:pt idx="424">
                  <c:v>3.467462940289348</c:v>
                </c:pt>
                <c:pt idx="425">
                  <c:v>3.467462940289348</c:v>
                </c:pt>
                <c:pt idx="426">
                  <c:v>3.467462940289348</c:v>
                </c:pt>
                <c:pt idx="427">
                  <c:v>3.467462940289348</c:v>
                </c:pt>
                <c:pt idx="428">
                  <c:v>3.467462940289348</c:v>
                </c:pt>
                <c:pt idx="429">
                  <c:v>3.467462940289348</c:v>
                </c:pt>
                <c:pt idx="430">
                  <c:v>3.467462940289348</c:v>
                </c:pt>
                <c:pt idx="431">
                  <c:v>3.467462940289348</c:v>
                </c:pt>
                <c:pt idx="432">
                  <c:v>3.467462940289348</c:v>
                </c:pt>
                <c:pt idx="433">
                  <c:v>3.467462940289348</c:v>
                </c:pt>
                <c:pt idx="434">
                  <c:v>3.467462940289348</c:v>
                </c:pt>
                <c:pt idx="435">
                  <c:v>3.467462940289348</c:v>
                </c:pt>
                <c:pt idx="436">
                  <c:v>3.467462940289348</c:v>
                </c:pt>
                <c:pt idx="437">
                  <c:v>3.467462940289348</c:v>
                </c:pt>
                <c:pt idx="438">
                  <c:v>3.467462940289348</c:v>
                </c:pt>
                <c:pt idx="439">
                  <c:v>3.467462940289348</c:v>
                </c:pt>
                <c:pt idx="440">
                  <c:v>3.467462940289348</c:v>
                </c:pt>
                <c:pt idx="441">
                  <c:v>3.467462940289348</c:v>
                </c:pt>
                <c:pt idx="442">
                  <c:v>3.467462940289348</c:v>
                </c:pt>
                <c:pt idx="443">
                  <c:v>3.467462940289348</c:v>
                </c:pt>
                <c:pt idx="444">
                  <c:v>3.467462940289348</c:v>
                </c:pt>
                <c:pt idx="445">
                  <c:v>3.467462940289348</c:v>
                </c:pt>
                <c:pt idx="446">
                  <c:v>3.467462940289348</c:v>
                </c:pt>
                <c:pt idx="447">
                  <c:v>3.467462940289348</c:v>
                </c:pt>
                <c:pt idx="448">
                  <c:v>3.467462940289348</c:v>
                </c:pt>
                <c:pt idx="449">
                  <c:v>3.467462940289348</c:v>
                </c:pt>
                <c:pt idx="450">
                  <c:v>3.467462940289348</c:v>
                </c:pt>
                <c:pt idx="451">
                  <c:v>3.467462940289348</c:v>
                </c:pt>
                <c:pt idx="452">
                  <c:v>3.467462940289348</c:v>
                </c:pt>
                <c:pt idx="453">
                  <c:v>3.467462940289348</c:v>
                </c:pt>
                <c:pt idx="454">
                  <c:v>3.467462940289348</c:v>
                </c:pt>
                <c:pt idx="455">
                  <c:v>3.467462940289348</c:v>
                </c:pt>
                <c:pt idx="456">
                  <c:v>3.467462940289348</c:v>
                </c:pt>
                <c:pt idx="457">
                  <c:v>3.467462940289348</c:v>
                </c:pt>
                <c:pt idx="458">
                  <c:v>3.467462940289348</c:v>
                </c:pt>
                <c:pt idx="459">
                  <c:v>3.467462940289348</c:v>
                </c:pt>
                <c:pt idx="460">
                  <c:v>3.467462940289348</c:v>
                </c:pt>
                <c:pt idx="461">
                  <c:v>3.467462940289348</c:v>
                </c:pt>
                <c:pt idx="462">
                  <c:v>3.467462940289348</c:v>
                </c:pt>
                <c:pt idx="463">
                  <c:v>3.467462940289348</c:v>
                </c:pt>
                <c:pt idx="464">
                  <c:v>3.467462940289348</c:v>
                </c:pt>
                <c:pt idx="465">
                  <c:v>3.467462940289348</c:v>
                </c:pt>
                <c:pt idx="466">
                  <c:v>3.467462940289348</c:v>
                </c:pt>
                <c:pt idx="467">
                  <c:v>3.467462940289348</c:v>
                </c:pt>
                <c:pt idx="468">
                  <c:v>3.467462940289348</c:v>
                </c:pt>
                <c:pt idx="469">
                  <c:v>3.467462940289348</c:v>
                </c:pt>
                <c:pt idx="470">
                  <c:v>3.467462940289348</c:v>
                </c:pt>
                <c:pt idx="471">
                  <c:v>3.467462940289348</c:v>
                </c:pt>
                <c:pt idx="472">
                  <c:v>3.467462940289348</c:v>
                </c:pt>
                <c:pt idx="473">
                  <c:v>3.467462940289348</c:v>
                </c:pt>
                <c:pt idx="474">
                  <c:v>3.467462940289348</c:v>
                </c:pt>
                <c:pt idx="475">
                  <c:v>3.467462940289348</c:v>
                </c:pt>
                <c:pt idx="476">
                  <c:v>3.467462940289348</c:v>
                </c:pt>
                <c:pt idx="477">
                  <c:v>3.467462940289348</c:v>
                </c:pt>
                <c:pt idx="478">
                  <c:v>3.467462940289348</c:v>
                </c:pt>
                <c:pt idx="479">
                  <c:v>3.467462940289348</c:v>
                </c:pt>
                <c:pt idx="480">
                  <c:v>3.467462940289348</c:v>
                </c:pt>
                <c:pt idx="481">
                  <c:v>3.467462940289348</c:v>
                </c:pt>
                <c:pt idx="482">
                  <c:v>3.467462940289348</c:v>
                </c:pt>
                <c:pt idx="483">
                  <c:v>3.467462940289348</c:v>
                </c:pt>
                <c:pt idx="484">
                  <c:v>3.467462940289348</c:v>
                </c:pt>
                <c:pt idx="485">
                  <c:v>3.467462940289348</c:v>
                </c:pt>
                <c:pt idx="486">
                  <c:v>3.467462940289348</c:v>
                </c:pt>
                <c:pt idx="487">
                  <c:v>3.467462940289348</c:v>
                </c:pt>
                <c:pt idx="488">
                  <c:v>3.467462940289348</c:v>
                </c:pt>
                <c:pt idx="489">
                  <c:v>3.467462940289348</c:v>
                </c:pt>
                <c:pt idx="490">
                  <c:v>3.467462940289348</c:v>
                </c:pt>
                <c:pt idx="491">
                  <c:v>3.467462940289348</c:v>
                </c:pt>
                <c:pt idx="492">
                  <c:v>3.467462940289348</c:v>
                </c:pt>
                <c:pt idx="493">
                  <c:v>3.467462940289348</c:v>
                </c:pt>
                <c:pt idx="494">
                  <c:v>3.467462940289348</c:v>
                </c:pt>
                <c:pt idx="495">
                  <c:v>3.467462940289348</c:v>
                </c:pt>
                <c:pt idx="496">
                  <c:v>3.467462940289348</c:v>
                </c:pt>
                <c:pt idx="497">
                  <c:v>3.467462940289348</c:v>
                </c:pt>
                <c:pt idx="498">
                  <c:v>3.467462940289348</c:v>
                </c:pt>
                <c:pt idx="499">
                  <c:v>3.467462940289348</c:v>
                </c:pt>
                <c:pt idx="500">
                  <c:v>3.467462940289348</c:v>
                </c:pt>
                <c:pt idx="501">
                  <c:v>3.467462940289348</c:v>
                </c:pt>
                <c:pt idx="502">
                  <c:v>3.467462940289348</c:v>
                </c:pt>
                <c:pt idx="503">
                  <c:v>3.467462940289348</c:v>
                </c:pt>
                <c:pt idx="504">
                  <c:v>3.467462940289348</c:v>
                </c:pt>
                <c:pt idx="505">
                  <c:v>3.467462940289348</c:v>
                </c:pt>
                <c:pt idx="506">
                  <c:v>3.467462940289348</c:v>
                </c:pt>
                <c:pt idx="507">
                  <c:v>3.467462940289348</c:v>
                </c:pt>
                <c:pt idx="508">
                  <c:v>3.467462940289348</c:v>
                </c:pt>
                <c:pt idx="509">
                  <c:v>3.467462940289348</c:v>
                </c:pt>
                <c:pt idx="510">
                  <c:v>3.467462940289348</c:v>
                </c:pt>
                <c:pt idx="511">
                  <c:v>3.467462940289348</c:v>
                </c:pt>
                <c:pt idx="512">
                  <c:v>3.467462940289348</c:v>
                </c:pt>
                <c:pt idx="513">
                  <c:v>3.467462940289348</c:v>
                </c:pt>
                <c:pt idx="514">
                  <c:v>3.467462940289348</c:v>
                </c:pt>
                <c:pt idx="515">
                  <c:v>3.467462940289348</c:v>
                </c:pt>
                <c:pt idx="516">
                  <c:v>3.467462940289348</c:v>
                </c:pt>
                <c:pt idx="517">
                  <c:v>3.467462940289348</c:v>
                </c:pt>
                <c:pt idx="518">
                  <c:v>3.467462940289348</c:v>
                </c:pt>
                <c:pt idx="519">
                  <c:v>3.467462940289348</c:v>
                </c:pt>
                <c:pt idx="520">
                  <c:v>3.467462940289348</c:v>
                </c:pt>
                <c:pt idx="521">
                  <c:v>3.467462940289348</c:v>
                </c:pt>
                <c:pt idx="522">
                  <c:v>3.467462940289348</c:v>
                </c:pt>
                <c:pt idx="523">
                  <c:v>3.467462940289348</c:v>
                </c:pt>
                <c:pt idx="524">
                  <c:v>3.467462940289348</c:v>
                </c:pt>
                <c:pt idx="525">
                  <c:v>3.467462940289348</c:v>
                </c:pt>
                <c:pt idx="526">
                  <c:v>3.467462940289348</c:v>
                </c:pt>
                <c:pt idx="527">
                  <c:v>3.467462940289348</c:v>
                </c:pt>
                <c:pt idx="528">
                  <c:v>3.467462940289348</c:v>
                </c:pt>
                <c:pt idx="529">
                  <c:v>3.467462940289348</c:v>
                </c:pt>
                <c:pt idx="530">
                  <c:v>3.467462940289348</c:v>
                </c:pt>
                <c:pt idx="531">
                  <c:v>3.467462940289348</c:v>
                </c:pt>
                <c:pt idx="532">
                  <c:v>3.467462940289348</c:v>
                </c:pt>
                <c:pt idx="533">
                  <c:v>3.467462940289348</c:v>
                </c:pt>
                <c:pt idx="534">
                  <c:v>3.467462940289348</c:v>
                </c:pt>
                <c:pt idx="535">
                  <c:v>3.467462940289348</c:v>
                </c:pt>
                <c:pt idx="536">
                  <c:v>3.467462940289348</c:v>
                </c:pt>
                <c:pt idx="537">
                  <c:v>3.467462940289348</c:v>
                </c:pt>
                <c:pt idx="538">
                  <c:v>3.467462940289348</c:v>
                </c:pt>
                <c:pt idx="539">
                  <c:v>3.467462940289348</c:v>
                </c:pt>
                <c:pt idx="540">
                  <c:v>3.467462940289348</c:v>
                </c:pt>
                <c:pt idx="541">
                  <c:v>3.467462940289348</c:v>
                </c:pt>
                <c:pt idx="542">
                  <c:v>3.467462940289348</c:v>
                </c:pt>
                <c:pt idx="543">
                  <c:v>3.467462940289348</c:v>
                </c:pt>
                <c:pt idx="544">
                  <c:v>3.467462940289348</c:v>
                </c:pt>
                <c:pt idx="545">
                  <c:v>3.467462940289348</c:v>
                </c:pt>
                <c:pt idx="546">
                  <c:v>3.467462940289348</c:v>
                </c:pt>
                <c:pt idx="547">
                  <c:v>3.467462940289348</c:v>
                </c:pt>
                <c:pt idx="548">
                  <c:v>3.467462940289348</c:v>
                </c:pt>
                <c:pt idx="549">
                  <c:v>3.467462940289348</c:v>
                </c:pt>
                <c:pt idx="550">
                  <c:v>3.467462940289348</c:v>
                </c:pt>
                <c:pt idx="551">
                  <c:v>3.467462940289348</c:v>
                </c:pt>
                <c:pt idx="552">
                  <c:v>3.467462940289348</c:v>
                </c:pt>
                <c:pt idx="553">
                  <c:v>3.467462940289348</c:v>
                </c:pt>
                <c:pt idx="554">
                  <c:v>3.467462940289348</c:v>
                </c:pt>
                <c:pt idx="555">
                  <c:v>3.467462940289348</c:v>
                </c:pt>
                <c:pt idx="556">
                  <c:v>3.467462940289348</c:v>
                </c:pt>
                <c:pt idx="557">
                  <c:v>3.467462940289348</c:v>
                </c:pt>
                <c:pt idx="558">
                  <c:v>3.467462940289348</c:v>
                </c:pt>
                <c:pt idx="559">
                  <c:v>3.467462940289348</c:v>
                </c:pt>
                <c:pt idx="560">
                  <c:v>3.467462940289348</c:v>
                </c:pt>
                <c:pt idx="561">
                  <c:v>3.467462940289348</c:v>
                </c:pt>
                <c:pt idx="562">
                  <c:v>3.467462940289348</c:v>
                </c:pt>
                <c:pt idx="563">
                  <c:v>3.467462940289348</c:v>
                </c:pt>
                <c:pt idx="564">
                  <c:v>3.467462940289348</c:v>
                </c:pt>
                <c:pt idx="565">
                  <c:v>3.467462940289348</c:v>
                </c:pt>
                <c:pt idx="566">
                  <c:v>3.467462940289348</c:v>
                </c:pt>
                <c:pt idx="567">
                  <c:v>3.467462940289348</c:v>
                </c:pt>
                <c:pt idx="568">
                  <c:v>3.467462940289348</c:v>
                </c:pt>
                <c:pt idx="569">
                  <c:v>3.467462940289348</c:v>
                </c:pt>
                <c:pt idx="570">
                  <c:v>3.467462940289348</c:v>
                </c:pt>
                <c:pt idx="571">
                  <c:v>3.467462940289348</c:v>
                </c:pt>
                <c:pt idx="572">
                  <c:v>3.467462940289348</c:v>
                </c:pt>
                <c:pt idx="573">
                  <c:v>3.467462940289348</c:v>
                </c:pt>
                <c:pt idx="574">
                  <c:v>3.467462940289348</c:v>
                </c:pt>
                <c:pt idx="575">
                  <c:v>3.467462940289348</c:v>
                </c:pt>
                <c:pt idx="576">
                  <c:v>3.467462940289348</c:v>
                </c:pt>
                <c:pt idx="577">
                  <c:v>3.467462940289348</c:v>
                </c:pt>
                <c:pt idx="578">
                  <c:v>3.467462940289348</c:v>
                </c:pt>
                <c:pt idx="579">
                  <c:v>3.467462940289348</c:v>
                </c:pt>
                <c:pt idx="580">
                  <c:v>3.467462940289348</c:v>
                </c:pt>
                <c:pt idx="581">
                  <c:v>3.467462940289348</c:v>
                </c:pt>
                <c:pt idx="582">
                  <c:v>3.467462940289348</c:v>
                </c:pt>
                <c:pt idx="583">
                  <c:v>3.467462940289348</c:v>
                </c:pt>
                <c:pt idx="584">
                  <c:v>3.467462940289348</c:v>
                </c:pt>
                <c:pt idx="585">
                  <c:v>3.467462940289348</c:v>
                </c:pt>
                <c:pt idx="586">
                  <c:v>3.467462940289348</c:v>
                </c:pt>
                <c:pt idx="587">
                  <c:v>3.467462940289348</c:v>
                </c:pt>
                <c:pt idx="588">
                  <c:v>3.467462940289348</c:v>
                </c:pt>
                <c:pt idx="589">
                  <c:v>3.467462940289348</c:v>
                </c:pt>
                <c:pt idx="590">
                  <c:v>3.467462940289348</c:v>
                </c:pt>
                <c:pt idx="591">
                  <c:v>3.467462940289348</c:v>
                </c:pt>
                <c:pt idx="592">
                  <c:v>3.467462940289348</c:v>
                </c:pt>
                <c:pt idx="593">
                  <c:v>3.467462940289348</c:v>
                </c:pt>
                <c:pt idx="594">
                  <c:v>3.467462940289348</c:v>
                </c:pt>
                <c:pt idx="595">
                  <c:v>3.467462940289348</c:v>
                </c:pt>
                <c:pt idx="596">
                  <c:v>3.467462940289348</c:v>
                </c:pt>
                <c:pt idx="597">
                  <c:v>3.467462940289348</c:v>
                </c:pt>
                <c:pt idx="598">
                  <c:v>3.467462940289348</c:v>
                </c:pt>
                <c:pt idx="599">
                  <c:v>3.467462940289348</c:v>
                </c:pt>
                <c:pt idx="600">
                  <c:v>3.467462940289348</c:v>
                </c:pt>
                <c:pt idx="601">
                  <c:v>3.467462940289348</c:v>
                </c:pt>
                <c:pt idx="602">
                  <c:v>3.467462940289348</c:v>
                </c:pt>
                <c:pt idx="603">
                  <c:v>3.467462940289348</c:v>
                </c:pt>
                <c:pt idx="604">
                  <c:v>3.467462940289348</c:v>
                </c:pt>
                <c:pt idx="605">
                  <c:v>3.467462940289348</c:v>
                </c:pt>
                <c:pt idx="606">
                  <c:v>3.467462940289348</c:v>
                </c:pt>
                <c:pt idx="607">
                  <c:v>3.467462940289348</c:v>
                </c:pt>
                <c:pt idx="608">
                  <c:v>3.467462940289348</c:v>
                </c:pt>
                <c:pt idx="609">
                  <c:v>3.467462940289348</c:v>
                </c:pt>
                <c:pt idx="610">
                  <c:v>3.467462940289348</c:v>
                </c:pt>
                <c:pt idx="611">
                  <c:v>3.467462940289348</c:v>
                </c:pt>
                <c:pt idx="612">
                  <c:v>3.467462940289348</c:v>
                </c:pt>
                <c:pt idx="613">
                  <c:v>3.467462940289348</c:v>
                </c:pt>
                <c:pt idx="614">
                  <c:v>3.467462940289348</c:v>
                </c:pt>
                <c:pt idx="615">
                  <c:v>3.467462940289348</c:v>
                </c:pt>
                <c:pt idx="616">
                  <c:v>3.467462940289348</c:v>
                </c:pt>
                <c:pt idx="617">
                  <c:v>3.467462940289348</c:v>
                </c:pt>
                <c:pt idx="618">
                  <c:v>3.467462940289348</c:v>
                </c:pt>
                <c:pt idx="619">
                  <c:v>3.467462940289348</c:v>
                </c:pt>
                <c:pt idx="620">
                  <c:v>3.467462940289348</c:v>
                </c:pt>
                <c:pt idx="621">
                  <c:v>3.467462940289348</c:v>
                </c:pt>
                <c:pt idx="622">
                  <c:v>3.467462940289348</c:v>
                </c:pt>
                <c:pt idx="623">
                  <c:v>3.467462940289348</c:v>
                </c:pt>
                <c:pt idx="624">
                  <c:v>3.467462940289348</c:v>
                </c:pt>
                <c:pt idx="625">
                  <c:v>3.467462940289348</c:v>
                </c:pt>
                <c:pt idx="626">
                  <c:v>3.467462940289348</c:v>
                </c:pt>
                <c:pt idx="627">
                  <c:v>3.467462940289348</c:v>
                </c:pt>
                <c:pt idx="628">
                  <c:v>3.467462940289348</c:v>
                </c:pt>
                <c:pt idx="629">
                  <c:v>3.467462940289348</c:v>
                </c:pt>
                <c:pt idx="630">
                  <c:v>3.467462940289348</c:v>
                </c:pt>
                <c:pt idx="631">
                  <c:v>3.467462940289348</c:v>
                </c:pt>
                <c:pt idx="632">
                  <c:v>3.467462940289348</c:v>
                </c:pt>
                <c:pt idx="633">
                  <c:v>3.467462940289348</c:v>
                </c:pt>
                <c:pt idx="634">
                  <c:v>3.467462940289348</c:v>
                </c:pt>
                <c:pt idx="635">
                  <c:v>3.467462940289348</c:v>
                </c:pt>
                <c:pt idx="636">
                  <c:v>3.467462940289348</c:v>
                </c:pt>
                <c:pt idx="637">
                  <c:v>3.467462940289348</c:v>
                </c:pt>
                <c:pt idx="638">
                  <c:v>3.467462940289348</c:v>
                </c:pt>
                <c:pt idx="639">
                  <c:v>3.467462940289348</c:v>
                </c:pt>
                <c:pt idx="640">
                  <c:v>3.467462940289348</c:v>
                </c:pt>
                <c:pt idx="641">
                  <c:v>3.467462940289348</c:v>
                </c:pt>
                <c:pt idx="642">
                  <c:v>3.467462940289348</c:v>
                </c:pt>
                <c:pt idx="643">
                  <c:v>3.467462940289348</c:v>
                </c:pt>
                <c:pt idx="644">
                  <c:v>3.467462940289348</c:v>
                </c:pt>
                <c:pt idx="645">
                  <c:v>3.467462940289348</c:v>
                </c:pt>
                <c:pt idx="646">
                  <c:v>3.467462940289348</c:v>
                </c:pt>
                <c:pt idx="647">
                  <c:v>3.467462940289348</c:v>
                </c:pt>
                <c:pt idx="648">
                  <c:v>3.467462940289348</c:v>
                </c:pt>
                <c:pt idx="649">
                  <c:v>3.467462940289348</c:v>
                </c:pt>
                <c:pt idx="650">
                  <c:v>3.467462940289348</c:v>
                </c:pt>
                <c:pt idx="651">
                  <c:v>3.467462940289348</c:v>
                </c:pt>
                <c:pt idx="652">
                  <c:v>3.467462940289348</c:v>
                </c:pt>
                <c:pt idx="653">
                  <c:v>3.467462940289348</c:v>
                </c:pt>
                <c:pt idx="654">
                  <c:v>3.467462940289348</c:v>
                </c:pt>
                <c:pt idx="655">
                  <c:v>3.467462940289348</c:v>
                </c:pt>
                <c:pt idx="656">
                  <c:v>3.467462940289348</c:v>
                </c:pt>
                <c:pt idx="657">
                  <c:v>3.467462940289348</c:v>
                </c:pt>
                <c:pt idx="658">
                  <c:v>3.467462940289348</c:v>
                </c:pt>
                <c:pt idx="659">
                  <c:v>3.467462940289348</c:v>
                </c:pt>
                <c:pt idx="660">
                  <c:v>3.467462940289348</c:v>
                </c:pt>
                <c:pt idx="661">
                  <c:v>3.467462940289348</c:v>
                </c:pt>
                <c:pt idx="662">
                  <c:v>3.467462940289348</c:v>
                </c:pt>
                <c:pt idx="663">
                  <c:v>3.467462940289348</c:v>
                </c:pt>
                <c:pt idx="664">
                  <c:v>3.467462940289348</c:v>
                </c:pt>
                <c:pt idx="665">
                  <c:v>3.467462940289348</c:v>
                </c:pt>
                <c:pt idx="666">
                  <c:v>3.467462940289348</c:v>
                </c:pt>
                <c:pt idx="667">
                  <c:v>3.467462940289348</c:v>
                </c:pt>
                <c:pt idx="668">
                  <c:v>3.467462940289348</c:v>
                </c:pt>
                <c:pt idx="669">
                  <c:v>3.467462940289348</c:v>
                </c:pt>
                <c:pt idx="670">
                  <c:v>3.467462940289348</c:v>
                </c:pt>
                <c:pt idx="671">
                  <c:v>3.467462940289348</c:v>
                </c:pt>
                <c:pt idx="672">
                  <c:v>3.467462940289348</c:v>
                </c:pt>
                <c:pt idx="673">
                  <c:v>3.467462940289348</c:v>
                </c:pt>
                <c:pt idx="674">
                  <c:v>3.467462940289348</c:v>
                </c:pt>
                <c:pt idx="675">
                  <c:v>3.467462940289348</c:v>
                </c:pt>
                <c:pt idx="676">
                  <c:v>3.467462940289348</c:v>
                </c:pt>
                <c:pt idx="677">
                  <c:v>3.467462940289348</c:v>
                </c:pt>
                <c:pt idx="678">
                  <c:v>3.467462940289348</c:v>
                </c:pt>
                <c:pt idx="679">
                  <c:v>3.467462940289348</c:v>
                </c:pt>
                <c:pt idx="680">
                  <c:v>3.467462940289348</c:v>
                </c:pt>
                <c:pt idx="681">
                  <c:v>3.467462940289348</c:v>
                </c:pt>
                <c:pt idx="682">
                  <c:v>3.467462940289348</c:v>
                </c:pt>
                <c:pt idx="683">
                  <c:v>3.467462940289348</c:v>
                </c:pt>
                <c:pt idx="684">
                  <c:v>3.467462940289348</c:v>
                </c:pt>
                <c:pt idx="685">
                  <c:v>3.467462940289348</c:v>
                </c:pt>
                <c:pt idx="686">
                  <c:v>3.467462940289348</c:v>
                </c:pt>
                <c:pt idx="687">
                  <c:v>3.467462940289348</c:v>
                </c:pt>
                <c:pt idx="688">
                  <c:v>3.467462940289348</c:v>
                </c:pt>
                <c:pt idx="689">
                  <c:v>3.467462940289348</c:v>
                </c:pt>
                <c:pt idx="690">
                  <c:v>3.467462940289348</c:v>
                </c:pt>
                <c:pt idx="691">
                  <c:v>3.467462940289348</c:v>
                </c:pt>
                <c:pt idx="692">
                  <c:v>3.467462940289348</c:v>
                </c:pt>
                <c:pt idx="693">
                  <c:v>3.467462940289348</c:v>
                </c:pt>
                <c:pt idx="694">
                  <c:v>3.467462940289348</c:v>
                </c:pt>
                <c:pt idx="695">
                  <c:v>3.467462940289348</c:v>
                </c:pt>
                <c:pt idx="696">
                  <c:v>3.467462940289348</c:v>
                </c:pt>
                <c:pt idx="697">
                  <c:v>3.467462940289348</c:v>
                </c:pt>
                <c:pt idx="698">
                  <c:v>3.467462940289348</c:v>
                </c:pt>
                <c:pt idx="699">
                  <c:v>3.467462940289348</c:v>
                </c:pt>
                <c:pt idx="700">
                  <c:v>3.467462940289348</c:v>
                </c:pt>
                <c:pt idx="701">
                  <c:v>3.467462940289348</c:v>
                </c:pt>
                <c:pt idx="702">
                  <c:v>3.467462940289348</c:v>
                </c:pt>
                <c:pt idx="703">
                  <c:v>3.467462940289348</c:v>
                </c:pt>
                <c:pt idx="704">
                  <c:v>3.467462940289348</c:v>
                </c:pt>
                <c:pt idx="705">
                  <c:v>3.467462940289348</c:v>
                </c:pt>
                <c:pt idx="706">
                  <c:v>3.467462940289348</c:v>
                </c:pt>
                <c:pt idx="707">
                  <c:v>3.467462940289348</c:v>
                </c:pt>
                <c:pt idx="708">
                  <c:v>3.467462940289348</c:v>
                </c:pt>
                <c:pt idx="709">
                  <c:v>3.467462940289348</c:v>
                </c:pt>
                <c:pt idx="710">
                  <c:v>3.467462940289348</c:v>
                </c:pt>
                <c:pt idx="711">
                  <c:v>3.467462940289348</c:v>
                </c:pt>
                <c:pt idx="712">
                  <c:v>3.467462940289348</c:v>
                </c:pt>
                <c:pt idx="713">
                  <c:v>3.467462940289348</c:v>
                </c:pt>
                <c:pt idx="714">
                  <c:v>3.467462940289348</c:v>
                </c:pt>
                <c:pt idx="715">
                  <c:v>3.467462940289348</c:v>
                </c:pt>
                <c:pt idx="716">
                  <c:v>3.467462940289348</c:v>
                </c:pt>
                <c:pt idx="717">
                  <c:v>3.467462940289348</c:v>
                </c:pt>
                <c:pt idx="718">
                  <c:v>3.467462940289348</c:v>
                </c:pt>
                <c:pt idx="719">
                  <c:v>3.467462940289348</c:v>
                </c:pt>
                <c:pt idx="720">
                  <c:v>3.467462940289348</c:v>
                </c:pt>
                <c:pt idx="721">
                  <c:v>3.467462940289348</c:v>
                </c:pt>
                <c:pt idx="722">
                  <c:v>3.467462940289348</c:v>
                </c:pt>
                <c:pt idx="723">
                  <c:v>3.467462940289348</c:v>
                </c:pt>
                <c:pt idx="724">
                  <c:v>3.467462940289348</c:v>
                </c:pt>
                <c:pt idx="725">
                  <c:v>3.467462940289348</c:v>
                </c:pt>
                <c:pt idx="726">
                  <c:v>3.467462940289348</c:v>
                </c:pt>
                <c:pt idx="727">
                  <c:v>3.467462940289348</c:v>
                </c:pt>
                <c:pt idx="728">
                  <c:v>3.467462940289348</c:v>
                </c:pt>
                <c:pt idx="729">
                  <c:v>3.467462940289348</c:v>
                </c:pt>
                <c:pt idx="730">
                  <c:v>3.467462940289348</c:v>
                </c:pt>
                <c:pt idx="731">
                  <c:v>3.467462940289348</c:v>
                </c:pt>
                <c:pt idx="732">
                  <c:v>3.467462940289348</c:v>
                </c:pt>
                <c:pt idx="733">
                  <c:v>3.467462940289348</c:v>
                </c:pt>
                <c:pt idx="734">
                  <c:v>3.467462940289348</c:v>
                </c:pt>
                <c:pt idx="735">
                  <c:v>3.467462940289348</c:v>
                </c:pt>
                <c:pt idx="736">
                  <c:v>3.467462940289348</c:v>
                </c:pt>
                <c:pt idx="737">
                  <c:v>3.467462940289348</c:v>
                </c:pt>
                <c:pt idx="738">
                  <c:v>3.467462940289348</c:v>
                </c:pt>
                <c:pt idx="739">
                  <c:v>3.467462940289348</c:v>
                </c:pt>
                <c:pt idx="740">
                  <c:v>3.467462940289348</c:v>
                </c:pt>
                <c:pt idx="741">
                  <c:v>3.467462940289348</c:v>
                </c:pt>
                <c:pt idx="742">
                  <c:v>3.467462940289348</c:v>
                </c:pt>
                <c:pt idx="743">
                  <c:v>3.467462940289348</c:v>
                </c:pt>
                <c:pt idx="744">
                  <c:v>3.467462940289348</c:v>
                </c:pt>
                <c:pt idx="745">
                  <c:v>3.467462940289348</c:v>
                </c:pt>
                <c:pt idx="746">
                  <c:v>3.467462940289348</c:v>
                </c:pt>
                <c:pt idx="747">
                  <c:v>3.467462940289348</c:v>
                </c:pt>
                <c:pt idx="748">
                  <c:v>3.467462940289348</c:v>
                </c:pt>
                <c:pt idx="749">
                  <c:v>3.467462940289348</c:v>
                </c:pt>
                <c:pt idx="750">
                  <c:v>3.467462940289348</c:v>
                </c:pt>
                <c:pt idx="751">
                  <c:v>3.467462940289348</c:v>
                </c:pt>
                <c:pt idx="752">
                  <c:v>3.467462940289348</c:v>
                </c:pt>
                <c:pt idx="753">
                  <c:v>3.467462940289348</c:v>
                </c:pt>
                <c:pt idx="754">
                  <c:v>3.467462940289348</c:v>
                </c:pt>
                <c:pt idx="755">
                  <c:v>3.467462940289348</c:v>
                </c:pt>
                <c:pt idx="756">
                  <c:v>3.467462940289348</c:v>
                </c:pt>
                <c:pt idx="757">
                  <c:v>3.467462940289348</c:v>
                </c:pt>
                <c:pt idx="758">
                  <c:v>3.467462940289348</c:v>
                </c:pt>
                <c:pt idx="759">
                  <c:v>3.467462940289348</c:v>
                </c:pt>
                <c:pt idx="760">
                  <c:v>3.467462940289348</c:v>
                </c:pt>
                <c:pt idx="761">
                  <c:v>3.467462940289348</c:v>
                </c:pt>
                <c:pt idx="762">
                  <c:v>3.467462940289348</c:v>
                </c:pt>
                <c:pt idx="763">
                  <c:v>3.467462940289348</c:v>
                </c:pt>
                <c:pt idx="764">
                  <c:v>3.467462940289348</c:v>
                </c:pt>
                <c:pt idx="765">
                  <c:v>3.467462940289348</c:v>
                </c:pt>
                <c:pt idx="766">
                  <c:v>3.467462940289348</c:v>
                </c:pt>
                <c:pt idx="767">
                  <c:v>3.467462940289348</c:v>
                </c:pt>
                <c:pt idx="768">
                  <c:v>3.467462940289348</c:v>
                </c:pt>
                <c:pt idx="769">
                  <c:v>3.467462940289348</c:v>
                </c:pt>
                <c:pt idx="770">
                  <c:v>3.467462940289348</c:v>
                </c:pt>
                <c:pt idx="771">
                  <c:v>3.467462940289348</c:v>
                </c:pt>
                <c:pt idx="772">
                  <c:v>3.467462940289348</c:v>
                </c:pt>
                <c:pt idx="773">
                  <c:v>3.467462940289348</c:v>
                </c:pt>
                <c:pt idx="774">
                  <c:v>3.467462940289348</c:v>
                </c:pt>
                <c:pt idx="775">
                  <c:v>3.467462940289348</c:v>
                </c:pt>
                <c:pt idx="776">
                  <c:v>3.467462940289348</c:v>
                </c:pt>
                <c:pt idx="777">
                  <c:v>3.467462940289348</c:v>
                </c:pt>
                <c:pt idx="778">
                  <c:v>3.467462940289348</c:v>
                </c:pt>
                <c:pt idx="779">
                  <c:v>3.467462940289348</c:v>
                </c:pt>
                <c:pt idx="780">
                  <c:v>3.467462940289348</c:v>
                </c:pt>
                <c:pt idx="781">
                  <c:v>3.467462940289348</c:v>
                </c:pt>
                <c:pt idx="782">
                  <c:v>3.467462940289348</c:v>
                </c:pt>
                <c:pt idx="783">
                  <c:v>3.467462940289348</c:v>
                </c:pt>
                <c:pt idx="784">
                  <c:v>3.467462940289348</c:v>
                </c:pt>
                <c:pt idx="785">
                  <c:v>3.467462940289348</c:v>
                </c:pt>
                <c:pt idx="786">
                  <c:v>3.467462940289348</c:v>
                </c:pt>
                <c:pt idx="787">
                  <c:v>3.467462940289348</c:v>
                </c:pt>
                <c:pt idx="788">
                  <c:v>3.467462940289348</c:v>
                </c:pt>
                <c:pt idx="789">
                  <c:v>3.467462940289348</c:v>
                </c:pt>
                <c:pt idx="790">
                  <c:v>3.467462940289348</c:v>
                </c:pt>
                <c:pt idx="791">
                  <c:v>3.467462940289348</c:v>
                </c:pt>
                <c:pt idx="792">
                  <c:v>3.467462940289348</c:v>
                </c:pt>
                <c:pt idx="793">
                  <c:v>3.467462940289348</c:v>
                </c:pt>
                <c:pt idx="794">
                  <c:v>3.467462940289348</c:v>
                </c:pt>
                <c:pt idx="795">
                  <c:v>3.467462940289348</c:v>
                </c:pt>
                <c:pt idx="796">
                  <c:v>3.467462940289348</c:v>
                </c:pt>
                <c:pt idx="797">
                  <c:v>3.467462940289348</c:v>
                </c:pt>
                <c:pt idx="798">
                  <c:v>3.467462940289348</c:v>
                </c:pt>
                <c:pt idx="799">
                  <c:v>3.467462940289348</c:v>
                </c:pt>
                <c:pt idx="800">
                  <c:v>3.467462940289348</c:v>
                </c:pt>
                <c:pt idx="801">
                  <c:v>3.467462940289348</c:v>
                </c:pt>
                <c:pt idx="802">
                  <c:v>3.467462940289348</c:v>
                </c:pt>
                <c:pt idx="803">
                  <c:v>3.467462940289348</c:v>
                </c:pt>
                <c:pt idx="804">
                  <c:v>3.467462940289348</c:v>
                </c:pt>
                <c:pt idx="805">
                  <c:v>3.467462940289348</c:v>
                </c:pt>
                <c:pt idx="806">
                  <c:v>3.467462940289348</c:v>
                </c:pt>
                <c:pt idx="807">
                  <c:v>3.467462940289348</c:v>
                </c:pt>
                <c:pt idx="808">
                  <c:v>3.467462940289348</c:v>
                </c:pt>
                <c:pt idx="809">
                  <c:v>3.467462940289348</c:v>
                </c:pt>
                <c:pt idx="810">
                  <c:v>3.467462940289348</c:v>
                </c:pt>
                <c:pt idx="811">
                  <c:v>3.467462940289348</c:v>
                </c:pt>
                <c:pt idx="812">
                  <c:v>3.467462940289348</c:v>
                </c:pt>
                <c:pt idx="813">
                  <c:v>3.467462940289348</c:v>
                </c:pt>
                <c:pt idx="814">
                  <c:v>3.467462940289348</c:v>
                </c:pt>
                <c:pt idx="815">
                  <c:v>3.467462940289348</c:v>
                </c:pt>
                <c:pt idx="816">
                  <c:v>3.467462940289348</c:v>
                </c:pt>
                <c:pt idx="817">
                  <c:v>3.467462940289348</c:v>
                </c:pt>
                <c:pt idx="818">
                  <c:v>3.467462940289348</c:v>
                </c:pt>
                <c:pt idx="819">
                  <c:v>3.467462940289348</c:v>
                </c:pt>
                <c:pt idx="820">
                  <c:v>3.467462940289348</c:v>
                </c:pt>
                <c:pt idx="821">
                  <c:v>3.467462940289348</c:v>
                </c:pt>
                <c:pt idx="822">
                  <c:v>3.467462940289348</c:v>
                </c:pt>
                <c:pt idx="823">
                  <c:v>3.467462940289348</c:v>
                </c:pt>
                <c:pt idx="824">
                  <c:v>3.467462940289348</c:v>
                </c:pt>
                <c:pt idx="825">
                  <c:v>3.467462940289348</c:v>
                </c:pt>
                <c:pt idx="826">
                  <c:v>3.467462940289348</c:v>
                </c:pt>
                <c:pt idx="827">
                  <c:v>3.467462940289348</c:v>
                </c:pt>
                <c:pt idx="828">
                  <c:v>3.467462940289348</c:v>
                </c:pt>
                <c:pt idx="829">
                  <c:v>3.467462940289348</c:v>
                </c:pt>
                <c:pt idx="830">
                  <c:v>3.467462940289348</c:v>
                </c:pt>
                <c:pt idx="831">
                  <c:v>3.467462940289348</c:v>
                </c:pt>
                <c:pt idx="832">
                  <c:v>3.467462940289348</c:v>
                </c:pt>
                <c:pt idx="833">
                  <c:v>3.467462940289348</c:v>
                </c:pt>
                <c:pt idx="834">
                  <c:v>3.467462940289348</c:v>
                </c:pt>
                <c:pt idx="835">
                  <c:v>3.467462940289348</c:v>
                </c:pt>
                <c:pt idx="836">
                  <c:v>3.467462940289348</c:v>
                </c:pt>
                <c:pt idx="837">
                  <c:v>3.467462940289348</c:v>
                </c:pt>
                <c:pt idx="838">
                  <c:v>3.467462940289348</c:v>
                </c:pt>
                <c:pt idx="839">
                  <c:v>3.467462940289348</c:v>
                </c:pt>
                <c:pt idx="840">
                  <c:v>3.467462940289348</c:v>
                </c:pt>
                <c:pt idx="841">
                  <c:v>3.467462940289348</c:v>
                </c:pt>
                <c:pt idx="842">
                  <c:v>3.467462940289348</c:v>
                </c:pt>
                <c:pt idx="843">
                  <c:v>3.467462940289348</c:v>
                </c:pt>
                <c:pt idx="844">
                  <c:v>3.467462940289348</c:v>
                </c:pt>
                <c:pt idx="845">
                  <c:v>3.467462940289348</c:v>
                </c:pt>
                <c:pt idx="846">
                  <c:v>3.467462940289348</c:v>
                </c:pt>
                <c:pt idx="847">
                  <c:v>3.467462940289348</c:v>
                </c:pt>
                <c:pt idx="848">
                  <c:v>3.467462940289348</c:v>
                </c:pt>
                <c:pt idx="849">
                  <c:v>3.467462940289348</c:v>
                </c:pt>
                <c:pt idx="850">
                  <c:v>3.467462940289348</c:v>
                </c:pt>
                <c:pt idx="851">
                  <c:v>3.467462940289348</c:v>
                </c:pt>
                <c:pt idx="852">
                  <c:v>3.467462940289348</c:v>
                </c:pt>
                <c:pt idx="853">
                  <c:v>3.467462940289348</c:v>
                </c:pt>
                <c:pt idx="854">
                  <c:v>3.467462940289348</c:v>
                </c:pt>
                <c:pt idx="855">
                  <c:v>3.467462940289348</c:v>
                </c:pt>
                <c:pt idx="856">
                  <c:v>3.467462940289348</c:v>
                </c:pt>
                <c:pt idx="857">
                  <c:v>3.467462940289348</c:v>
                </c:pt>
                <c:pt idx="858">
                  <c:v>3.467462940289348</c:v>
                </c:pt>
                <c:pt idx="859">
                  <c:v>3.467462940289348</c:v>
                </c:pt>
                <c:pt idx="860">
                  <c:v>3.467462940289348</c:v>
                </c:pt>
                <c:pt idx="861">
                  <c:v>3.467462940289348</c:v>
                </c:pt>
                <c:pt idx="862">
                  <c:v>3.467462940289348</c:v>
                </c:pt>
                <c:pt idx="863">
                  <c:v>3.467462940289348</c:v>
                </c:pt>
                <c:pt idx="864">
                  <c:v>3.467462940289348</c:v>
                </c:pt>
                <c:pt idx="865">
                  <c:v>3.467462940289348</c:v>
                </c:pt>
                <c:pt idx="866">
                  <c:v>3.467462940289348</c:v>
                </c:pt>
                <c:pt idx="867">
                  <c:v>3.467462940289348</c:v>
                </c:pt>
                <c:pt idx="868">
                  <c:v>3.467462940289348</c:v>
                </c:pt>
                <c:pt idx="869">
                  <c:v>3.467462940289348</c:v>
                </c:pt>
                <c:pt idx="870">
                  <c:v>3.467462940289348</c:v>
                </c:pt>
                <c:pt idx="871">
                  <c:v>3.467462940289348</c:v>
                </c:pt>
                <c:pt idx="872">
                  <c:v>3.467462940289348</c:v>
                </c:pt>
                <c:pt idx="873">
                  <c:v>3.467462940289348</c:v>
                </c:pt>
                <c:pt idx="874">
                  <c:v>3.467462940289348</c:v>
                </c:pt>
                <c:pt idx="875">
                  <c:v>3.467462940289348</c:v>
                </c:pt>
                <c:pt idx="876">
                  <c:v>3.467462940289348</c:v>
                </c:pt>
                <c:pt idx="877">
                  <c:v>3.467462940289348</c:v>
                </c:pt>
                <c:pt idx="878">
                  <c:v>3.467462940289348</c:v>
                </c:pt>
                <c:pt idx="879">
                  <c:v>3.467462940289348</c:v>
                </c:pt>
                <c:pt idx="880">
                  <c:v>3.467462940289348</c:v>
                </c:pt>
                <c:pt idx="881">
                  <c:v>3.467462940289348</c:v>
                </c:pt>
                <c:pt idx="882">
                  <c:v>3.467462940289348</c:v>
                </c:pt>
                <c:pt idx="883">
                  <c:v>3.467462940289348</c:v>
                </c:pt>
                <c:pt idx="884">
                  <c:v>3.467462940289348</c:v>
                </c:pt>
                <c:pt idx="885">
                  <c:v>3.467462940289348</c:v>
                </c:pt>
                <c:pt idx="886">
                  <c:v>3.467462940289348</c:v>
                </c:pt>
                <c:pt idx="887">
                  <c:v>3.467462940289348</c:v>
                </c:pt>
                <c:pt idx="888">
                  <c:v>3.467462940289348</c:v>
                </c:pt>
                <c:pt idx="889">
                  <c:v>3.467462940289348</c:v>
                </c:pt>
                <c:pt idx="890">
                  <c:v>3.467462940289348</c:v>
                </c:pt>
                <c:pt idx="891">
                  <c:v>3.467462940289348</c:v>
                </c:pt>
                <c:pt idx="892">
                  <c:v>3.467462940289348</c:v>
                </c:pt>
                <c:pt idx="893">
                  <c:v>3.467462940289348</c:v>
                </c:pt>
                <c:pt idx="894">
                  <c:v>3.467462940289348</c:v>
                </c:pt>
                <c:pt idx="895">
                  <c:v>3.467462940289348</c:v>
                </c:pt>
                <c:pt idx="896">
                  <c:v>3.467462940289348</c:v>
                </c:pt>
                <c:pt idx="897">
                  <c:v>3.467462940289348</c:v>
                </c:pt>
                <c:pt idx="898">
                  <c:v>3.467462940289348</c:v>
                </c:pt>
                <c:pt idx="899">
                  <c:v>3.467462940289348</c:v>
                </c:pt>
                <c:pt idx="900">
                  <c:v>3.467462940289348</c:v>
                </c:pt>
                <c:pt idx="901">
                  <c:v>3.467462940289348</c:v>
                </c:pt>
                <c:pt idx="902">
                  <c:v>3.467462940289348</c:v>
                </c:pt>
                <c:pt idx="903">
                  <c:v>3.467462940289348</c:v>
                </c:pt>
                <c:pt idx="904">
                  <c:v>3.467462940289348</c:v>
                </c:pt>
                <c:pt idx="905">
                  <c:v>3.467462940289348</c:v>
                </c:pt>
                <c:pt idx="906">
                  <c:v>3.467462940289348</c:v>
                </c:pt>
                <c:pt idx="907">
                  <c:v>3.467462940289348</c:v>
                </c:pt>
                <c:pt idx="908">
                  <c:v>3.467462940289348</c:v>
                </c:pt>
                <c:pt idx="909">
                  <c:v>3.467462940289348</c:v>
                </c:pt>
                <c:pt idx="910">
                  <c:v>3.467462940289348</c:v>
                </c:pt>
                <c:pt idx="911">
                  <c:v>3.467462940289348</c:v>
                </c:pt>
                <c:pt idx="912">
                  <c:v>3.467462940289348</c:v>
                </c:pt>
                <c:pt idx="913">
                  <c:v>3.467462940289348</c:v>
                </c:pt>
                <c:pt idx="914">
                  <c:v>3.467462940289348</c:v>
                </c:pt>
                <c:pt idx="915">
                  <c:v>3.467462940289348</c:v>
                </c:pt>
                <c:pt idx="916">
                  <c:v>3.467462940289348</c:v>
                </c:pt>
                <c:pt idx="917">
                  <c:v>3.467462940289348</c:v>
                </c:pt>
                <c:pt idx="918">
                  <c:v>3.467462940289348</c:v>
                </c:pt>
                <c:pt idx="919">
                  <c:v>3.467462940289348</c:v>
                </c:pt>
                <c:pt idx="920">
                  <c:v>3.467462940289348</c:v>
                </c:pt>
                <c:pt idx="921">
                  <c:v>3.467462940289348</c:v>
                </c:pt>
                <c:pt idx="922">
                  <c:v>3.467462940289348</c:v>
                </c:pt>
                <c:pt idx="923">
                  <c:v>3.467462940289348</c:v>
                </c:pt>
                <c:pt idx="924">
                  <c:v>3.467462940289348</c:v>
                </c:pt>
                <c:pt idx="925">
                  <c:v>3.467462940289348</c:v>
                </c:pt>
                <c:pt idx="926">
                  <c:v>3.467462940289348</c:v>
                </c:pt>
                <c:pt idx="927">
                  <c:v>3.467462940289348</c:v>
                </c:pt>
                <c:pt idx="928">
                  <c:v>3.467462940289348</c:v>
                </c:pt>
                <c:pt idx="929">
                  <c:v>3.467462940289348</c:v>
                </c:pt>
                <c:pt idx="930">
                  <c:v>3.467462940289348</c:v>
                </c:pt>
                <c:pt idx="931">
                  <c:v>3.467462940289348</c:v>
                </c:pt>
                <c:pt idx="932">
                  <c:v>3.467462940289348</c:v>
                </c:pt>
                <c:pt idx="933">
                  <c:v>3.467462940289348</c:v>
                </c:pt>
                <c:pt idx="934">
                  <c:v>3.467462940289348</c:v>
                </c:pt>
                <c:pt idx="935">
                  <c:v>3.467462940289348</c:v>
                </c:pt>
                <c:pt idx="936">
                  <c:v>3.467462940289348</c:v>
                </c:pt>
                <c:pt idx="937">
                  <c:v>3.467462940289348</c:v>
                </c:pt>
                <c:pt idx="938">
                  <c:v>3.467462940289348</c:v>
                </c:pt>
                <c:pt idx="939">
                  <c:v>3.467462940289348</c:v>
                </c:pt>
                <c:pt idx="940">
                  <c:v>3.467462940289348</c:v>
                </c:pt>
                <c:pt idx="941">
                  <c:v>3.467462940289348</c:v>
                </c:pt>
                <c:pt idx="942">
                  <c:v>3.467462940289348</c:v>
                </c:pt>
                <c:pt idx="943">
                  <c:v>3.467462940289348</c:v>
                </c:pt>
                <c:pt idx="944">
                  <c:v>3.467462940289348</c:v>
                </c:pt>
                <c:pt idx="945">
                  <c:v>3.467462940289348</c:v>
                </c:pt>
                <c:pt idx="946">
                  <c:v>3.467462940289348</c:v>
                </c:pt>
                <c:pt idx="947">
                  <c:v>3.467462940289348</c:v>
                </c:pt>
                <c:pt idx="948">
                  <c:v>3.467462940289348</c:v>
                </c:pt>
                <c:pt idx="949">
                  <c:v>3.467462940289348</c:v>
                </c:pt>
                <c:pt idx="950">
                  <c:v>3.467462940289348</c:v>
                </c:pt>
                <c:pt idx="951">
                  <c:v>3.467462940289348</c:v>
                </c:pt>
                <c:pt idx="952">
                  <c:v>3.467462940289348</c:v>
                </c:pt>
                <c:pt idx="953">
                  <c:v>3.467462940289348</c:v>
                </c:pt>
                <c:pt idx="954">
                  <c:v>3.467462940289348</c:v>
                </c:pt>
                <c:pt idx="955">
                  <c:v>3.467462940289348</c:v>
                </c:pt>
                <c:pt idx="956">
                  <c:v>3.467462940289348</c:v>
                </c:pt>
                <c:pt idx="957">
                  <c:v>3.467462940289348</c:v>
                </c:pt>
                <c:pt idx="958">
                  <c:v>3.467462940289348</c:v>
                </c:pt>
                <c:pt idx="959">
                  <c:v>3.467462940289348</c:v>
                </c:pt>
                <c:pt idx="960">
                  <c:v>3.467462940289348</c:v>
                </c:pt>
                <c:pt idx="961">
                  <c:v>3.467462940289348</c:v>
                </c:pt>
                <c:pt idx="962">
                  <c:v>3.467462940289348</c:v>
                </c:pt>
                <c:pt idx="963">
                  <c:v>3.467462940289348</c:v>
                </c:pt>
                <c:pt idx="964">
                  <c:v>3.467462940289348</c:v>
                </c:pt>
                <c:pt idx="965">
                  <c:v>3.467462940289348</c:v>
                </c:pt>
                <c:pt idx="966">
                  <c:v>3.467462940289348</c:v>
                </c:pt>
                <c:pt idx="967">
                  <c:v>3.467462940289348</c:v>
                </c:pt>
                <c:pt idx="968">
                  <c:v>3.467462940289348</c:v>
                </c:pt>
                <c:pt idx="969">
                  <c:v>3.467462940289348</c:v>
                </c:pt>
                <c:pt idx="970">
                  <c:v>3.467462940289348</c:v>
                </c:pt>
                <c:pt idx="971">
                  <c:v>3.467462940289348</c:v>
                </c:pt>
                <c:pt idx="972">
                  <c:v>3.467462940289348</c:v>
                </c:pt>
                <c:pt idx="973">
                  <c:v>3.467462940289348</c:v>
                </c:pt>
                <c:pt idx="974">
                  <c:v>3.467462940289348</c:v>
                </c:pt>
                <c:pt idx="975">
                  <c:v>3.467462940289348</c:v>
                </c:pt>
                <c:pt idx="976">
                  <c:v>3.467462940289348</c:v>
                </c:pt>
                <c:pt idx="977">
                  <c:v>3.467462940289348</c:v>
                </c:pt>
                <c:pt idx="978">
                  <c:v>3.467462940289348</c:v>
                </c:pt>
                <c:pt idx="979">
                  <c:v>3.467462940289348</c:v>
                </c:pt>
                <c:pt idx="980">
                  <c:v>3.467462940289348</c:v>
                </c:pt>
                <c:pt idx="981">
                  <c:v>3.467462940289348</c:v>
                </c:pt>
                <c:pt idx="982">
                  <c:v>3.467462940289348</c:v>
                </c:pt>
                <c:pt idx="983">
                  <c:v>3.467462940289348</c:v>
                </c:pt>
                <c:pt idx="984">
                  <c:v>3.467462940289348</c:v>
                </c:pt>
                <c:pt idx="985">
                  <c:v>3.467462940289348</c:v>
                </c:pt>
                <c:pt idx="986">
                  <c:v>3.467462940289348</c:v>
                </c:pt>
                <c:pt idx="987">
                  <c:v>3.467462940289348</c:v>
                </c:pt>
                <c:pt idx="988">
                  <c:v>3.467462940289348</c:v>
                </c:pt>
                <c:pt idx="989">
                  <c:v>3.467462940289348</c:v>
                </c:pt>
                <c:pt idx="990">
                  <c:v>3.467462940289348</c:v>
                </c:pt>
                <c:pt idx="991">
                  <c:v>3.467462940289348</c:v>
                </c:pt>
                <c:pt idx="992">
                  <c:v>3.467462940289348</c:v>
                </c:pt>
                <c:pt idx="993">
                  <c:v>3.467462940289348</c:v>
                </c:pt>
                <c:pt idx="994">
                  <c:v>3.467462940289348</c:v>
                </c:pt>
                <c:pt idx="995">
                  <c:v>3.467462940289348</c:v>
                </c:pt>
                <c:pt idx="996">
                  <c:v>3.467462940289348</c:v>
                </c:pt>
                <c:pt idx="997">
                  <c:v>3.467462940289348</c:v>
                </c:pt>
                <c:pt idx="998">
                  <c:v>3.467462940289348</c:v>
                </c:pt>
                <c:pt idx="999">
                  <c:v>3.467462940289348</c:v>
                </c:pt>
                <c:pt idx="1000">
                  <c:v>3.467462940289348</c:v>
                </c:pt>
                <c:pt idx="1001">
                  <c:v>3.467462940289348</c:v>
                </c:pt>
                <c:pt idx="1002">
                  <c:v>3.467462940289348</c:v>
                </c:pt>
                <c:pt idx="1003">
                  <c:v>3.467462940289348</c:v>
                </c:pt>
                <c:pt idx="1004">
                  <c:v>3.467462940289348</c:v>
                </c:pt>
                <c:pt idx="1005">
                  <c:v>3.467462940289348</c:v>
                </c:pt>
                <c:pt idx="1006">
                  <c:v>3.467462940289348</c:v>
                </c:pt>
                <c:pt idx="1007">
                  <c:v>3.467462940289348</c:v>
                </c:pt>
                <c:pt idx="1008">
                  <c:v>3.467462940289348</c:v>
                </c:pt>
                <c:pt idx="1009">
                  <c:v>3.467462940289348</c:v>
                </c:pt>
                <c:pt idx="1010">
                  <c:v>3.467462940289348</c:v>
                </c:pt>
                <c:pt idx="1011">
                  <c:v>3.467462940289348</c:v>
                </c:pt>
                <c:pt idx="1012">
                  <c:v>3.467462940289348</c:v>
                </c:pt>
                <c:pt idx="1013">
                  <c:v>3.467462940289348</c:v>
                </c:pt>
                <c:pt idx="1014">
                  <c:v>3.467462940289348</c:v>
                </c:pt>
                <c:pt idx="1015">
                  <c:v>3.467462940289348</c:v>
                </c:pt>
                <c:pt idx="1016">
                  <c:v>3.467462940289348</c:v>
                </c:pt>
                <c:pt idx="1017">
                  <c:v>3.467462940289348</c:v>
                </c:pt>
                <c:pt idx="1018">
                  <c:v>3.467462940289348</c:v>
                </c:pt>
                <c:pt idx="1019">
                  <c:v>3.467462940289348</c:v>
                </c:pt>
                <c:pt idx="1020">
                  <c:v>3.467462940289348</c:v>
                </c:pt>
                <c:pt idx="1021">
                  <c:v>3.467462940289348</c:v>
                </c:pt>
                <c:pt idx="1022">
                  <c:v>3.467462940289348</c:v>
                </c:pt>
                <c:pt idx="1023">
                  <c:v>3.467462940289348</c:v>
                </c:pt>
                <c:pt idx="1024">
                  <c:v>3.467462940289348</c:v>
                </c:pt>
                <c:pt idx="1025">
                  <c:v>3.467462940289348</c:v>
                </c:pt>
                <c:pt idx="1026">
                  <c:v>3.467462940289348</c:v>
                </c:pt>
                <c:pt idx="1027">
                  <c:v>3.467462940289348</c:v>
                </c:pt>
                <c:pt idx="1028">
                  <c:v>3.467462940289348</c:v>
                </c:pt>
                <c:pt idx="1029">
                  <c:v>3.467462940289348</c:v>
                </c:pt>
                <c:pt idx="1030">
                  <c:v>3.467462940289348</c:v>
                </c:pt>
                <c:pt idx="1031">
                  <c:v>3.467462940289348</c:v>
                </c:pt>
                <c:pt idx="1032">
                  <c:v>3.467462940289348</c:v>
                </c:pt>
                <c:pt idx="1033">
                  <c:v>3.467462940289348</c:v>
                </c:pt>
                <c:pt idx="1034">
                  <c:v>3.467462940289348</c:v>
                </c:pt>
                <c:pt idx="1035">
                  <c:v>3.467462940289348</c:v>
                </c:pt>
                <c:pt idx="1036">
                  <c:v>3.467462940289348</c:v>
                </c:pt>
                <c:pt idx="1037">
                  <c:v>3.467462940289348</c:v>
                </c:pt>
                <c:pt idx="1038">
                  <c:v>3.467462940289348</c:v>
                </c:pt>
                <c:pt idx="1039">
                  <c:v>3.467462940289348</c:v>
                </c:pt>
                <c:pt idx="1040">
                  <c:v>3.467462940289348</c:v>
                </c:pt>
                <c:pt idx="1041">
                  <c:v>3.467462940289348</c:v>
                </c:pt>
                <c:pt idx="1042">
                  <c:v>3.467462940289348</c:v>
                </c:pt>
                <c:pt idx="1043">
                  <c:v>3.467462940289348</c:v>
                </c:pt>
                <c:pt idx="1044">
                  <c:v>3.467462940289348</c:v>
                </c:pt>
                <c:pt idx="1045">
                  <c:v>3.467462940289348</c:v>
                </c:pt>
                <c:pt idx="1046">
                  <c:v>3.467462940289348</c:v>
                </c:pt>
                <c:pt idx="1047">
                  <c:v>3.467462940289348</c:v>
                </c:pt>
                <c:pt idx="1048">
                  <c:v>3.467462940289348</c:v>
                </c:pt>
                <c:pt idx="1049">
                  <c:v>3.467462940289348</c:v>
                </c:pt>
                <c:pt idx="1050">
                  <c:v>3.467462940289348</c:v>
                </c:pt>
                <c:pt idx="1051">
                  <c:v>3.467462940289348</c:v>
                </c:pt>
                <c:pt idx="1052">
                  <c:v>3.467462940289348</c:v>
                </c:pt>
                <c:pt idx="1053">
                  <c:v>3.467462940289348</c:v>
                </c:pt>
                <c:pt idx="1054">
                  <c:v>3.467462940289348</c:v>
                </c:pt>
                <c:pt idx="1055">
                  <c:v>3.467462940289348</c:v>
                </c:pt>
                <c:pt idx="1056">
                  <c:v>3.467462940289348</c:v>
                </c:pt>
                <c:pt idx="1057">
                  <c:v>3.467462940289348</c:v>
                </c:pt>
                <c:pt idx="1058">
                  <c:v>3.467462940289348</c:v>
                </c:pt>
                <c:pt idx="1059">
                  <c:v>3.467462940289348</c:v>
                </c:pt>
                <c:pt idx="1060">
                  <c:v>3.467462940289348</c:v>
                </c:pt>
                <c:pt idx="1061">
                  <c:v>3.467462940289348</c:v>
                </c:pt>
                <c:pt idx="1062">
                  <c:v>3.467462940289348</c:v>
                </c:pt>
                <c:pt idx="1063">
                  <c:v>3.467462940289348</c:v>
                </c:pt>
                <c:pt idx="1064">
                  <c:v>3.467462940289348</c:v>
                </c:pt>
                <c:pt idx="1065">
                  <c:v>3.467462940289348</c:v>
                </c:pt>
                <c:pt idx="1066">
                  <c:v>3.467462940289348</c:v>
                </c:pt>
                <c:pt idx="1067">
                  <c:v>3.467462940289348</c:v>
                </c:pt>
                <c:pt idx="1068">
                  <c:v>3.467462940289348</c:v>
                </c:pt>
                <c:pt idx="1069">
                  <c:v>3.467462940289348</c:v>
                </c:pt>
                <c:pt idx="1070">
                  <c:v>3.467462940289348</c:v>
                </c:pt>
                <c:pt idx="1071">
                  <c:v>3.467462940289348</c:v>
                </c:pt>
                <c:pt idx="1072">
                  <c:v>3.467462940289348</c:v>
                </c:pt>
                <c:pt idx="1073">
                  <c:v>3.467462940289348</c:v>
                </c:pt>
                <c:pt idx="1074">
                  <c:v>3.467462940289348</c:v>
                </c:pt>
                <c:pt idx="1075">
                  <c:v>3.467462940289348</c:v>
                </c:pt>
                <c:pt idx="1076">
                  <c:v>3.467462940289348</c:v>
                </c:pt>
                <c:pt idx="1077">
                  <c:v>3.467462940289348</c:v>
                </c:pt>
                <c:pt idx="1078">
                  <c:v>3.467462940289348</c:v>
                </c:pt>
                <c:pt idx="1079">
                  <c:v>3.467462940289348</c:v>
                </c:pt>
                <c:pt idx="1080">
                  <c:v>3.467462940289348</c:v>
                </c:pt>
                <c:pt idx="1081">
                  <c:v>3.467462940289348</c:v>
                </c:pt>
                <c:pt idx="1082">
                  <c:v>3.467462940289348</c:v>
                </c:pt>
                <c:pt idx="1083">
                  <c:v>3.467462940289348</c:v>
                </c:pt>
                <c:pt idx="1084">
                  <c:v>3.467462940289348</c:v>
                </c:pt>
                <c:pt idx="1085">
                  <c:v>3.467462940289348</c:v>
                </c:pt>
                <c:pt idx="1086">
                  <c:v>3.467462940289348</c:v>
                </c:pt>
                <c:pt idx="1087">
                  <c:v>3.467462940289348</c:v>
                </c:pt>
                <c:pt idx="1088">
                  <c:v>3.467462940289348</c:v>
                </c:pt>
                <c:pt idx="1089">
                  <c:v>3.467462940289348</c:v>
                </c:pt>
                <c:pt idx="1090">
                  <c:v>3.467462940289348</c:v>
                </c:pt>
                <c:pt idx="1091">
                  <c:v>3.467462940289348</c:v>
                </c:pt>
                <c:pt idx="1092">
                  <c:v>3.467462940289348</c:v>
                </c:pt>
                <c:pt idx="1093">
                  <c:v>3.467462940289348</c:v>
                </c:pt>
                <c:pt idx="1094">
                  <c:v>3.467462940289348</c:v>
                </c:pt>
                <c:pt idx="1095">
                  <c:v>3.467462940289348</c:v>
                </c:pt>
                <c:pt idx="1096">
                  <c:v>3.467462940289348</c:v>
                </c:pt>
                <c:pt idx="1097">
                  <c:v>3.467462940289348</c:v>
                </c:pt>
                <c:pt idx="1098">
                  <c:v>3.467462940289348</c:v>
                </c:pt>
                <c:pt idx="1099">
                  <c:v>3.467462940289348</c:v>
                </c:pt>
                <c:pt idx="1100">
                  <c:v>3.467462940289348</c:v>
                </c:pt>
                <c:pt idx="1101">
                  <c:v>3.467462940289348</c:v>
                </c:pt>
                <c:pt idx="1102">
                  <c:v>3.467462940289348</c:v>
                </c:pt>
                <c:pt idx="1103">
                  <c:v>3.467462940289348</c:v>
                </c:pt>
                <c:pt idx="1104">
                  <c:v>3.467462940289348</c:v>
                </c:pt>
                <c:pt idx="1105">
                  <c:v>3.467462940289348</c:v>
                </c:pt>
                <c:pt idx="1106">
                  <c:v>3.467462940289348</c:v>
                </c:pt>
                <c:pt idx="1107">
                  <c:v>3.467462940289348</c:v>
                </c:pt>
                <c:pt idx="1108">
                  <c:v>3.467462940289348</c:v>
                </c:pt>
                <c:pt idx="1109">
                  <c:v>3.467462940289348</c:v>
                </c:pt>
                <c:pt idx="1110">
                  <c:v>3.467462940289348</c:v>
                </c:pt>
                <c:pt idx="1111">
                  <c:v>3.467462940289348</c:v>
                </c:pt>
                <c:pt idx="1112">
                  <c:v>3.467462940289348</c:v>
                </c:pt>
                <c:pt idx="1113">
                  <c:v>3.467462940289348</c:v>
                </c:pt>
                <c:pt idx="1114">
                  <c:v>3.467462940289348</c:v>
                </c:pt>
                <c:pt idx="1115">
                  <c:v>3.467462940289348</c:v>
                </c:pt>
                <c:pt idx="1116">
                  <c:v>3.467462940289348</c:v>
                </c:pt>
                <c:pt idx="1117">
                  <c:v>3.467462940289348</c:v>
                </c:pt>
                <c:pt idx="1118">
                  <c:v>3.467462940289348</c:v>
                </c:pt>
                <c:pt idx="1119">
                  <c:v>3.467462940289348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6EF9-4ED0-A0C6-A413A6DFB380}"/>
            </c:ext>
          </c:extLst>
        </c:ser>
        <c:ser>
          <c:idx val="3"/>
          <c:order val="3"/>
          <c:tx>
            <c:v>UAL</c:v>
          </c:tx>
          <c:spPr>
            <a:ln w="28575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cat>
            <c:numRef>
              <c:f>'pH meter #1__083118AM'!$F$2:$F$1121</c:f>
              <c:numCache>
                <c:formatCode>[$-409]m/d/yy\ h:mm\ AM/PM;@</c:formatCode>
                <c:ptCount val="1120"/>
                <c:pt idx="0">
                  <c:v>43350.569444444445</c:v>
                </c:pt>
                <c:pt idx="1">
                  <c:v>43351.517361111109</c:v>
                </c:pt>
                <c:pt idx="2">
                  <c:v>43353.826388888891</c:v>
                </c:pt>
                <c:pt idx="3">
                  <c:v>43354.76666666667</c:v>
                </c:pt>
                <c:pt idx="4">
                  <c:v>43362.541666666664</c:v>
                </c:pt>
                <c:pt idx="5">
                  <c:v>43362.543055555558</c:v>
                </c:pt>
                <c:pt idx="6">
                  <c:v>43362.563194444447</c:v>
                </c:pt>
                <c:pt idx="7">
                  <c:v>43362.572916666664</c:v>
                </c:pt>
                <c:pt idx="8">
                  <c:v>43362.583333333336</c:v>
                </c:pt>
                <c:pt idx="9">
                  <c:v>43362.590277777781</c:v>
                </c:pt>
                <c:pt idx="10">
                  <c:v>43362.602083333331</c:v>
                </c:pt>
                <c:pt idx="11">
                  <c:v>43362.645833333336</c:v>
                </c:pt>
                <c:pt idx="12">
                  <c:v>43362.663194444445</c:v>
                </c:pt>
                <c:pt idx="13">
                  <c:v>43362.7</c:v>
                </c:pt>
                <c:pt idx="14">
                  <c:v>43362.706944444442</c:v>
                </c:pt>
                <c:pt idx="15">
                  <c:v>43362.739583333336</c:v>
                </c:pt>
                <c:pt idx="16">
                  <c:v>43362.781944444447</c:v>
                </c:pt>
                <c:pt idx="17">
                  <c:v>43363.250694444447</c:v>
                </c:pt>
                <c:pt idx="18">
                  <c:v>43363.263888888891</c:v>
                </c:pt>
                <c:pt idx="19">
                  <c:v>43363.274305555555</c:v>
                </c:pt>
                <c:pt idx="20">
                  <c:v>43363.281944444447</c:v>
                </c:pt>
                <c:pt idx="21">
                  <c:v>43363.302083333336</c:v>
                </c:pt>
                <c:pt idx="22">
                  <c:v>43363.322916666664</c:v>
                </c:pt>
                <c:pt idx="23">
                  <c:v>43363.34375</c:v>
                </c:pt>
                <c:pt idx="24">
                  <c:v>43363.375</c:v>
                </c:pt>
                <c:pt idx="25">
                  <c:v>43363.395138888889</c:v>
                </c:pt>
                <c:pt idx="26">
                  <c:v>43363.423611111109</c:v>
                </c:pt>
                <c:pt idx="27">
                  <c:v>43363.430555555555</c:v>
                </c:pt>
                <c:pt idx="28">
                  <c:v>43363.447222222225</c:v>
                </c:pt>
                <c:pt idx="29">
                  <c:v>43363.461805555555</c:v>
                </c:pt>
                <c:pt idx="30">
                  <c:v>43363.486805555556</c:v>
                </c:pt>
                <c:pt idx="31">
                  <c:v>43363.496527777781</c:v>
                </c:pt>
                <c:pt idx="32">
                  <c:v>43363.5</c:v>
                </c:pt>
                <c:pt idx="33">
                  <c:v>43363.504166666666</c:v>
                </c:pt>
                <c:pt idx="34">
                  <c:v>43363.518055555556</c:v>
                </c:pt>
                <c:pt idx="35">
                  <c:v>43363.527777777781</c:v>
                </c:pt>
                <c:pt idx="36">
                  <c:v>43363.538194444445</c:v>
                </c:pt>
                <c:pt idx="37">
                  <c:v>43363.554861111108</c:v>
                </c:pt>
                <c:pt idx="38">
                  <c:v>43363.583333333336</c:v>
                </c:pt>
                <c:pt idx="39">
                  <c:v>43363.590277777781</c:v>
                </c:pt>
                <c:pt idx="40">
                  <c:v>43363.604166666664</c:v>
                </c:pt>
                <c:pt idx="41">
                  <c:v>43363.614583333336</c:v>
                </c:pt>
                <c:pt idx="42">
                  <c:v>43363.635416666664</c:v>
                </c:pt>
                <c:pt idx="43">
                  <c:v>43363.666666666664</c:v>
                </c:pt>
                <c:pt idx="44">
                  <c:v>43363.690972222219</c:v>
                </c:pt>
                <c:pt idx="45">
                  <c:v>43363.749305555553</c:v>
                </c:pt>
                <c:pt idx="46">
                  <c:v>43363.770833333336</c:v>
                </c:pt>
                <c:pt idx="47">
                  <c:v>43363.786805555559</c:v>
                </c:pt>
                <c:pt idx="48">
                  <c:v>43363.805555555555</c:v>
                </c:pt>
                <c:pt idx="49">
                  <c:v>43363.82916666667</c:v>
                </c:pt>
                <c:pt idx="50">
                  <c:v>43363.856249999997</c:v>
                </c:pt>
                <c:pt idx="51">
                  <c:v>43363.875</c:v>
                </c:pt>
                <c:pt idx="52">
                  <c:v>43364.25</c:v>
                </c:pt>
                <c:pt idx="53">
                  <c:v>43364.270833333336</c:v>
                </c:pt>
                <c:pt idx="54">
                  <c:v>43364.302083333336</c:v>
                </c:pt>
                <c:pt idx="55">
                  <c:v>43364.329861111109</c:v>
                </c:pt>
                <c:pt idx="56">
                  <c:v>43364.338888888888</c:v>
                </c:pt>
                <c:pt idx="57">
                  <c:v>43364.345138888886</c:v>
                </c:pt>
                <c:pt idx="58">
                  <c:v>43364.381944444445</c:v>
                </c:pt>
                <c:pt idx="59">
                  <c:v>43364.423611111109</c:v>
                </c:pt>
                <c:pt idx="60">
                  <c:v>43364.4375</c:v>
                </c:pt>
                <c:pt idx="61">
                  <c:v>43364.454861111109</c:v>
                </c:pt>
                <c:pt idx="62">
                  <c:v>43364.472916666666</c:v>
                </c:pt>
                <c:pt idx="63">
                  <c:v>43364.481944444444</c:v>
                </c:pt>
                <c:pt idx="64">
                  <c:v>43364.51666666667</c:v>
                </c:pt>
                <c:pt idx="65">
                  <c:v>43364.53402777778</c:v>
                </c:pt>
                <c:pt idx="66">
                  <c:v>43364.55</c:v>
                </c:pt>
                <c:pt idx="67">
                  <c:v>43364.563888888886</c:v>
                </c:pt>
                <c:pt idx="68">
                  <c:v>43364.577777777777</c:v>
                </c:pt>
                <c:pt idx="69">
                  <c:v>43364.590277777781</c:v>
                </c:pt>
                <c:pt idx="70">
                  <c:v>43364.597222222219</c:v>
                </c:pt>
                <c:pt idx="71">
                  <c:v>43364.60833333333</c:v>
                </c:pt>
                <c:pt idx="72">
                  <c:v>43364.613888888889</c:v>
                </c:pt>
                <c:pt idx="73">
                  <c:v>43364.632638888892</c:v>
                </c:pt>
                <c:pt idx="74">
                  <c:v>43364.659722222219</c:v>
                </c:pt>
                <c:pt idx="75">
                  <c:v>43364.697916666664</c:v>
                </c:pt>
                <c:pt idx="76">
                  <c:v>43364.754861111112</c:v>
                </c:pt>
                <c:pt idx="77">
                  <c:v>43364.770833333336</c:v>
                </c:pt>
                <c:pt idx="78">
                  <c:v>43364.805555555555</c:v>
                </c:pt>
                <c:pt idx="79">
                  <c:v>43365.270833333336</c:v>
                </c:pt>
                <c:pt idx="80">
                  <c:v>43365.28125</c:v>
                </c:pt>
                <c:pt idx="81">
                  <c:v>43365.304861111108</c:v>
                </c:pt>
                <c:pt idx="82">
                  <c:v>43365.319444444445</c:v>
                </c:pt>
                <c:pt idx="83">
                  <c:v>43365.338888888888</c:v>
                </c:pt>
                <c:pt idx="84">
                  <c:v>43365.382638888892</c:v>
                </c:pt>
                <c:pt idx="85">
                  <c:v>43365.398611111108</c:v>
                </c:pt>
                <c:pt idx="86">
                  <c:v>43365.40347222222</c:v>
                </c:pt>
                <c:pt idx="87">
                  <c:v>43365.40625</c:v>
                </c:pt>
                <c:pt idx="88">
                  <c:v>43365.430555555555</c:v>
                </c:pt>
                <c:pt idx="89">
                  <c:v>43365.444444444445</c:v>
                </c:pt>
                <c:pt idx="90">
                  <c:v>43365.47152777778</c:v>
                </c:pt>
                <c:pt idx="91">
                  <c:v>43365.490972222222</c:v>
                </c:pt>
                <c:pt idx="92">
                  <c:v>43365.503472222219</c:v>
                </c:pt>
                <c:pt idx="93">
                  <c:v>43365.515277777777</c:v>
                </c:pt>
                <c:pt idx="94">
                  <c:v>43365.524305555555</c:v>
                </c:pt>
                <c:pt idx="95">
                  <c:v>43365.541666666664</c:v>
                </c:pt>
                <c:pt idx="96">
                  <c:v>43365.567361111112</c:v>
                </c:pt>
                <c:pt idx="97">
                  <c:v>43365.583333333336</c:v>
                </c:pt>
                <c:pt idx="98">
                  <c:v>43365.607638888891</c:v>
                </c:pt>
                <c:pt idx="99">
                  <c:v>43365.632638888892</c:v>
                </c:pt>
                <c:pt idx="100">
                  <c:v>43365.636111111111</c:v>
                </c:pt>
                <c:pt idx="101">
                  <c:v>43365.652083333334</c:v>
                </c:pt>
                <c:pt idx="102">
                  <c:v>43365.665277777778</c:v>
                </c:pt>
                <c:pt idx="103">
                  <c:v>43365.704861111109</c:v>
                </c:pt>
                <c:pt idx="104">
                  <c:v>43365.740277777775</c:v>
                </c:pt>
                <c:pt idx="105">
                  <c:v>43365.765277777777</c:v>
                </c:pt>
                <c:pt idx="106">
                  <c:v>43366.350694444445</c:v>
                </c:pt>
                <c:pt idx="107">
                  <c:v>43366.381944444445</c:v>
                </c:pt>
                <c:pt idx="108">
                  <c:v>43366.402777777781</c:v>
                </c:pt>
                <c:pt idx="109">
                  <c:v>43366.463194444441</c:v>
                </c:pt>
                <c:pt idx="110">
                  <c:v>43366.555555555555</c:v>
                </c:pt>
                <c:pt idx="111">
                  <c:v>43367.25</c:v>
                </c:pt>
                <c:pt idx="112">
                  <c:v>43367.26458333333</c:v>
                </c:pt>
                <c:pt idx="113">
                  <c:v>43367.279166666667</c:v>
                </c:pt>
                <c:pt idx="114">
                  <c:v>43367.304861111108</c:v>
                </c:pt>
                <c:pt idx="115">
                  <c:v>43367.32708333333</c:v>
                </c:pt>
                <c:pt idx="116">
                  <c:v>43367.336805555555</c:v>
                </c:pt>
                <c:pt idx="117">
                  <c:v>43367.354861111111</c:v>
                </c:pt>
                <c:pt idx="118">
                  <c:v>43367.384722222225</c:v>
                </c:pt>
                <c:pt idx="119">
                  <c:v>43367.4375</c:v>
                </c:pt>
                <c:pt idx="120">
                  <c:v>43367.458333333336</c:v>
                </c:pt>
                <c:pt idx="121">
                  <c:v>43367.46875</c:v>
                </c:pt>
                <c:pt idx="122">
                  <c:v>43367.479166666664</c:v>
                </c:pt>
                <c:pt idx="123">
                  <c:v>43367.490972222222</c:v>
                </c:pt>
                <c:pt idx="124">
                  <c:v>43367.496527777781</c:v>
                </c:pt>
                <c:pt idx="125">
                  <c:v>43367.508333333331</c:v>
                </c:pt>
                <c:pt idx="126">
                  <c:v>43367.541666666664</c:v>
                </c:pt>
                <c:pt idx="127">
                  <c:v>43367.546527777777</c:v>
                </c:pt>
                <c:pt idx="128">
                  <c:v>43367.576388888891</c:v>
                </c:pt>
                <c:pt idx="129">
                  <c:v>43367.585416666669</c:v>
                </c:pt>
                <c:pt idx="130">
                  <c:v>43367.616666666669</c:v>
                </c:pt>
                <c:pt idx="131">
                  <c:v>43367.65625</c:v>
                </c:pt>
                <c:pt idx="132">
                  <c:v>43367.673611111109</c:v>
                </c:pt>
                <c:pt idx="133">
                  <c:v>43367.704861111109</c:v>
                </c:pt>
                <c:pt idx="134">
                  <c:v>43367.730555555558</c:v>
                </c:pt>
                <c:pt idx="135">
                  <c:v>43367.755555555559</c:v>
                </c:pt>
                <c:pt idx="136">
                  <c:v>43367.786111111112</c:v>
                </c:pt>
                <c:pt idx="137">
                  <c:v>43367.856944444444</c:v>
                </c:pt>
                <c:pt idx="138">
                  <c:v>43368.25</c:v>
                </c:pt>
                <c:pt idx="139">
                  <c:v>43368.262499999997</c:v>
                </c:pt>
                <c:pt idx="140">
                  <c:v>43368.333333333336</c:v>
                </c:pt>
                <c:pt idx="141">
                  <c:v>43368.354166666664</c:v>
                </c:pt>
                <c:pt idx="142">
                  <c:v>43368.368055555555</c:v>
                </c:pt>
                <c:pt idx="143">
                  <c:v>43368.375</c:v>
                </c:pt>
                <c:pt idx="144">
                  <c:v>43368.423611111109</c:v>
                </c:pt>
                <c:pt idx="145">
                  <c:v>43368.444444444445</c:v>
                </c:pt>
                <c:pt idx="146">
                  <c:v>43368.46875</c:v>
                </c:pt>
                <c:pt idx="147">
                  <c:v>43368.493055555555</c:v>
                </c:pt>
                <c:pt idx="148">
                  <c:v>43368.517361111109</c:v>
                </c:pt>
                <c:pt idx="149">
                  <c:v>43368.541666666664</c:v>
                </c:pt>
                <c:pt idx="150">
                  <c:v>43368.557638888888</c:v>
                </c:pt>
                <c:pt idx="151">
                  <c:v>43368.571527777778</c:v>
                </c:pt>
                <c:pt idx="152">
                  <c:v>43368.57916666667</c:v>
                </c:pt>
                <c:pt idx="153">
                  <c:v>43368.597222222219</c:v>
                </c:pt>
                <c:pt idx="154">
                  <c:v>43368.618750000001</c:v>
                </c:pt>
                <c:pt idx="155">
                  <c:v>43368.625</c:v>
                </c:pt>
                <c:pt idx="156">
                  <c:v>43368.63958333333</c:v>
                </c:pt>
                <c:pt idx="157">
                  <c:v>43368.648611111108</c:v>
                </c:pt>
                <c:pt idx="158">
                  <c:v>43368.666666666664</c:v>
                </c:pt>
                <c:pt idx="159">
                  <c:v>43368.702777777777</c:v>
                </c:pt>
                <c:pt idx="160">
                  <c:v>43368.737500000003</c:v>
                </c:pt>
                <c:pt idx="161">
                  <c:v>43368.754861111112</c:v>
                </c:pt>
                <c:pt idx="162">
                  <c:v>43368.84097222222</c:v>
                </c:pt>
                <c:pt idx="163">
                  <c:v>43369.25</c:v>
                </c:pt>
                <c:pt idx="164">
                  <c:v>43369.267361111109</c:v>
                </c:pt>
                <c:pt idx="165">
                  <c:v>43369.283333333333</c:v>
                </c:pt>
                <c:pt idx="166">
                  <c:v>43369.302777777775</c:v>
                </c:pt>
                <c:pt idx="167">
                  <c:v>43369.32916666667</c:v>
                </c:pt>
                <c:pt idx="168">
                  <c:v>43369.342361111114</c:v>
                </c:pt>
                <c:pt idx="169">
                  <c:v>43369.375</c:v>
                </c:pt>
                <c:pt idx="170">
                  <c:v>43369.390972222223</c:v>
                </c:pt>
                <c:pt idx="171">
                  <c:v>43369.404166666667</c:v>
                </c:pt>
                <c:pt idx="172">
                  <c:v>43369.458333333336</c:v>
                </c:pt>
                <c:pt idx="173">
                  <c:v>43369.48541666667</c:v>
                </c:pt>
                <c:pt idx="174">
                  <c:v>43369.497916666667</c:v>
                </c:pt>
                <c:pt idx="175">
                  <c:v>43369.518055555556</c:v>
                </c:pt>
                <c:pt idx="176">
                  <c:v>43369.541666666664</c:v>
                </c:pt>
                <c:pt idx="177">
                  <c:v>43369.568749999999</c:v>
                </c:pt>
                <c:pt idx="178">
                  <c:v>43369.597222222219</c:v>
                </c:pt>
                <c:pt idx="179">
                  <c:v>43369.618750000001</c:v>
                </c:pt>
                <c:pt idx="180">
                  <c:v>43369.646527777775</c:v>
                </c:pt>
                <c:pt idx="181">
                  <c:v>43369.694444444445</c:v>
                </c:pt>
                <c:pt idx="182">
                  <c:v>43369.751388888886</c:v>
                </c:pt>
                <c:pt idx="183">
                  <c:v>43369.759722222225</c:v>
                </c:pt>
                <c:pt idx="184">
                  <c:v>43369.768055555556</c:v>
                </c:pt>
                <c:pt idx="185">
                  <c:v>43369.805555555555</c:v>
                </c:pt>
                <c:pt idx="186">
                  <c:v>43369.820833333331</c:v>
                </c:pt>
                <c:pt idx="187">
                  <c:v>43369.826388888891</c:v>
                </c:pt>
                <c:pt idx="188">
                  <c:v>43369.883333333331</c:v>
                </c:pt>
                <c:pt idx="189">
                  <c:v>43370.243055555555</c:v>
                </c:pt>
                <c:pt idx="190">
                  <c:v>43370.259722222225</c:v>
                </c:pt>
                <c:pt idx="191">
                  <c:v>43370.277777777781</c:v>
                </c:pt>
                <c:pt idx="192">
                  <c:v>43370.288888888892</c:v>
                </c:pt>
                <c:pt idx="193">
                  <c:v>43370.309027777781</c:v>
                </c:pt>
                <c:pt idx="194">
                  <c:v>43370.313194444447</c:v>
                </c:pt>
                <c:pt idx="195">
                  <c:v>43370.348611111112</c:v>
                </c:pt>
                <c:pt idx="196">
                  <c:v>43370.381944444445</c:v>
                </c:pt>
                <c:pt idx="197">
                  <c:v>43370.402777777781</c:v>
                </c:pt>
                <c:pt idx="198">
                  <c:v>43370.430555555555</c:v>
                </c:pt>
                <c:pt idx="199">
                  <c:v>43370.443749999999</c:v>
                </c:pt>
                <c:pt idx="200">
                  <c:v>43370.461805555555</c:v>
                </c:pt>
                <c:pt idx="201">
                  <c:v>43370.51458333333</c:v>
                </c:pt>
                <c:pt idx="202">
                  <c:v>43370.548611111109</c:v>
                </c:pt>
                <c:pt idx="203">
                  <c:v>43370.569444444445</c:v>
                </c:pt>
                <c:pt idx="204">
                  <c:v>43370.576388888891</c:v>
                </c:pt>
                <c:pt idx="205">
                  <c:v>43370.59375</c:v>
                </c:pt>
                <c:pt idx="206">
                  <c:v>43370.604166666664</c:v>
                </c:pt>
                <c:pt idx="207">
                  <c:v>43370.611111111109</c:v>
                </c:pt>
                <c:pt idx="208">
                  <c:v>43370.620833333334</c:v>
                </c:pt>
                <c:pt idx="209">
                  <c:v>43370.643055555556</c:v>
                </c:pt>
                <c:pt idx="210">
                  <c:v>43370.652777777781</c:v>
                </c:pt>
                <c:pt idx="211">
                  <c:v>43370.708333333336</c:v>
                </c:pt>
                <c:pt idx="212">
                  <c:v>43370.729166666664</c:v>
                </c:pt>
                <c:pt idx="213">
                  <c:v>43370.77847222222</c:v>
                </c:pt>
                <c:pt idx="214">
                  <c:v>43370.789583333331</c:v>
                </c:pt>
                <c:pt idx="215">
                  <c:v>43370.824305555558</c:v>
                </c:pt>
                <c:pt idx="216">
                  <c:v>43371.256249999999</c:v>
                </c:pt>
                <c:pt idx="217">
                  <c:v>43371.279166666667</c:v>
                </c:pt>
                <c:pt idx="218">
                  <c:v>43371.299305555556</c:v>
                </c:pt>
                <c:pt idx="219">
                  <c:v>43371.313888888886</c:v>
                </c:pt>
                <c:pt idx="220">
                  <c:v>43371.354166666664</c:v>
                </c:pt>
                <c:pt idx="221">
                  <c:v>43371.361111111109</c:v>
                </c:pt>
                <c:pt idx="222">
                  <c:v>43371.371527777781</c:v>
                </c:pt>
                <c:pt idx="223">
                  <c:v>43371.390972222223</c:v>
                </c:pt>
                <c:pt idx="224">
                  <c:v>43371.395833333336</c:v>
                </c:pt>
                <c:pt idx="225">
                  <c:v>43371.432638888888</c:v>
                </c:pt>
                <c:pt idx="226">
                  <c:v>43371.457638888889</c:v>
                </c:pt>
                <c:pt idx="227">
                  <c:v>43371.46875</c:v>
                </c:pt>
                <c:pt idx="228">
                  <c:v>43371.472222222219</c:v>
                </c:pt>
                <c:pt idx="229">
                  <c:v>43371.486111111109</c:v>
                </c:pt>
                <c:pt idx="230">
                  <c:v>43371.508333333331</c:v>
                </c:pt>
                <c:pt idx="231">
                  <c:v>43371.51666666667</c:v>
                </c:pt>
                <c:pt idx="232">
                  <c:v>43371.538194444445</c:v>
                </c:pt>
                <c:pt idx="233">
                  <c:v>43371.555555555555</c:v>
                </c:pt>
                <c:pt idx="234">
                  <c:v>43371.565972222219</c:v>
                </c:pt>
                <c:pt idx="235">
                  <c:v>43371.583333333336</c:v>
                </c:pt>
                <c:pt idx="236">
                  <c:v>43371.597916666666</c:v>
                </c:pt>
                <c:pt idx="237">
                  <c:v>43371.621527777781</c:v>
                </c:pt>
                <c:pt idx="238">
                  <c:v>43371.663194444445</c:v>
                </c:pt>
                <c:pt idx="239">
                  <c:v>43371.677777777775</c:v>
                </c:pt>
                <c:pt idx="240">
                  <c:v>43371.763888888891</c:v>
                </c:pt>
                <c:pt idx="241">
                  <c:v>43371.807638888888</c:v>
                </c:pt>
                <c:pt idx="242">
                  <c:v>43371.861805555556</c:v>
                </c:pt>
                <c:pt idx="243">
                  <c:v>43372.236111111109</c:v>
                </c:pt>
                <c:pt idx="244">
                  <c:v>43372.270138888889</c:v>
                </c:pt>
                <c:pt idx="245">
                  <c:v>43372.288888888892</c:v>
                </c:pt>
                <c:pt idx="246">
                  <c:v>43372.311111111114</c:v>
                </c:pt>
                <c:pt idx="247">
                  <c:v>43372.323611111111</c:v>
                </c:pt>
                <c:pt idx="248">
                  <c:v>43372.338194444441</c:v>
                </c:pt>
                <c:pt idx="249">
                  <c:v>43372.34652777778</c:v>
                </c:pt>
                <c:pt idx="250">
                  <c:v>43372.392361111109</c:v>
                </c:pt>
                <c:pt idx="251">
                  <c:v>43372.433333333334</c:v>
                </c:pt>
                <c:pt idx="252">
                  <c:v>43372.4375</c:v>
                </c:pt>
                <c:pt idx="253">
                  <c:v>43372.451388888891</c:v>
                </c:pt>
                <c:pt idx="254">
                  <c:v>43372.458333333336</c:v>
                </c:pt>
                <c:pt idx="255">
                  <c:v>43372.458333333336</c:v>
                </c:pt>
                <c:pt idx="256">
                  <c:v>43372.46597222222</c:v>
                </c:pt>
                <c:pt idx="257">
                  <c:v>43372.481944444444</c:v>
                </c:pt>
                <c:pt idx="258">
                  <c:v>43372.486111111109</c:v>
                </c:pt>
                <c:pt idx="259">
                  <c:v>43372.5</c:v>
                </c:pt>
                <c:pt idx="260">
                  <c:v>43372.511805555558</c:v>
                </c:pt>
                <c:pt idx="261">
                  <c:v>43372.527777777781</c:v>
                </c:pt>
                <c:pt idx="262">
                  <c:v>43372.561805555553</c:v>
                </c:pt>
                <c:pt idx="263">
                  <c:v>43372.595138888886</c:v>
                </c:pt>
                <c:pt idx="264">
                  <c:v>43372.604166666664</c:v>
                </c:pt>
                <c:pt idx="265">
                  <c:v>43372.625</c:v>
                </c:pt>
                <c:pt idx="266">
                  <c:v>43372.644444444442</c:v>
                </c:pt>
                <c:pt idx="267">
                  <c:v>43372.654861111114</c:v>
                </c:pt>
                <c:pt idx="268">
                  <c:v>43372.680555555555</c:v>
                </c:pt>
                <c:pt idx="269">
                  <c:v>43372.701388888891</c:v>
                </c:pt>
                <c:pt idx="270">
                  <c:v>43372.708333333336</c:v>
                </c:pt>
                <c:pt idx="271">
                  <c:v>43372.725694444445</c:v>
                </c:pt>
                <c:pt idx="272">
                  <c:v>43372.737500000003</c:v>
                </c:pt>
                <c:pt idx="273">
                  <c:v>43372.745833333334</c:v>
                </c:pt>
                <c:pt idx="274">
                  <c:v>43373.333333333336</c:v>
                </c:pt>
                <c:pt idx="275">
                  <c:v>43373.454861111109</c:v>
                </c:pt>
                <c:pt idx="276">
                  <c:v>43373.470138888886</c:v>
                </c:pt>
                <c:pt idx="277">
                  <c:v>43373.477083333331</c:v>
                </c:pt>
                <c:pt idx="278">
                  <c:v>43373.495138888888</c:v>
                </c:pt>
                <c:pt idx="279">
                  <c:v>43373.5625</c:v>
                </c:pt>
                <c:pt idx="280">
                  <c:v>43373.597916666666</c:v>
                </c:pt>
                <c:pt idx="281">
                  <c:v>43374.489583333336</c:v>
                </c:pt>
                <c:pt idx="282">
                  <c:v>43374.506944444445</c:v>
                </c:pt>
                <c:pt idx="283">
                  <c:v>43374.518750000003</c:v>
                </c:pt>
                <c:pt idx="284">
                  <c:v>43374.541666666664</c:v>
                </c:pt>
                <c:pt idx="285">
                  <c:v>43374.548611111109</c:v>
                </c:pt>
                <c:pt idx="286">
                  <c:v>43374.559027777781</c:v>
                </c:pt>
                <c:pt idx="287">
                  <c:v>43374.573611111111</c:v>
                </c:pt>
                <c:pt idx="288">
                  <c:v>43374.581944444442</c:v>
                </c:pt>
                <c:pt idx="289">
                  <c:v>43374.583333333336</c:v>
                </c:pt>
                <c:pt idx="290">
                  <c:v>43374.597222222219</c:v>
                </c:pt>
                <c:pt idx="291">
                  <c:v>43374.626388888886</c:v>
                </c:pt>
                <c:pt idx="292">
                  <c:v>43374.651388888888</c:v>
                </c:pt>
                <c:pt idx="293">
                  <c:v>43374.657638888886</c:v>
                </c:pt>
                <c:pt idx="294">
                  <c:v>43374.668749999997</c:v>
                </c:pt>
                <c:pt idx="295">
                  <c:v>43374.699305555558</c:v>
                </c:pt>
                <c:pt idx="296">
                  <c:v>43374.737500000003</c:v>
                </c:pt>
                <c:pt idx="297">
                  <c:v>43374.745833333334</c:v>
                </c:pt>
                <c:pt idx="298">
                  <c:v>43374.756944444445</c:v>
                </c:pt>
                <c:pt idx="299">
                  <c:v>43374.81527777778</c:v>
                </c:pt>
                <c:pt idx="300">
                  <c:v>43374.756944444445</c:v>
                </c:pt>
                <c:pt idx="301">
                  <c:v>43374.81527777778</c:v>
                </c:pt>
                <c:pt idx="302">
                  <c:v>43374.825694444444</c:v>
                </c:pt>
                <c:pt idx="303">
                  <c:v>43374.857638888891</c:v>
                </c:pt>
                <c:pt idx="304">
                  <c:v>43374.862500000003</c:v>
                </c:pt>
                <c:pt idx="305">
                  <c:v>43374.885416666664</c:v>
                </c:pt>
                <c:pt idx="306">
                  <c:v>43375.261111111111</c:v>
                </c:pt>
                <c:pt idx="307">
                  <c:v>43375.333333333336</c:v>
                </c:pt>
                <c:pt idx="308">
                  <c:v>43375.375</c:v>
                </c:pt>
                <c:pt idx="309">
                  <c:v>43375.395833333336</c:v>
                </c:pt>
                <c:pt idx="310">
                  <c:v>43375.397222222222</c:v>
                </c:pt>
                <c:pt idx="311">
                  <c:v>43375.416666666664</c:v>
                </c:pt>
                <c:pt idx="312">
                  <c:v>43375.430555555555</c:v>
                </c:pt>
                <c:pt idx="313">
                  <c:v>43375.436111111114</c:v>
                </c:pt>
                <c:pt idx="314">
                  <c:v>43375.525000000001</c:v>
                </c:pt>
                <c:pt idx="315">
                  <c:v>43375.543749999997</c:v>
                </c:pt>
                <c:pt idx="316">
                  <c:v>43375.617361111108</c:v>
                </c:pt>
                <c:pt idx="317">
                  <c:v>43375.638888888891</c:v>
                </c:pt>
                <c:pt idx="318">
                  <c:v>43375.652777777781</c:v>
                </c:pt>
                <c:pt idx="319">
                  <c:v>43375.6875</c:v>
                </c:pt>
                <c:pt idx="320">
                  <c:v>43375.702777777777</c:v>
                </c:pt>
                <c:pt idx="321">
                  <c:v>43375.711111111108</c:v>
                </c:pt>
                <c:pt idx="322">
                  <c:v>43375.729166666664</c:v>
                </c:pt>
                <c:pt idx="323">
                  <c:v>43375.75</c:v>
                </c:pt>
                <c:pt idx="324">
                  <c:v>43375.75</c:v>
                </c:pt>
                <c:pt idx="325">
                  <c:v>43376.25</c:v>
                </c:pt>
                <c:pt idx="326">
                  <c:v>43376.275694444441</c:v>
                </c:pt>
                <c:pt idx="327">
                  <c:v>43376.288888888892</c:v>
                </c:pt>
                <c:pt idx="328">
                  <c:v>43376.302083333336</c:v>
                </c:pt>
                <c:pt idx="329">
                  <c:v>43376.305555555555</c:v>
                </c:pt>
                <c:pt idx="330">
                  <c:v>43376.313194444447</c:v>
                </c:pt>
                <c:pt idx="331">
                  <c:v>43376.357638888891</c:v>
                </c:pt>
                <c:pt idx="332">
                  <c:v>43376.381944444445</c:v>
                </c:pt>
                <c:pt idx="333">
                  <c:v>43376.435416666667</c:v>
                </c:pt>
                <c:pt idx="334">
                  <c:v>43376.444444444445</c:v>
                </c:pt>
                <c:pt idx="335">
                  <c:v>43376.452777777777</c:v>
                </c:pt>
                <c:pt idx="336">
                  <c:v>43376.472222222219</c:v>
                </c:pt>
                <c:pt idx="337">
                  <c:v>43376.495833333334</c:v>
                </c:pt>
                <c:pt idx="338">
                  <c:v>43376.506944444445</c:v>
                </c:pt>
                <c:pt idx="339">
                  <c:v>43376.527777777781</c:v>
                </c:pt>
                <c:pt idx="340">
                  <c:v>43376.529861111114</c:v>
                </c:pt>
                <c:pt idx="341">
                  <c:v>43376.534722222219</c:v>
                </c:pt>
                <c:pt idx="342">
                  <c:v>43376.536805555559</c:v>
                </c:pt>
                <c:pt idx="343">
                  <c:v>43376.557638888888</c:v>
                </c:pt>
                <c:pt idx="344">
                  <c:v>43376.5625</c:v>
                </c:pt>
                <c:pt idx="345">
                  <c:v>43376.584722222222</c:v>
                </c:pt>
                <c:pt idx="346">
                  <c:v>43376.614583333336</c:v>
                </c:pt>
                <c:pt idx="347">
                  <c:v>43376.638194444444</c:v>
                </c:pt>
                <c:pt idx="348">
                  <c:v>43376.651388888888</c:v>
                </c:pt>
                <c:pt idx="349">
                  <c:v>43376.663194444445</c:v>
                </c:pt>
                <c:pt idx="350">
                  <c:v>43376.6875</c:v>
                </c:pt>
                <c:pt idx="351">
                  <c:v>43376.6875</c:v>
                </c:pt>
                <c:pt idx="352">
                  <c:v>43376.701388888891</c:v>
                </c:pt>
                <c:pt idx="353">
                  <c:v>43376.71875</c:v>
                </c:pt>
                <c:pt idx="354">
                  <c:v>43376.743055555555</c:v>
                </c:pt>
                <c:pt idx="355">
                  <c:v>43376.768055555556</c:v>
                </c:pt>
                <c:pt idx="356">
                  <c:v>43376.791666666664</c:v>
                </c:pt>
                <c:pt idx="357">
                  <c:v>43377.256944444445</c:v>
                </c:pt>
                <c:pt idx="358">
                  <c:v>43377.280555555553</c:v>
                </c:pt>
                <c:pt idx="359">
                  <c:v>43377.304166666669</c:v>
                </c:pt>
                <c:pt idx="360">
                  <c:v>43377.333333333336</c:v>
                </c:pt>
                <c:pt idx="361">
                  <c:v>43377.345138888886</c:v>
                </c:pt>
                <c:pt idx="362">
                  <c:v>43377.35833333333</c:v>
                </c:pt>
                <c:pt idx="363">
                  <c:v>43377.422222222223</c:v>
                </c:pt>
                <c:pt idx="364">
                  <c:v>43377.431250000001</c:v>
                </c:pt>
                <c:pt idx="365">
                  <c:v>43377.461805555555</c:v>
                </c:pt>
                <c:pt idx="366">
                  <c:v>43377.46875</c:v>
                </c:pt>
                <c:pt idx="367">
                  <c:v>43377.487500000003</c:v>
                </c:pt>
                <c:pt idx="368">
                  <c:v>43377.5</c:v>
                </c:pt>
                <c:pt idx="369">
                  <c:v>43377.534722222219</c:v>
                </c:pt>
                <c:pt idx="370">
                  <c:v>43377.59375</c:v>
                </c:pt>
                <c:pt idx="371">
                  <c:v>43377.607638888891</c:v>
                </c:pt>
                <c:pt idx="372">
                  <c:v>43377.611111111109</c:v>
                </c:pt>
                <c:pt idx="373">
                  <c:v>43377.619444444441</c:v>
                </c:pt>
                <c:pt idx="374">
                  <c:v>43377.631249999999</c:v>
                </c:pt>
                <c:pt idx="375">
                  <c:v>43377.642361111109</c:v>
                </c:pt>
                <c:pt idx="376">
                  <c:v>43377.657638888886</c:v>
                </c:pt>
                <c:pt idx="377">
                  <c:v>43377.677777777775</c:v>
                </c:pt>
                <c:pt idx="378">
                  <c:v>43377.6875</c:v>
                </c:pt>
                <c:pt idx="379">
                  <c:v>43377.729166666664</c:v>
                </c:pt>
                <c:pt idx="380">
                  <c:v>43377.76666666667</c:v>
                </c:pt>
                <c:pt idx="381">
                  <c:v>43377.779166666667</c:v>
                </c:pt>
                <c:pt idx="382">
                  <c:v>43377.781944444447</c:v>
                </c:pt>
                <c:pt idx="383">
                  <c:v>43378.245833333334</c:v>
                </c:pt>
                <c:pt idx="384">
                  <c:v>43378.256944444445</c:v>
                </c:pt>
                <c:pt idx="385">
                  <c:v>43378.279166666667</c:v>
                </c:pt>
                <c:pt idx="386">
                  <c:v>43378.304861111108</c:v>
                </c:pt>
                <c:pt idx="387">
                  <c:v>43378.319444444445</c:v>
                </c:pt>
                <c:pt idx="388">
                  <c:v>43378.354166666664</c:v>
                </c:pt>
                <c:pt idx="389">
                  <c:v>43378.37777777778</c:v>
                </c:pt>
                <c:pt idx="390">
                  <c:v>43378.392361111109</c:v>
                </c:pt>
                <c:pt idx="391">
                  <c:v>43378.422222222223</c:v>
                </c:pt>
                <c:pt idx="392">
                  <c:v>43378.438888888886</c:v>
                </c:pt>
                <c:pt idx="393">
                  <c:v>43378.451388888891</c:v>
                </c:pt>
                <c:pt idx="394">
                  <c:v>43378.468055555553</c:v>
                </c:pt>
                <c:pt idx="395">
                  <c:v>43378.487500000003</c:v>
                </c:pt>
                <c:pt idx="396">
                  <c:v>43378.524305555555</c:v>
                </c:pt>
                <c:pt idx="397">
                  <c:v>43378.540277777778</c:v>
                </c:pt>
                <c:pt idx="398">
                  <c:v>43378.561111111114</c:v>
                </c:pt>
                <c:pt idx="399">
                  <c:v>43378.607638888891</c:v>
                </c:pt>
                <c:pt idx="400">
                  <c:v>43378.622916666667</c:v>
                </c:pt>
                <c:pt idx="401">
                  <c:v>43378.646527777775</c:v>
                </c:pt>
                <c:pt idx="402">
                  <c:v>43378.693749999999</c:v>
                </c:pt>
                <c:pt idx="403">
                  <c:v>43378.699305555558</c:v>
                </c:pt>
                <c:pt idx="404">
                  <c:v>43378.710416666669</c:v>
                </c:pt>
                <c:pt idx="405">
                  <c:v>43378.732638888891</c:v>
                </c:pt>
                <c:pt idx="406">
                  <c:v>43378.738194444442</c:v>
                </c:pt>
                <c:pt idx="407">
                  <c:v>43378.78125</c:v>
                </c:pt>
                <c:pt idx="408">
                  <c:v>43378.829861111109</c:v>
                </c:pt>
                <c:pt idx="409">
                  <c:v>43379.254861111112</c:v>
                </c:pt>
                <c:pt idx="410">
                  <c:v>43379.269444444442</c:v>
                </c:pt>
                <c:pt idx="411">
                  <c:v>43379.277777777781</c:v>
                </c:pt>
                <c:pt idx="412">
                  <c:v>43379.288194444445</c:v>
                </c:pt>
                <c:pt idx="413">
                  <c:v>43379.300694444442</c:v>
                </c:pt>
                <c:pt idx="414">
                  <c:v>43379.313888888886</c:v>
                </c:pt>
                <c:pt idx="415">
                  <c:v>43379.333333333336</c:v>
                </c:pt>
                <c:pt idx="416">
                  <c:v>43379.347222222219</c:v>
                </c:pt>
                <c:pt idx="417">
                  <c:v>43379.35833333333</c:v>
                </c:pt>
                <c:pt idx="418">
                  <c:v>43379.379166666666</c:v>
                </c:pt>
                <c:pt idx="419">
                  <c:v>43379.397222222222</c:v>
                </c:pt>
                <c:pt idx="420">
                  <c:v>43379.409722222219</c:v>
                </c:pt>
                <c:pt idx="421">
                  <c:v>43379.447916666664</c:v>
                </c:pt>
                <c:pt idx="422">
                  <c:v>43379.453472222223</c:v>
                </c:pt>
                <c:pt idx="423">
                  <c:v>43379.46597222222</c:v>
                </c:pt>
                <c:pt idx="424">
                  <c:v>43379.477083333331</c:v>
                </c:pt>
                <c:pt idx="425">
                  <c:v>43379.494444444441</c:v>
                </c:pt>
                <c:pt idx="426">
                  <c:v>43379.553472222222</c:v>
                </c:pt>
                <c:pt idx="427">
                  <c:v>43379.584722222222</c:v>
                </c:pt>
                <c:pt idx="428">
                  <c:v>43379.586805555555</c:v>
                </c:pt>
                <c:pt idx="429">
                  <c:v>43379.594444444447</c:v>
                </c:pt>
                <c:pt idx="430">
                  <c:v>43379.630555555559</c:v>
                </c:pt>
                <c:pt idx="431">
                  <c:v>43379.659722222219</c:v>
                </c:pt>
                <c:pt idx="432">
                  <c:v>43379.667361111111</c:v>
                </c:pt>
                <c:pt idx="433">
                  <c:v>43379.716666666667</c:v>
                </c:pt>
                <c:pt idx="434">
                  <c:v>43379.730555555558</c:v>
                </c:pt>
                <c:pt idx="435">
                  <c:v>43380.388888888891</c:v>
                </c:pt>
                <c:pt idx="436">
                  <c:v>43380.430555555555</c:v>
                </c:pt>
                <c:pt idx="437">
                  <c:v>43380.458333333336</c:v>
                </c:pt>
                <c:pt idx="438">
                  <c:v>43380.5</c:v>
                </c:pt>
                <c:pt idx="439">
                  <c:v>43380.583333333336</c:v>
                </c:pt>
                <c:pt idx="440">
                  <c:v>43381.255555555559</c:v>
                </c:pt>
                <c:pt idx="441">
                  <c:v>43381.284722222219</c:v>
                </c:pt>
                <c:pt idx="442">
                  <c:v>43381.311805555553</c:v>
                </c:pt>
                <c:pt idx="443">
                  <c:v>42885</c:v>
                </c:pt>
                <c:pt idx="444">
                  <c:v>43381.351388888892</c:v>
                </c:pt>
                <c:pt idx="445">
                  <c:v>43381.392361111109</c:v>
                </c:pt>
                <c:pt idx="446">
                  <c:v>43381.430555555555</c:v>
                </c:pt>
                <c:pt idx="447">
                  <c:v>43381.451388888891</c:v>
                </c:pt>
                <c:pt idx="448">
                  <c:v>43381.462500000001</c:v>
                </c:pt>
                <c:pt idx="449">
                  <c:v>43381.482638888891</c:v>
                </c:pt>
                <c:pt idx="450">
                  <c:v>43381.504861111112</c:v>
                </c:pt>
                <c:pt idx="451">
                  <c:v>43381.511805555558</c:v>
                </c:pt>
                <c:pt idx="452">
                  <c:v>43381.541666666664</c:v>
                </c:pt>
                <c:pt idx="453">
                  <c:v>43381.54791666667</c:v>
                </c:pt>
                <c:pt idx="454">
                  <c:v>43381.566666666666</c:v>
                </c:pt>
                <c:pt idx="455">
                  <c:v>43381.579861111109</c:v>
                </c:pt>
                <c:pt idx="456">
                  <c:v>43381.584722222222</c:v>
                </c:pt>
                <c:pt idx="457">
                  <c:v>43381.597222222219</c:v>
                </c:pt>
                <c:pt idx="458">
                  <c:v>43381.604166666664</c:v>
                </c:pt>
                <c:pt idx="459">
                  <c:v>43381.628472222219</c:v>
                </c:pt>
                <c:pt idx="460">
                  <c:v>43381.637499999997</c:v>
                </c:pt>
                <c:pt idx="461">
                  <c:v>43381.661805555559</c:v>
                </c:pt>
                <c:pt idx="462">
                  <c:v>43381.681250000001</c:v>
                </c:pt>
                <c:pt idx="463">
                  <c:v>43381.688194444447</c:v>
                </c:pt>
                <c:pt idx="464">
                  <c:v>43381.736805555556</c:v>
                </c:pt>
                <c:pt idx="465">
                  <c:v>43381.770833333336</c:v>
                </c:pt>
                <c:pt idx="466">
                  <c:v>43382.275000000001</c:v>
                </c:pt>
                <c:pt idx="467">
                  <c:v>43382.290277777778</c:v>
                </c:pt>
                <c:pt idx="468">
                  <c:v>43382.309027777781</c:v>
                </c:pt>
                <c:pt idx="469">
                  <c:v>43382.333333333336</c:v>
                </c:pt>
                <c:pt idx="470">
                  <c:v>43382.352083333331</c:v>
                </c:pt>
                <c:pt idx="471">
                  <c:v>43382.382638888892</c:v>
                </c:pt>
                <c:pt idx="472">
                  <c:v>43382.409722222219</c:v>
                </c:pt>
                <c:pt idx="473">
                  <c:v>43382.447916666664</c:v>
                </c:pt>
                <c:pt idx="474">
                  <c:v>43382.45</c:v>
                </c:pt>
                <c:pt idx="475">
                  <c:v>43382.46597222222</c:v>
                </c:pt>
                <c:pt idx="476">
                  <c:v>43382.469444444447</c:v>
                </c:pt>
                <c:pt idx="477">
                  <c:v>43382.486805555556</c:v>
                </c:pt>
                <c:pt idx="478">
                  <c:v>43382.504166666666</c:v>
                </c:pt>
                <c:pt idx="479">
                  <c:v>43382.529166666667</c:v>
                </c:pt>
                <c:pt idx="480">
                  <c:v>43382.544444444444</c:v>
                </c:pt>
                <c:pt idx="481">
                  <c:v>43382.563194444447</c:v>
                </c:pt>
                <c:pt idx="482">
                  <c:v>43382.588194444441</c:v>
                </c:pt>
                <c:pt idx="483">
                  <c:v>43382.600694444445</c:v>
                </c:pt>
                <c:pt idx="484">
                  <c:v>43382.604861111111</c:v>
                </c:pt>
                <c:pt idx="485">
                  <c:v>43382.631944444445</c:v>
                </c:pt>
                <c:pt idx="486">
                  <c:v>43382.664583333331</c:v>
                </c:pt>
                <c:pt idx="487">
                  <c:v>43382.673611111109</c:v>
                </c:pt>
                <c:pt idx="488">
                  <c:v>43382.677083333336</c:v>
                </c:pt>
                <c:pt idx="489">
                  <c:v>43382.724305555559</c:v>
                </c:pt>
                <c:pt idx="490">
                  <c:v>43382.729166666664</c:v>
                </c:pt>
                <c:pt idx="491">
                  <c:v>43382.754166666666</c:v>
                </c:pt>
                <c:pt idx="492">
                  <c:v>43383.260416666664</c:v>
                </c:pt>
                <c:pt idx="493">
                  <c:v>43383.270833333336</c:v>
                </c:pt>
                <c:pt idx="494">
                  <c:v>43383.274305555555</c:v>
                </c:pt>
                <c:pt idx="495">
                  <c:v>43383.288194444445</c:v>
                </c:pt>
                <c:pt idx="496">
                  <c:v>43383.306944444441</c:v>
                </c:pt>
                <c:pt idx="497">
                  <c:v>43383.325694444444</c:v>
                </c:pt>
                <c:pt idx="498">
                  <c:v>43383.34652777778</c:v>
                </c:pt>
                <c:pt idx="499">
                  <c:v>43383.354166666664</c:v>
                </c:pt>
                <c:pt idx="500">
                  <c:v>43383.388194444444</c:v>
                </c:pt>
                <c:pt idx="501">
                  <c:v>43383.420138888891</c:v>
                </c:pt>
                <c:pt idx="502">
                  <c:v>43383.447222222225</c:v>
                </c:pt>
                <c:pt idx="503">
                  <c:v>43383.461805555555</c:v>
                </c:pt>
                <c:pt idx="504">
                  <c:v>43383.481249999997</c:v>
                </c:pt>
                <c:pt idx="505">
                  <c:v>43383.489583333336</c:v>
                </c:pt>
                <c:pt idx="506">
                  <c:v>43383.506944444445</c:v>
                </c:pt>
                <c:pt idx="507">
                  <c:v>43383.511805555558</c:v>
                </c:pt>
                <c:pt idx="508">
                  <c:v>43383.518750000003</c:v>
                </c:pt>
                <c:pt idx="509">
                  <c:v>43383.557638888888</c:v>
                </c:pt>
                <c:pt idx="510">
                  <c:v>43383.564583333333</c:v>
                </c:pt>
                <c:pt idx="511">
                  <c:v>43383.572916666664</c:v>
                </c:pt>
                <c:pt idx="512">
                  <c:v>43383.604166666664</c:v>
                </c:pt>
                <c:pt idx="513">
                  <c:v>43383.65347222222</c:v>
                </c:pt>
                <c:pt idx="514">
                  <c:v>43383.65625</c:v>
                </c:pt>
                <c:pt idx="515">
                  <c:v>43383.682638888888</c:v>
                </c:pt>
                <c:pt idx="516">
                  <c:v>43383.742361111108</c:v>
                </c:pt>
                <c:pt idx="517">
                  <c:v>43383.750694444447</c:v>
                </c:pt>
                <c:pt idx="518">
                  <c:v>43383.760416666664</c:v>
                </c:pt>
                <c:pt idx="519">
                  <c:v>43383.783333333333</c:v>
                </c:pt>
                <c:pt idx="520">
                  <c:v>43383.806250000001</c:v>
                </c:pt>
                <c:pt idx="521">
                  <c:v>43384.245138888888</c:v>
                </c:pt>
                <c:pt idx="522">
                  <c:v>43384.267361111109</c:v>
                </c:pt>
                <c:pt idx="523">
                  <c:v>43384.279861111114</c:v>
                </c:pt>
                <c:pt idx="524">
                  <c:v>43384.289583333331</c:v>
                </c:pt>
                <c:pt idx="525">
                  <c:v>43384.31527777778</c:v>
                </c:pt>
                <c:pt idx="526">
                  <c:v>43384.344444444447</c:v>
                </c:pt>
                <c:pt idx="527">
                  <c:v>43384.399305555555</c:v>
                </c:pt>
                <c:pt idx="528">
                  <c:v>43384.420138888891</c:v>
                </c:pt>
                <c:pt idx="529">
                  <c:v>43384.451388888891</c:v>
                </c:pt>
                <c:pt idx="530">
                  <c:v>43384.472222222219</c:v>
                </c:pt>
                <c:pt idx="531">
                  <c:v>43384.501388888886</c:v>
                </c:pt>
                <c:pt idx="532">
                  <c:v>43384.503472222219</c:v>
                </c:pt>
                <c:pt idx="533">
                  <c:v>43384.53125</c:v>
                </c:pt>
                <c:pt idx="534">
                  <c:v>43384.555555555555</c:v>
                </c:pt>
                <c:pt idx="535">
                  <c:v>43384.5625</c:v>
                </c:pt>
                <c:pt idx="536">
                  <c:v>43384.586805555555</c:v>
                </c:pt>
                <c:pt idx="537">
                  <c:v>43384.607638888891</c:v>
                </c:pt>
                <c:pt idx="538">
                  <c:v>43384.631944444445</c:v>
                </c:pt>
                <c:pt idx="539">
                  <c:v>43384.638888888891</c:v>
                </c:pt>
                <c:pt idx="540">
                  <c:v>43384.654861111114</c:v>
                </c:pt>
                <c:pt idx="541">
                  <c:v>43384.684027777781</c:v>
                </c:pt>
                <c:pt idx="542">
                  <c:v>43384.692361111112</c:v>
                </c:pt>
                <c:pt idx="543">
                  <c:v>43384.720833333333</c:v>
                </c:pt>
                <c:pt idx="544">
                  <c:v>43385.258333333331</c:v>
                </c:pt>
                <c:pt idx="545">
                  <c:v>43385.288888888892</c:v>
                </c:pt>
                <c:pt idx="546">
                  <c:v>43385.311805555553</c:v>
                </c:pt>
                <c:pt idx="547">
                  <c:v>43385.352083333331</c:v>
                </c:pt>
                <c:pt idx="548">
                  <c:v>43385.363194444442</c:v>
                </c:pt>
                <c:pt idx="549">
                  <c:v>43385.390972222223</c:v>
                </c:pt>
                <c:pt idx="550">
                  <c:v>43385.427083333336</c:v>
                </c:pt>
                <c:pt idx="551">
                  <c:v>43385.452777777777</c:v>
                </c:pt>
                <c:pt idx="552">
                  <c:v>43385.465277777781</c:v>
                </c:pt>
                <c:pt idx="553">
                  <c:v>43385.48333333333</c:v>
                </c:pt>
                <c:pt idx="554">
                  <c:v>43385.5</c:v>
                </c:pt>
                <c:pt idx="555">
                  <c:v>43385.507638888892</c:v>
                </c:pt>
                <c:pt idx="556">
                  <c:v>43385.518055555556</c:v>
                </c:pt>
                <c:pt idx="557">
                  <c:v>43385.541666666664</c:v>
                </c:pt>
                <c:pt idx="558">
                  <c:v>43385.555555555555</c:v>
                </c:pt>
                <c:pt idx="559">
                  <c:v>43385.59375</c:v>
                </c:pt>
                <c:pt idx="560">
                  <c:v>43385.612500000003</c:v>
                </c:pt>
                <c:pt idx="561">
                  <c:v>43385.625</c:v>
                </c:pt>
                <c:pt idx="562">
                  <c:v>43385.662499999999</c:v>
                </c:pt>
                <c:pt idx="563">
                  <c:v>43385.665277777778</c:v>
                </c:pt>
                <c:pt idx="564">
                  <c:v>43385.681944444441</c:v>
                </c:pt>
                <c:pt idx="565">
                  <c:v>43385.694444444445</c:v>
                </c:pt>
                <c:pt idx="566">
                  <c:v>43385.736111111109</c:v>
                </c:pt>
                <c:pt idx="567">
                  <c:v>43385.8</c:v>
                </c:pt>
                <c:pt idx="568">
                  <c:v>43386.291666666664</c:v>
                </c:pt>
                <c:pt idx="569">
                  <c:v>43386.298611111109</c:v>
                </c:pt>
                <c:pt idx="570">
                  <c:v>43386.361111111109</c:v>
                </c:pt>
                <c:pt idx="571">
                  <c:v>43386.383333333331</c:v>
                </c:pt>
                <c:pt idx="572">
                  <c:v>43386.399305555555</c:v>
                </c:pt>
                <c:pt idx="573">
                  <c:v>43386.443749999999</c:v>
                </c:pt>
                <c:pt idx="574">
                  <c:v>43386.465277777781</c:v>
                </c:pt>
                <c:pt idx="575">
                  <c:v>43386.477777777778</c:v>
                </c:pt>
                <c:pt idx="576">
                  <c:v>43386.558333333334</c:v>
                </c:pt>
                <c:pt idx="577">
                  <c:v>43386.614583333336</c:v>
                </c:pt>
                <c:pt idx="578">
                  <c:v>43386.614583333336</c:v>
                </c:pt>
                <c:pt idx="579">
                  <c:v>43386.673611111109</c:v>
                </c:pt>
                <c:pt idx="580">
                  <c:v>43386.72152777778</c:v>
                </c:pt>
                <c:pt idx="581">
                  <c:v>43387.354166666664</c:v>
                </c:pt>
                <c:pt idx="582">
                  <c:v>43387.426388888889</c:v>
                </c:pt>
                <c:pt idx="583">
                  <c:v>43387.496527777781</c:v>
                </c:pt>
                <c:pt idx="584">
                  <c:v>43387.523611111108</c:v>
                </c:pt>
                <c:pt idx="585">
                  <c:v>43388.249305555553</c:v>
                </c:pt>
                <c:pt idx="586">
                  <c:v>43388.263194444444</c:v>
                </c:pt>
                <c:pt idx="587">
                  <c:v>43388.277083333334</c:v>
                </c:pt>
                <c:pt idx="588">
                  <c:v>43388.290972222225</c:v>
                </c:pt>
                <c:pt idx="589">
                  <c:v>43388.310416666667</c:v>
                </c:pt>
                <c:pt idx="590">
                  <c:v>43388.326388888891</c:v>
                </c:pt>
                <c:pt idx="591">
                  <c:v>43388.34652777778</c:v>
                </c:pt>
                <c:pt idx="592">
                  <c:v>43388.362500000003</c:v>
                </c:pt>
                <c:pt idx="593">
                  <c:v>43388.371527777781</c:v>
                </c:pt>
                <c:pt idx="594">
                  <c:v>43388.407638888886</c:v>
                </c:pt>
                <c:pt idx="595">
                  <c:v>43388.423611111109</c:v>
                </c:pt>
                <c:pt idx="596">
                  <c:v>43388.453472222223</c:v>
                </c:pt>
                <c:pt idx="597">
                  <c:v>43388.482638888891</c:v>
                </c:pt>
                <c:pt idx="598">
                  <c:v>43388.491666666669</c:v>
                </c:pt>
                <c:pt idx="599">
                  <c:v>43388.527777777781</c:v>
                </c:pt>
                <c:pt idx="600">
                  <c:v>43388.549305555556</c:v>
                </c:pt>
                <c:pt idx="601">
                  <c:v>43388.5625</c:v>
                </c:pt>
                <c:pt idx="602">
                  <c:v>43388.569444444445</c:v>
                </c:pt>
                <c:pt idx="603">
                  <c:v>43388.586111111108</c:v>
                </c:pt>
                <c:pt idx="604">
                  <c:v>43388.606944444444</c:v>
                </c:pt>
                <c:pt idx="605">
                  <c:v>43388.614583333336</c:v>
                </c:pt>
                <c:pt idx="606">
                  <c:v>43388.638888888891</c:v>
                </c:pt>
                <c:pt idx="607">
                  <c:v>43388.657638888886</c:v>
                </c:pt>
                <c:pt idx="608">
                  <c:v>43388.679861111108</c:v>
                </c:pt>
                <c:pt idx="609">
                  <c:v>43388.685416666667</c:v>
                </c:pt>
                <c:pt idx="610">
                  <c:v>43388.690972222219</c:v>
                </c:pt>
                <c:pt idx="611">
                  <c:v>43388.711805555555</c:v>
                </c:pt>
                <c:pt idx="612">
                  <c:v>43388.759722222225</c:v>
                </c:pt>
                <c:pt idx="613">
                  <c:v>43388.784722222219</c:v>
                </c:pt>
                <c:pt idx="614">
                  <c:v>43388.795138888891</c:v>
                </c:pt>
                <c:pt idx="615">
                  <c:v>43388.802083333336</c:v>
                </c:pt>
                <c:pt idx="616">
                  <c:v>43389.253472222219</c:v>
                </c:pt>
                <c:pt idx="617">
                  <c:v>43389.277083333334</c:v>
                </c:pt>
                <c:pt idx="618">
                  <c:v>43389.293055555558</c:v>
                </c:pt>
                <c:pt idx="619">
                  <c:v>43389.302083333336</c:v>
                </c:pt>
                <c:pt idx="620">
                  <c:v>43389.319444444445</c:v>
                </c:pt>
                <c:pt idx="621">
                  <c:v>43389.342361111114</c:v>
                </c:pt>
                <c:pt idx="622">
                  <c:v>43389.364583333336</c:v>
                </c:pt>
                <c:pt idx="623">
                  <c:v>43389.381944444445</c:v>
                </c:pt>
                <c:pt idx="624">
                  <c:v>43389.393055555556</c:v>
                </c:pt>
                <c:pt idx="625">
                  <c:v>43389.427083333336</c:v>
                </c:pt>
                <c:pt idx="626">
                  <c:v>43389.447916666664</c:v>
                </c:pt>
                <c:pt idx="627">
                  <c:v>43389.46875</c:v>
                </c:pt>
                <c:pt idx="628">
                  <c:v>43389.493055555555</c:v>
                </c:pt>
                <c:pt idx="629">
                  <c:v>43389.504861111112</c:v>
                </c:pt>
                <c:pt idx="630">
                  <c:v>43389.527083333334</c:v>
                </c:pt>
                <c:pt idx="631">
                  <c:v>43389.541666666664</c:v>
                </c:pt>
                <c:pt idx="632">
                  <c:v>43389.552083333336</c:v>
                </c:pt>
                <c:pt idx="633">
                  <c:v>43389.55972222222</c:v>
                </c:pt>
                <c:pt idx="634">
                  <c:v>43389.593055555553</c:v>
                </c:pt>
                <c:pt idx="635">
                  <c:v>43389.606249999997</c:v>
                </c:pt>
                <c:pt idx="636">
                  <c:v>43389.614583333336</c:v>
                </c:pt>
                <c:pt idx="637">
                  <c:v>43389.618055555555</c:v>
                </c:pt>
                <c:pt idx="638">
                  <c:v>43389.625</c:v>
                </c:pt>
                <c:pt idx="639">
                  <c:v>43389.634722222225</c:v>
                </c:pt>
                <c:pt idx="640">
                  <c:v>43389.645833333336</c:v>
                </c:pt>
                <c:pt idx="641">
                  <c:v>43389.708333333336</c:v>
                </c:pt>
                <c:pt idx="642">
                  <c:v>43389.739583333336</c:v>
                </c:pt>
                <c:pt idx="643">
                  <c:v>43389.826388888891</c:v>
                </c:pt>
                <c:pt idx="644">
                  <c:v>43390.25277777778</c:v>
                </c:pt>
                <c:pt idx="645">
                  <c:v>43390.268055555556</c:v>
                </c:pt>
                <c:pt idx="646">
                  <c:v>43390.276388888888</c:v>
                </c:pt>
                <c:pt idx="647">
                  <c:v>43390.285416666666</c:v>
                </c:pt>
                <c:pt idx="648">
                  <c:v>43390.316666666666</c:v>
                </c:pt>
                <c:pt idx="649">
                  <c:v>43390.34097222222</c:v>
                </c:pt>
                <c:pt idx="650">
                  <c:v>43390.352083333331</c:v>
                </c:pt>
                <c:pt idx="651">
                  <c:v>43390.376388888886</c:v>
                </c:pt>
                <c:pt idx="652">
                  <c:v>43390.40347222222</c:v>
                </c:pt>
                <c:pt idx="653">
                  <c:v>43390.430555555555</c:v>
                </c:pt>
                <c:pt idx="654">
                  <c:v>43390.44027777778</c:v>
                </c:pt>
                <c:pt idx="655">
                  <c:v>43390.461805555555</c:v>
                </c:pt>
                <c:pt idx="656">
                  <c:v>43390.469444444447</c:v>
                </c:pt>
                <c:pt idx="657">
                  <c:v>43390.504166666666</c:v>
                </c:pt>
                <c:pt idx="658">
                  <c:v>43390.541666666664</c:v>
                </c:pt>
                <c:pt idx="659">
                  <c:v>43390.557638888888</c:v>
                </c:pt>
                <c:pt idx="660">
                  <c:v>43390.571527777778</c:v>
                </c:pt>
                <c:pt idx="661">
                  <c:v>43390.582638888889</c:v>
                </c:pt>
                <c:pt idx="662">
                  <c:v>43390.602777777778</c:v>
                </c:pt>
                <c:pt idx="663">
                  <c:v>43390.626388888886</c:v>
                </c:pt>
                <c:pt idx="664">
                  <c:v>43390.635416666664</c:v>
                </c:pt>
                <c:pt idx="665">
                  <c:v>43390.649305555555</c:v>
                </c:pt>
                <c:pt idx="666">
                  <c:v>43390.676388888889</c:v>
                </c:pt>
                <c:pt idx="667">
                  <c:v>43390.685416666667</c:v>
                </c:pt>
                <c:pt idx="668">
                  <c:v>43390.701388888891</c:v>
                </c:pt>
                <c:pt idx="669">
                  <c:v>43390.720138888886</c:v>
                </c:pt>
                <c:pt idx="670">
                  <c:v>43390.731249999997</c:v>
                </c:pt>
                <c:pt idx="671">
                  <c:v>43390.76666666667</c:v>
                </c:pt>
                <c:pt idx="672">
                  <c:v>43390.833333333336</c:v>
                </c:pt>
                <c:pt idx="673">
                  <c:v>43390.836805555555</c:v>
                </c:pt>
                <c:pt idx="674">
                  <c:v>43391.237500000003</c:v>
                </c:pt>
                <c:pt idx="675">
                  <c:v>43391.269444444442</c:v>
                </c:pt>
                <c:pt idx="676">
                  <c:v>43391.286111111112</c:v>
                </c:pt>
                <c:pt idx="677">
                  <c:v>43391.309027777781</c:v>
                </c:pt>
                <c:pt idx="678">
                  <c:v>43391.323611111111</c:v>
                </c:pt>
                <c:pt idx="679">
                  <c:v>43391.34375</c:v>
                </c:pt>
                <c:pt idx="680">
                  <c:v>43391.368055555555</c:v>
                </c:pt>
                <c:pt idx="681">
                  <c:v>43391.381249999999</c:v>
                </c:pt>
                <c:pt idx="682">
                  <c:v>43391.427083333336</c:v>
                </c:pt>
                <c:pt idx="683">
                  <c:v>43391.445138888892</c:v>
                </c:pt>
                <c:pt idx="684">
                  <c:v>43391.459027777775</c:v>
                </c:pt>
                <c:pt idx="685">
                  <c:v>43391.468055555553</c:v>
                </c:pt>
                <c:pt idx="686">
                  <c:v>43391.479861111111</c:v>
                </c:pt>
                <c:pt idx="687">
                  <c:v>43391.493055555555</c:v>
                </c:pt>
                <c:pt idx="688">
                  <c:v>43391.504861111112</c:v>
                </c:pt>
                <c:pt idx="689">
                  <c:v>43391.517361111109</c:v>
                </c:pt>
                <c:pt idx="690">
                  <c:v>43391.527777777781</c:v>
                </c:pt>
                <c:pt idx="691">
                  <c:v>43391.544444444444</c:v>
                </c:pt>
                <c:pt idx="692">
                  <c:v>43391.569444444445</c:v>
                </c:pt>
                <c:pt idx="693">
                  <c:v>43391.576388888891</c:v>
                </c:pt>
                <c:pt idx="694">
                  <c:v>43391.618055555555</c:v>
                </c:pt>
                <c:pt idx="695">
                  <c:v>43391.657638888886</c:v>
                </c:pt>
                <c:pt idx="696">
                  <c:v>43391.69027777778</c:v>
                </c:pt>
                <c:pt idx="697">
                  <c:v>43391.739583333336</c:v>
                </c:pt>
                <c:pt idx="698">
                  <c:v>43391.774305555555</c:v>
                </c:pt>
                <c:pt idx="699">
                  <c:v>43391.796527777777</c:v>
                </c:pt>
                <c:pt idx="700">
                  <c:v>43391.809027777781</c:v>
                </c:pt>
                <c:pt idx="701">
                  <c:v>43391.813194444447</c:v>
                </c:pt>
                <c:pt idx="702">
                  <c:v>43392.240972222222</c:v>
                </c:pt>
                <c:pt idx="703">
                  <c:v>43392.249305555553</c:v>
                </c:pt>
                <c:pt idx="704">
                  <c:v>43392.257638888892</c:v>
                </c:pt>
                <c:pt idx="705">
                  <c:v>43392.269444444442</c:v>
                </c:pt>
                <c:pt idx="706">
                  <c:v>43392.282638888886</c:v>
                </c:pt>
                <c:pt idx="707">
                  <c:v>43392.294444444444</c:v>
                </c:pt>
                <c:pt idx="708">
                  <c:v>43392.307638888888</c:v>
                </c:pt>
                <c:pt idx="709">
                  <c:v>43392.335416666669</c:v>
                </c:pt>
                <c:pt idx="710">
                  <c:v>43392.371527777781</c:v>
                </c:pt>
                <c:pt idx="711">
                  <c:v>43392.388888888891</c:v>
                </c:pt>
                <c:pt idx="712">
                  <c:v>43392.423611111109</c:v>
                </c:pt>
                <c:pt idx="713">
                  <c:v>43392.443749999999</c:v>
                </c:pt>
                <c:pt idx="714">
                  <c:v>43392.467361111114</c:v>
                </c:pt>
                <c:pt idx="715">
                  <c:v>43392.493055555555</c:v>
                </c:pt>
                <c:pt idx="716">
                  <c:v>43392.538194444445</c:v>
                </c:pt>
                <c:pt idx="717">
                  <c:v>43392.560416666667</c:v>
                </c:pt>
                <c:pt idx="718">
                  <c:v>43392.592361111114</c:v>
                </c:pt>
                <c:pt idx="719">
                  <c:v>43392.613888888889</c:v>
                </c:pt>
                <c:pt idx="720">
                  <c:v>43392.633333333331</c:v>
                </c:pt>
                <c:pt idx="721">
                  <c:v>43392.669444444444</c:v>
                </c:pt>
                <c:pt idx="722">
                  <c:v>43392.694444444445</c:v>
                </c:pt>
                <c:pt idx="723">
                  <c:v>43392.722916666666</c:v>
                </c:pt>
                <c:pt idx="724">
                  <c:v>43392.732638888891</c:v>
                </c:pt>
                <c:pt idx="725">
                  <c:v>43392.801388888889</c:v>
                </c:pt>
                <c:pt idx="726">
                  <c:v>43392.830555555556</c:v>
                </c:pt>
                <c:pt idx="727">
                  <c:v>43393.263888888891</c:v>
                </c:pt>
                <c:pt idx="728">
                  <c:v>43393.304861111108</c:v>
                </c:pt>
                <c:pt idx="729">
                  <c:v>43393.328472222223</c:v>
                </c:pt>
                <c:pt idx="730">
                  <c:v>43393.357638888891</c:v>
                </c:pt>
                <c:pt idx="731">
                  <c:v>43393.416666666664</c:v>
                </c:pt>
                <c:pt idx="732">
                  <c:v>43393.423611111109</c:v>
                </c:pt>
                <c:pt idx="733">
                  <c:v>43393.4375</c:v>
                </c:pt>
                <c:pt idx="734">
                  <c:v>43393.445833333331</c:v>
                </c:pt>
                <c:pt idx="735">
                  <c:v>43393.472222222219</c:v>
                </c:pt>
                <c:pt idx="736">
                  <c:v>43393.481249999997</c:v>
                </c:pt>
                <c:pt idx="737">
                  <c:v>43394.288888888892</c:v>
                </c:pt>
                <c:pt idx="738">
                  <c:v>43394.368750000001</c:v>
                </c:pt>
                <c:pt idx="739">
                  <c:v>43394.447222222225</c:v>
                </c:pt>
                <c:pt idx="740">
                  <c:v>43394.486111111109</c:v>
                </c:pt>
                <c:pt idx="741">
                  <c:v>43394.50277777778</c:v>
                </c:pt>
                <c:pt idx="742">
                  <c:v>43394.565972222219</c:v>
                </c:pt>
                <c:pt idx="743">
                  <c:v>43394.576388888891</c:v>
                </c:pt>
                <c:pt idx="744">
                  <c:v>43394.625</c:v>
                </c:pt>
                <c:pt idx="745">
                  <c:v>43395.295138888891</c:v>
                </c:pt>
                <c:pt idx="746">
                  <c:v>43395.305555555555</c:v>
                </c:pt>
                <c:pt idx="747">
                  <c:v>43395.322916666664</c:v>
                </c:pt>
                <c:pt idx="748">
                  <c:v>43395.364583333336</c:v>
                </c:pt>
                <c:pt idx="749">
                  <c:v>43395.394444444442</c:v>
                </c:pt>
                <c:pt idx="750">
                  <c:v>43395.420138888891</c:v>
                </c:pt>
                <c:pt idx="751">
                  <c:v>43395.444444444445</c:v>
                </c:pt>
                <c:pt idx="752">
                  <c:v>43395.456944444442</c:v>
                </c:pt>
                <c:pt idx="753">
                  <c:v>43395.487500000003</c:v>
                </c:pt>
                <c:pt idx="754">
                  <c:v>43395.510416666664</c:v>
                </c:pt>
                <c:pt idx="755">
                  <c:v>43395.521527777775</c:v>
                </c:pt>
                <c:pt idx="756">
                  <c:v>43395.53125</c:v>
                </c:pt>
                <c:pt idx="757">
                  <c:v>43395.538888888892</c:v>
                </c:pt>
                <c:pt idx="758">
                  <c:v>43395.560416666667</c:v>
                </c:pt>
                <c:pt idx="759">
                  <c:v>43395.56527777778</c:v>
                </c:pt>
                <c:pt idx="760">
                  <c:v>43395.569444444445</c:v>
                </c:pt>
                <c:pt idx="761">
                  <c:v>43395.65625</c:v>
                </c:pt>
                <c:pt idx="762">
                  <c:v>43395.659722222219</c:v>
                </c:pt>
                <c:pt idx="763">
                  <c:v>43395.666666666664</c:v>
                </c:pt>
                <c:pt idx="764">
                  <c:v>43395.720138888886</c:v>
                </c:pt>
                <c:pt idx="765">
                  <c:v>43395.756944444445</c:v>
                </c:pt>
                <c:pt idx="766">
                  <c:v>43395.818055555559</c:v>
                </c:pt>
                <c:pt idx="767">
                  <c:v>43396.254166666666</c:v>
                </c:pt>
                <c:pt idx="768">
                  <c:v>43396.287499999999</c:v>
                </c:pt>
                <c:pt idx="769">
                  <c:v>43396.302777777775</c:v>
                </c:pt>
                <c:pt idx="770">
                  <c:v>43396.347222222219</c:v>
                </c:pt>
                <c:pt idx="771">
                  <c:v>43396.364583333336</c:v>
                </c:pt>
                <c:pt idx="772">
                  <c:v>43396.379166666666</c:v>
                </c:pt>
                <c:pt idx="773">
                  <c:v>43396.417361111111</c:v>
                </c:pt>
                <c:pt idx="774">
                  <c:v>43396.445138888892</c:v>
                </c:pt>
                <c:pt idx="775">
                  <c:v>43396.468055555553</c:v>
                </c:pt>
                <c:pt idx="776">
                  <c:v>43396.48333333333</c:v>
                </c:pt>
                <c:pt idx="777">
                  <c:v>43396.5</c:v>
                </c:pt>
                <c:pt idx="778">
                  <c:v>43396.509027777778</c:v>
                </c:pt>
                <c:pt idx="779">
                  <c:v>43396.524305555555</c:v>
                </c:pt>
                <c:pt idx="780">
                  <c:v>43396.545138888891</c:v>
                </c:pt>
                <c:pt idx="781">
                  <c:v>43396.552777777775</c:v>
                </c:pt>
                <c:pt idx="782">
                  <c:v>43396.567361111112</c:v>
                </c:pt>
                <c:pt idx="783">
                  <c:v>43396.613194444442</c:v>
                </c:pt>
                <c:pt idx="784">
                  <c:v>43396.615972222222</c:v>
                </c:pt>
                <c:pt idx="785">
                  <c:v>43396.631944444445</c:v>
                </c:pt>
                <c:pt idx="786">
                  <c:v>43396.636805555558</c:v>
                </c:pt>
                <c:pt idx="787">
                  <c:v>43396.665972222225</c:v>
                </c:pt>
                <c:pt idx="788">
                  <c:v>43396.688888888886</c:v>
                </c:pt>
                <c:pt idx="789">
                  <c:v>43396.712500000001</c:v>
                </c:pt>
                <c:pt idx="790">
                  <c:v>43396.724305555559</c:v>
                </c:pt>
                <c:pt idx="791">
                  <c:v>43396.729861111111</c:v>
                </c:pt>
                <c:pt idx="792">
                  <c:v>43396.748611111114</c:v>
                </c:pt>
                <c:pt idx="793">
                  <c:v>43396.782638888886</c:v>
                </c:pt>
                <c:pt idx="794">
                  <c:v>43396.791666666664</c:v>
                </c:pt>
                <c:pt idx="795">
                  <c:v>43396.800000000003</c:v>
                </c:pt>
                <c:pt idx="796">
                  <c:v>43396.844444444447</c:v>
                </c:pt>
                <c:pt idx="797">
                  <c:v>43397.256944444445</c:v>
                </c:pt>
                <c:pt idx="798">
                  <c:v>43397.263888888891</c:v>
                </c:pt>
                <c:pt idx="799">
                  <c:v>43397.280555555553</c:v>
                </c:pt>
                <c:pt idx="800">
                  <c:v>43397.305555555555</c:v>
                </c:pt>
                <c:pt idx="801">
                  <c:v>43397.30972222222</c:v>
                </c:pt>
                <c:pt idx="802">
                  <c:v>43397.319444444445</c:v>
                </c:pt>
                <c:pt idx="803">
                  <c:v>43397.35</c:v>
                </c:pt>
                <c:pt idx="804">
                  <c:v>43397.379861111112</c:v>
                </c:pt>
                <c:pt idx="805">
                  <c:v>43397.407638888886</c:v>
                </c:pt>
                <c:pt idx="806">
                  <c:v>43397.439583333333</c:v>
                </c:pt>
                <c:pt idx="807">
                  <c:v>43397.475694444445</c:v>
                </c:pt>
                <c:pt idx="808">
                  <c:v>43397.481249999997</c:v>
                </c:pt>
                <c:pt idx="809">
                  <c:v>43397.538194444445</c:v>
                </c:pt>
                <c:pt idx="810">
                  <c:v>43397.56527777778</c:v>
                </c:pt>
                <c:pt idx="811">
                  <c:v>43397.577777777777</c:v>
                </c:pt>
                <c:pt idx="812">
                  <c:v>43397.581944444442</c:v>
                </c:pt>
                <c:pt idx="813">
                  <c:v>43397.594444444447</c:v>
                </c:pt>
                <c:pt idx="814">
                  <c:v>43397.598611111112</c:v>
                </c:pt>
                <c:pt idx="815">
                  <c:v>43397.669444444444</c:v>
                </c:pt>
                <c:pt idx="816">
                  <c:v>43397.701388888891</c:v>
                </c:pt>
                <c:pt idx="817">
                  <c:v>43397.75277777778</c:v>
                </c:pt>
                <c:pt idx="818">
                  <c:v>43397.77847222222</c:v>
                </c:pt>
                <c:pt idx="819">
                  <c:v>43397.791666666664</c:v>
                </c:pt>
                <c:pt idx="820">
                  <c:v>43397.816666666666</c:v>
                </c:pt>
                <c:pt idx="821">
                  <c:v>43398.256249999999</c:v>
                </c:pt>
                <c:pt idx="822">
                  <c:v>43398.270138888889</c:v>
                </c:pt>
                <c:pt idx="823">
                  <c:v>43398.291666666664</c:v>
                </c:pt>
                <c:pt idx="824">
                  <c:v>43398.313194444447</c:v>
                </c:pt>
                <c:pt idx="825">
                  <c:v>43398.326388888891</c:v>
                </c:pt>
                <c:pt idx="826">
                  <c:v>43398.355555555558</c:v>
                </c:pt>
                <c:pt idx="827">
                  <c:v>43398.372916666667</c:v>
                </c:pt>
                <c:pt idx="828">
                  <c:v>43398.365972222222</c:v>
                </c:pt>
                <c:pt idx="829">
                  <c:v>43398.430555555555</c:v>
                </c:pt>
                <c:pt idx="830">
                  <c:v>43398.458333333336</c:v>
                </c:pt>
                <c:pt idx="831">
                  <c:v>43398.46597222222</c:v>
                </c:pt>
                <c:pt idx="832">
                  <c:v>43398.495138888888</c:v>
                </c:pt>
                <c:pt idx="833">
                  <c:v>43398.513888888891</c:v>
                </c:pt>
                <c:pt idx="834">
                  <c:v>43398.523611111108</c:v>
                </c:pt>
                <c:pt idx="835">
                  <c:v>43398.552083333336</c:v>
                </c:pt>
                <c:pt idx="836">
                  <c:v>43398.556944444441</c:v>
                </c:pt>
                <c:pt idx="837">
                  <c:v>43398.568055555559</c:v>
                </c:pt>
                <c:pt idx="838">
                  <c:v>43398.629861111112</c:v>
                </c:pt>
                <c:pt idx="839">
                  <c:v>43398.636111111111</c:v>
                </c:pt>
                <c:pt idx="840">
                  <c:v>43398.674305555556</c:v>
                </c:pt>
                <c:pt idx="841">
                  <c:v>43398.681250000001</c:v>
                </c:pt>
                <c:pt idx="842">
                  <c:v>43398.693055555559</c:v>
                </c:pt>
                <c:pt idx="843">
                  <c:v>43398.759722222225</c:v>
                </c:pt>
                <c:pt idx="844">
                  <c:v>43398.819444444445</c:v>
                </c:pt>
                <c:pt idx="845">
                  <c:v>43399.26666666667</c:v>
                </c:pt>
                <c:pt idx="846">
                  <c:v>43399.283333333333</c:v>
                </c:pt>
                <c:pt idx="847">
                  <c:v>43399.311805555553</c:v>
                </c:pt>
                <c:pt idx="848">
                  <c:v>43399.350694444445</c:v>
                </c:pt>
                <c:pt idx="849">
                  <c:v>43399.354166666664</c:v>
                </c:pt>
                <c:pt idx="850">
                  <c:v>43399.372916666667</c:v>
                </c:pt>
                <c:pt idx="851">
                  <c:v>43399.395833333336</c:v>
                </c:pt>
                <c:pt idx="852">
                  <c:v>43399.427083333336</c:v>
                </c:pt>
                <c:pt idx="853">
                  <c:v>43399.451388888891</c:v>
                </c:pt>
                <c:pt idx="854">
                  <c:v>43399.447222222225</c:v>
                </c:pt>
                <c:pt idx="855">
                  <c:v>43399.470138888886</c:v>
                </c:pt>
                <c:pt idx="856">
                  <c:v>43399.506944444445</c:v>
                </c:pt>
                <c:pt idx="857">
                  <c:v>43399.525694444441</c:v>
                </c:pt>
                <c:pt idx="858">
                  <c:v>43399.565972222219</c:v>
                </c:pt>
                <c:pt idx="859">
                  <c:v>43399.595138888886</c:v>
                </c:pt>
                <c:pt idx="860">
                  <c:v>43399.64166666667</c:v>
                </c:pt>
                <c:pt idx="861">
                  <c:v>43399.738194444442</c:v>
                </c:pt>
                <c:pt idx="862">
                  <c:v>43399.76666666667</c:v>
                </c:pt>
                <c:pt idx="863">
                  <c:v>43400.291666666664</c:v>
                </c:pt>
                <c:pt idx="864">
                  <c:v>43400.3125</c:v>
                </c:pt>
                <c:pt idx="865">
                  <c:v>43400.3125</c:v>
                </c:pt>
                <c:pt idx="866">
                  <c:v>43400.427083333336</c:v>
                </c:pt>
                <c:pt idx="867">
                  <c:v>43400.477777777778</c:v>
                </c:pt>
                <c:pt idx="868">
                  <c:v>43400.495833333334</c:v>
                </c:pt>
                <c:pt idx="869">
                  <c:v>43400.511111111111</c:v>
                </c:pt>
                <c:pt idx="870">
                  <c:v>43400.525694444441</c:v>
                </c:pt>
                <c:pt idx="871">
                  <c:v>43400.557638888888</c:v>
                </c:pt>
                <c:pt idx="872">
                  <c:v>43400.568749999999</c:v>
                </c:pt>
                <c:pt idx="873">
                  <c:v>43400.63958333333</c:v>
                </c:pt>
                <c:pt idx="874">
                  <c:v>43400.667361111111</c:v>
                </c:pt>
                <c:pt idx="875">
                  <c:v>43401.378472222219</c:v>
                </c:pt>
                <c:pt idx="876">
                  <c:v>43401.43472222222</c:v>
                </c:pt>
                <c:pt idx="877">
                  <c:v>43401.489583333336</c:v>
                </c:pt>
                <c:pt idx="878">
                  <c:v>43401.541666666664</c:v>
                </c:pt>
                <c:pt idx="879">
                  <c:v>43401.613194444442</c:v>
                </c:pt>
                <c:pt idx="880">
                  <c:v>43402.25</c:v>
                </c:pt>
                <c:pt idx="881">
                  <c:v>43402.263888888891</c:v>
                </c:pt>
                <c:pt idx="882">
                  <c:v>43402.270833333336</c:v>
                </c:pt>
                <c:pt idx="883">
                  <c:v>43402.281944444447</c:v>
                </c:pt>
                <c:pt idx="884">
                  <c:v>43402.29791666667</c:v>
                </c:pt>
                <c:pt idx="885">
                  <c:v>43402.313194444447</c:v>
                </c:pt>
                <c:pt idx="886">
                  <c:v>43402.331250000003</c:v>
                </c:pt>
                <c:pt idx="887">
                  <c:v>43402.351388888892</c:v>
                </c:pt>
                <c:pt idx="888">
                  <c:v>43402.367361111108</c:v>
                </c:pt>
                <c:pt idx="889">
                  <c:v>43402.388888888891</c:v>
                </c:pt>
                <c:pt idx="890">
                  <c:v>43402.447916666664</c:v>
                </c:pt>
                <c:pt idx="891">
                  <c:v>43402.48541666667</c:v>
                </c:pt>
                <c:pt idx="892">
                  <c:v>43402.506249999999</c:v>
                </c:pt>
                <c:pt idx="893">
                  <c:v>43402.52847222222</c:v>
                </c:pt>
                <c:pt idx="894">
                  <c:v>43402.559027777781</c:v>
                </c:pt>
                <c:pt idx="895">
                  <c:v>43402.565972222219</c:v>
                </c:pt>
                <c:pt idx="896">
                  <c:v>43402.575694444444</c:v>
                </c:pt>
                <c:pt idx="897">
                  <c:v>43402.595138888886</c:v>
                </c:pt>
                <c:pt idx="898">
                  <c:v>43402.637499999997</c:v>
                </c:pt>
                <c:pt idx="899">
                  <c:v>43402.662499999999</c:v>
                </c:pt>
                <c:pt idx="900">
                  <c:v>43402.678472222222</c:v>
                </c:pt>
                <c:pt idx="901">
                  <c:v>43402.702777777777</c:v>
                </c:pt>
                <c:pt idx="902">
                  <c:v>43402.708333333336</c:v>
                </c:pt>
                <c:pt idx="903">
                  <c:v>43402.717361111114</c:v>
                </c:pt>
                <c:pt idx="904">
                  <c:v>43402.738194444442</c:v>
                </c:pt>
                <c:pt idx="905">
                  <c:v>43402.777083333334</c:v>
                </c:pt>
                <c:pt idx="906">
                  <c:v>43403.290277777778</c:v>
                </c:pt>
                <c:pt idx="907">
                  <c:v>43403.320138888892</c:v>
                </c:pt>
                <c:pt idx="908">
                  <c:v>43403.34375</c:v>
                </c:pt>
                <c:pt idx="909">
                  <c:v>43403.359722222223</c:v>
                </c:pt>
                <c:pt idx="910">
                  <c:v>43403.379861111112</c:v>
                </c:pt>
                <c:pt idx="911">
                  <c:v>43403.416666666664</c:v>
                </c:pt>
                <c:pt idx="912">
                  <c:v>43403.443055555559</c:v>
                </c:pt>
                <c:pt idx="913">
                  <c:v>43403.463194444441</c:v>
                </c:pt>
                <c:pt idx="914">
                  <c:v>43403.495138888888</c:v>
                </c:pt>
                <c:pt idx="915">
                  <c:v>43403.502083333333</c:v>
                </c:pt>
                <c:pt idx="916">
                  <c:v>43403.537499999999</c:v>
                </c:pt>
                <c:pt idx="917">
                  <c:v>43403.56527777778</c:v>
                </c:pt>
                <c:pt idx="918">
                  <c:v>43403.572916666664</c:v>
                </c:pt>
                <c:pt idx="919">
                  <c:v>43403.577777777777</c:v>
                </c:pt>
                <c:pt idx="920">
                  <c:v>43403.585416666669</c:v>
                </c:pt>
                <c:pt idx="921">
                  <c:v>43403.616666666669</c:v>
                </c:pt>
                <c:pt idx="922">
                  <c:v>43403.636805555558</c:v>
                </c:pt>
                <c:pt idx="923">
                  <c:v>43403.690972222219</c:v>
                </c:pt>
                <c:pt idx="924">
                  <c:v>43403.705555555556</c:v>
                </c:pt>
                <c:pt idx="925">
                  <c:v>43403.761805555558</c:v>
                </c:pt>
                <c:pt idx="926">
                  <c:v>43403.780555555553</c:v>
                </c:pt>
                <c:pt idx="927">
                  <c:v>43404.270833333336</c:v>
                </c:pt>
                <c:pt idx="928">
                  <c:v>43404.286111111112</c:v>
                </c:pt>
                <c:pt idx="929">
                  <c:v>43404.298611111109</c:v>
                </c:pt>
                <c:pt idx="930">
                  <c:v>43404.309027777781</c:v>
                </c:pt>
                <c:pt idx="931">
                  <c:v>43404.331250000003</c:v>
                </c:pt>
                <c:pt idx="932">
                  <c:v>43404.350694444445</c:v>
                </c:pt>
                <c:pt idx="933">
                  <c:v>43404.449305555558</c:v>
                </c:pt>
                <c:pt idx="934">
                  <c:v>43404.673611111109</c:v>
                </c:pt>
                <c:pt idx="935">
                  <c:v>43404.688194444447</c:v>
                </c:pt>
                <c:pt idx="936">
                  <c:v>43404.727777777778</c:v>
                </c:pt>
                <c:pt idx="937">
                  <c:v>43404.753472222219</c:v>
                </c:pt>
                <c:pt idx="938">
                  <c:v>43404.855555555558</c:v>
                </c:pt>
                <c:pt idx="939">
                  <c:v>43405.25</c:v>
                </c:pt>
                <c:pt idx="940">
                  <c:v>43405.255555555559</c:v>
                </c:pt>
                <c:pt idx="941">
                  <c:v>43405.273611111108</c:v>
                </c:pt>
                <c:pt idx="942">
                  <c:v>43405.287499999999</c:v>
                </c:pt>
                <c:pt idx="943">
                  <c:v>43405.303472222222</c:v>
                </c:pt>
                <c:pt idx="944">
                  <c:v>43405.324305555558</c:v>
                </c:pt>
                <c:pt idx="945">
                  <c:v>43405.342361111114</c:v>
                </c:pt>
                <c:pt idx="946">
                  <c:v>43405.347222222219</c:v>
                </c:pt>
                <c:pt idx="947">
                  <c:v>43405.354166666664</c:v>
                </c:pt>
                <c:pt idx="948">
                  <c:v>43405.361805555556</c:v>
                </c:pt>
                <c:pt idx="949">
                  <c:v>43405.373611111114</c:v>
                </c:pt>
                <c:pt idx="950">
                  <c:v>43405.423611111109</c:v>
                </c:pt>
                <c:pt idx="951">
                  <c:v>43405.451388888891</c:v>
                </c:pt>
                <c:pt idx="952">
                  <c:v>43405.462500000001</c:v>
                </c:pt>
                <c:pt idx="953">
                  <c:v>43405.481249999997</c:v>
                </c:pt>
                <c:pt idx="954">
                  <c:v>43405.519444444442</c:v>
                </c:pt>
                <c:pt idx="955">
                  <c:v>43405.540277777778</c:v>
                </c:pt>
                <c:pt idx="956">
                  <c:v>43405.553472222222</c:v>
                </c:pt>
                <c:pt idx="957">
                  <c:v>43405.568055555559</c:v>
                </c:pt>
                <c:pt idx="958">
                  <c:v>43405.573611111111</c:v>
                </c:pt>
                <c:pt idx="959">
                  <c:v>43405.635416666664</c:v>
                </c:pt>
                <c:pt idx="960">
                  <c:v>43405.677777777775</c:v>
                </c:pt>
                <c:pt idx="961">
                  <c:v>43405.686805555553</c:v>
                </c:pt>
                <c:pt idx="962">
                  <c:v>43405.697222222225</c:v>
                </c:pt>
                <c:pt idx="963">
                  <c:v>43405.716666666667</c:v>
                </c:pt>
                <c:pt idx="964">
                  <c:v>43405.720833333333</c:v>
                </c:pt>
                <c:pt idx="965">
                  <c:v>43405.75277777778</c:v>
                </c:pt>
                <c:pt idx="966">
                  <c:v>43405.754166666666</c:v>
                </c:pt>
                <c:pt idx="967">
                  <c:v>43405.776388888888</c:v>
                </c:pt>
                <c:pt idx="968">
                  <c:v>43405.819444444445</c:v>
                </c:pt>
                <c:pt idx="969">
                  <c:v>43406.250694444447</c:v>
                </c:pt>
                <c:pt idx="970">
                  <c:v>43406.263194444444</c:v>
                </c:pt>
                <c:pt idx="971">
                  <c:v>43406.275000000001</c:v>
                </c:pt>
                <c:pt idx="972">
                  <c:v>43406.296527777777</c:v>
                </c:pt>
                <c:pt idx="973">
                  <c:v>43406.364583333336</c:v>
                </c:pt>
                <c:pt idx="974">
                  <c:v>43406.390972222223</c:v>
                </c:pt>
                <c:pt idx="975">
                  <c:v>43406.419444444444</c:v>
                </c:pt>
                <c:pt idx="976">
                  <c:v>43406.430555555555</c:v>
                </c:pt>
                <c:pt idx="977">
                  <c:v>43406.443749999999</c:v>
                </c:pt>
                <c:pt idx="978">
                  <c:v>43406.446527777778</c:v>
                </c:pt>
                <c:pt idx="979">
                  <c:v>43406.479166666664</c:v>
                </c:pt>
                <c:pt idx="980">
                  <c:v>43406.493055555555</c:v>
                </c:pt>
                <c:pt idx="981">
                  <c:v>43406.495833333334</c:v>
                </c:pt>
                <c:pt idx="982">
                  <c:v>43406.581944444442</c:v>
                </c:pt>
                <c:pt idx="983">
                  <c:v>43406.587500000001</c:v>
                </c:pt>
                <c:pt idx="984">
                  <c:v>43406.616666666669</c:v>
                </c:pt>
                <c:pt idx="985">
                  <c:v>43406.658333333333</c:v>
                </c:pt>
                <c:pt idx="986">
                  <c:v>43406.708333333336</c:v>
                </c:pt>
                <c:pt idx="987">
                  <c:v>43406.775000000001</c:v>
                </c:pt>
                <c:pt idx="988">
                  <c:v>43407.285416666666</c:v>
                </c:pt>
                <c:pt idx="989">
                  <c:v>43407.322916666664</c:v>
                </c:pt>
                <c:pt idx="990">
                  <c:v>43407.430555555555</c:v>
                </c:pt>
                <c:pt idx="991">
                  <c:v>43407.451388888891</c:v>
                </c:pt>
                <c:pt idx="992">
                  <c:v>43407.46875</c:v>
                </c:pt>
                <c:pt idx="993">
                  <c:v>43407.5</c:v>
                </c:pt>
                <c:pt idx="994">
                  <c:v>43407.525000000001</c:v>
                </c:pt>
                <c:pt idx="995">
                  <c:v>43407.553472222222</c:v>
                </c:pt>
                <c:pt idx="996">
                  <c:v>43407.575694444444</c:v>
                </c:pt>
                <c:pt idx="997">
                  <c:v>43407.626388888886</c:v>
                </c:pt>
                <c:pt idx="998">
                  <c:v>43408.291666666664</c:v>
                </c:pt>
                <c:pt idx="999">
                  <c:v>43408.315972222219</c:v>
                </c:pt>
                <c:pt idx="1000">
                  <c:v>43408.482638888891</c:v>
                </c:pt>
                <c:pt idx="1001">
                  <c:v>43408.5</c:v>
                </c:pt>
                <c:pt idx="1002">
                  <c:v>43408.510416666664</c:v>
                </c:pt>
                <c:pt idx="1003">
                  <c:v>43409.256944444445</c:v>
                </c:pt>
                <c:pt idx="1004">
                  <c:v>43409.267361111109</c:v>
                </c:pt>
                <c:pt idx="1005">
                  <c:v>43409.279861111114</c:v>
                </c:pt>
                <c:pt idx="1006">
                  <c:v>43409.288194444445</c:v>
                </c:pt>
                <c:pt idx="1007">
                  <c:v>43409.302083333336</c:v>
                </c:pt>
                <c:pt idx="1008">
                  <c:v>43409.324999999997</c:v>
                </c:pt>
                <c:pt idx="1009">
                  <c:v>43409.375</c:v>
                </c:pt>
                <c:pt idx="1010">
                  <c:v>43409.379166666666</c:v>
                </c:pt>
                <c:pt idx="1011">
                  <c:v>43409.385416666664</c:v>
                </c:pt>
                <c:pt idx="1012">
                  <c:v>43409.416666666664</c:v>
                </c:pt>
                <c:pt idx="1013">
                  <c:v>43409.447916666664</c:v>
                </c:pt>
                <c:pt idx="1014">
                  <c:v>43409.458333333336</c:v>
                </c:pt>
                <c:pt idx="1015">
                  <c:v>43409.46875</c:v>
                </c:pt>
                <c:pt idx="1016">
                  <c:v>43409.5</c:v>
                </c:pt>
                <c:pt idx="1017">
                  <c:v>43409.506249999999</c:v>
                </c:pt>
                <c:pt idx="1018">
                  <c:v>43409.56527777778</c:v>
                </c:pt>
                <c:pt idx="1019">
                  <c:v>43409.578472222223</c:v>
                </c:pt>
                <c:pt idx="1020">
                  <c:v>43409.597222222219</c:v>
                </c:pt>
                <c:pt idx="1021">
                  <c:v>43409.604166666664</c:v>
                </c:pt>
                <c:pt idx="1022">
                  <c:v>43409.663194444445</c:v>
                </c:pt>
                <c:pt idx="1023">
                  <c:v>43409.674305555556</c:v>
                </c:pt>
                <c:pt idx="1024">
                  <c:v>43409.747916666667</c:v>
                </c:pt>
                <c:pt idx="1025">
                  <c:v>43409.769444444442</c:v>
                </c:pt>
                <c:pt idx="1026">
                  <c:v>43410.260416666664</c:v>
                </c:pt>
                <c:pt idx="1027">
                  <c:v>43410.26458333333</c:v>
                </c:pt>
                <c:pt idx="1028">
                  <c:v>43410.281944444447</c:v>
                </c:pt>
                <c:pt idx="1029">
                  <c:v>43410.305555555555</c:v>
                </c:pt>
                <c:pt idx="1030">
                  <c:v>43410.322222222225</c:v>
                </c:pt>
                <c:pt idx="1031">
                  <c:v>43410.347222222219</c:v>
                </c:pt>
                <c:pt idx="1032">
                  <c:v>43410.400694444441</c:v>
                </c:pt>
                <c:pt idx="1033">
                  <c:v>43410.430555555555</c:v>
                </c:pt>
                <c:pt idx="1034">
                  <c:v>43410.434027777781</c:v>
                </c:pt>
                <c:pt idx="1035">
                  <c:v>43410.442361111112</c:v>
                </c:pt>
                <c:pt idx="1036">
                  <c:v>43410.447916666664</c:v>
                </c:pt>
                <c:pt idx="1037">
                  <c:v>43410.46597222222</c:v>
                </c:pt>
                <c:pt idx="1038">
                  <c:v>43410.470833333333</c:v>
                </c:pt>
                <c:pt idx="1039">
                  <c:v>43410.548611111109</c:v>
                </c:pt>
                <c:pt idx="1040">
                  <c:v>43410.577777777777</c:v>
                </c:pt>
                <c:pt idx="1041">
                  <c:v>43410.616666666669</c:v>
                </c:pt>
                <c:pt idx="1042">
                  <c:v>43410.677083333336</c:v>
                </c:pt>
                <c:pt idx="1043">
                  <c:v>43410.703472222223</c:v>
                </c:pt>
                <c:pt idx="1044">
                  <c:v>43411.29791666667</c:v>
                </c:pt>
                <c:pt idx="1045">
                  <c:v>43411.310416666667</c:v>
                </c:pt>
                <c:pt idx="1046">
                  <c:v>43411.350694444445</c:v>
                </c:pt>
                <c:pt idx="1047">
                  <c:v>43411.350694444445</c:v>
                </c:pt>
                <c:pt idx="1048">
                  <c:v>43411.375</c:v>
                </c:pt>
                <c:pt idx="1049">
                  <c:v>43411.405555555553</c:v>
                </c:pt>
                <c:pt idx="1050">
                  <c:v>43411.423611111109</c:v>
                </c:pt>
                <c:pt idx="1051">
                  <c:v>43411.443055555559</c:v>
                </c:pt>
                <c:pt idx="1052">
                  <c:v>43411.454861111109</c:v>
                </c:pt>
                <c:pt idx="1053">
                  <c:v>43412.236805555556</c:v>
                </c:pt>
                <c:pt idx="1054">
                  <c:v>43412.263888888891</c:v>
                </c:pt>
                <c:pt idx="1055">
                  <c:v>43412.276388888888</c:v>
                </c:pt>
                <c:pt idx="1056">
                  <c:v>43412.3</c:v>
                </c:pt>
                <c:pt idx="1057">
                  <c:v>43412.318055555559</c:v>
                </c:pt>
                <c:pt idx="1058">
                  <c:v>43412.356249999997</c:v>
                </c:pt>
                <c:pt idx="1059">
                  <c:v>43412.361805555556</c:v>
                </c:pt>
                <c:pt idx="1060">
                  <c:v>43412.390277777777</c:v>
                </c:pt>
                <c:pt idx="1061">
                  <c:v>43412.420138888891</c:v>
                </c:pt>
                <c:pt idx="1062">
                  <c:v>43412.430555555555</c:v>
                </c:pt>
                <c:pt idx="1063">
                  <c:v>43412.458333333336</c:v>
                </c:pt>
                <c:pt idx="1064">
                  <c:v>43412.487500000003</c:v>
                </c:pt>
                <c:pt idx="1065">
                  <c:v>43412.497916666667</c:v>
                </c:pt>
                <c:pt idx="1066">
                  <c:v>43412.527777777781</c:v>
                </c:pt>
                <c:pt idx="1067">
                  <c:v>43412.53125</c:v>
                </c:pt>
                <c:pt idx="1068">
                  <c:v>43412.540277777778</c:v>
                </c:pt>
                <c:pt idx="1069">
                  <c:v>43412.553472222222</c:v>
                </c:pt>
                <c:pt idx="1070">
                  <c:v>43412.574305555558</c:v>
                </c:pt>
                <c:pt idx="1071">
                  <c:v>43412.593055555553</c:v>
                </c:pt>
                <c:pt idx="1072">
                  <c:v>43412.661805555559</c:v>
                </c:pt>
                <c:pt idx="1073">
                  <c:v>43412.732638888891</c:v>
                </c:pt>
                <c:pt idx="1074">
                  <c:v>43412.749305555553</c:v>
                </c:pt>
                <c:pt idx="1075">
                  <c:v>43413.259027777778</c:v>
                </c:pt>
                <c:pt idx="1076">
                  <c:v>43413.276388888888</c:v>
                </c:pt>
                <c:pt idx="1077">
                  <c:v>43413.302083333336</c:v>
                </c:pt>
                <c:pt idx="1078">
                  <c:v>43413.3125</c:v>
                </c:pt>
                <c:pt idx="1079">
                  <c:v>43413.34097222222</c:v>
                </c:pt>
                <c:pt idx="1080">
                  <c:v>43413.375</c:v>
                </c:pt>
                <c:pt idx="1081">
                  <c:v>43413.384722222225</c:v>
                </c:pt>
                <c:pt idx="1082">
                  <c:v>43413.436805555553</c:v>
                </c:pt>
                <c:pt idx="1083">
                  <c:v>43413.463194444441</c:v>
                </c:pt>
                <c:pt idx="1084">
                  <c:v>43413.5</c:v>
                </c:pt>
                <c:pt idx="1085">
                  <c:v>43413.505555555559</c:v>
                </c:pt>
                <c:pt idx="1086">
                  <c:v>43413.51666666667</c:v>
                </c:pt>
                <c:pt idx="1087">
                  <c:v>43413.569444444445</c:v>
                </c:pt>
                <c:pt idx="1088">
                  <c:v>43413.586805555555</c:v>
                </c:pt>
                <c:pt idx="1089">
                  <c:v>43413.660416666666</c:v>
                </c:pt>
                <c:pt idx="1090">
                  <c:v>43413.708333333336</c:v>
                </c:pt>
                <c:pt idx="1091">
                  <c:v>43414.291666666664</c:v>
                </c:pt>
                <c:pt idx="1092">
                  <c:v>43414.325694444444</c:v>
                </c:pt>
                <c:pt idx="1093">
                  <c:v>43414.493055555555</c:v>
                </c:pt>
                <c:pt idx="1094">
                  <c:v>43414.522222222222</c:v>
                </c:pt>
                <c:pt idx="1095">
                  <c:v>43414.574999999997</c:v>
                </c:pt>
                <c:pt idx="1096">
                  <c:v>43414.595138888886</c:v>
                </c:pt>
                <c:pt idx="1097">
                  <c:v>43415.40625</c:v>
                </c:pt>
                <c:pt idx="1098">
                  <c:v>43415.420138888891</c:v>
                </c:pt>
                <c:pt idx="1099">
                  <c:v>43416.34375</c:v>
                </c:pt>
                <c:pt idx="1100">
                  <c:v>43416.40625</c:v>
                </c:pt>
                <c:pt idx="1101">
                  <c:v>43416.444444444445</c:v>
                </c:pt>
                <c:pt idx="1102">
                  <c:v>43416.506944444445</c:v>
                </c:pt>
                <c:pt idx="1103">
                  <c:v>43416.544444444444</c:v>
                </c:pt>
                <c:pt idx="1104">
                  <c:v>43416.613194444442</c:v>
                </c:pt>
                <c:pt idx="1105">
                  <c:v>43416.67083333333</c:v>
                </c:pt>
                <c:pt idx="1106">
                  <c:v>43416.770833333336</c:v>
                </c:pt>
                <c:pt idx="1107">
                  <c:v>43417.416666666664</c:v>
                </c:pt>
                <c:pt idx="1108">
                  <c:v>43417.4375</c:v>
                </c:pt>
                <c:pt idx="1109">
                  <c:v>43417.520833333336</c:v>
                </c:pt>
                <c:pt idx="1110">
                  <c:v>43417.65902777778</c:v>
                </c:pt>
                <c:pt idx="1111">
                  <c:v>43417.786111111112</c:v>
                </c:pt>
                <c:pt idx="1112">
                  <c:v>43418.430555555555</c:v>
                </c:pt>
                <c:pt idx="1113">
                  <c:v>43418.465277777781</c:v>
                </c:pt>
                <c:pt idx="1114">
                  <c:v>43418.541666666664</c:v>
                </c:pt>
                <c:pt idx="1115">
                  <c:v>43418.552083333336</c:v>
                </c:pt>
                <c:pt idx="1116">
                  <c:v>43418.578472222223</c:v>
                </c:pt>
                <c:pt idx="1117">
                  <c:v>43418.635416666664</c:v>
                </c:pt>
                <c:pt idx="1118">
                  <c:v>43418.654861111114</c:v>
                </c:pt>
                <c:pt idx="1119">
                  <c:v>43418.696527777778</c:v>
                </c:pt>
              </c:numCache>
            </c:numRef>
          </c:cat>
          <c:val>
            <c:numRef>
              <c:f>'pH meter #1__083118AM'!$K$2:$K$1121</c:f>
              <c:numCache>
                <c:formatCode>0.00</c:formatCode>
                <c:ptCount val="1120"/>
                <c:pt idx="0">
                  <c:v>3.5671964735438761</c:v>
                </c:pt>
                <c:pt idx="1">
                  <c:v>3.5671964735438761</c:v>
                </c:pt>
                <c:pt idx="2">
                  <c:v>3.5671964735438761</c:v>
                </c:pt>
                <c:pt idx="3">
                  <c:v>3.5671964735438761</c:v>
                </c:pt>
                <c:pt idx="4">
                  <c:v>3.5671964735438761</c:v>
                </c:pt>
                <c:pt idx="5">
                  <c:v>3.5671964735438761</c:v>
                </c:pt>
                <c:pt idx="6">
                  <c:v>3.5671964735438761</c:v>
                </c:pt>
                <c:pt idx="7">
                  <c:v>3.5671964735438761</c:v>
                </c:pt>
                <c:pt idx="8">
                  <c:v>3.5671964735438761</c:v>
                </c:pt>
                <c:pt idx="9">
                  <c:v>3.5671964735438761</c:v>
                </c:pt>
                <c:pt idx="10">
                  <c:v>3.5671964735438761</c:v>
                </c:pt>
                <c:pt idx="11">
                  <c:v>3.5671964735438761</c:v>
                </c:pt>
                <c:pt idx="12">
                  <c:v>3.5671964735438761</c:v>
                </c:pt>
                <c:pt idx="13">
                  <c:v>3.5671964735438761</c:v>
                </c:pt>
                <c:pt idx="14">
                  <c:v>3.5671964735438761</c:v>
                </c:pt>
                <c:pt idx="15">
                  <c:v>3.5671964735438761</c:v>
                </c:pt>
                <c:pt idx="16">
                  <c:v>3.5671964735438761</c:v>
                </c:pt>
                <c:pt idx="17">
                  <c:v>3.5671964735438761</c:v>
                </c:pt>
                <c:pt idx="18">
                  <c:v>3.5671964735438761</c:v>
                </c:pt>
                <c:pt idx="19">
                  <c:v>3.5671964735438761</c:v>
                </c:pt>
                <c:pt idx="20">
                  <c:v>3.5671964735438761</c:v>
                </c:pt>
                <c:pt idx="21">
                  <c:v>3.5671964735438761</c:v>
                </c:pt>
                <c:pt idx="22">
                  <c:v>3.5671964735438761</c:v>
                </c:pt>
                <c:pt idx="23">
                  <c:v>3.5671964735438761</c:v>
                </c:pt>
                <c:pt idx="24">
                  <c:v>3.5671964735438761</c:v>
                </c:pt>
                <c:pt idx="25">
                  <c:v>3.5671964735438761</c:v>
                </c:pt>
                <c:pt idx="26">
                  <c:v>3.5671964735438761</c:v>
                </c:pt>
                <c:pt idx="27">
                  <c:v>3.5671964735438761</c:v>
                </c:pt>
                <c:pt idx="28">
                  <c:v>3.5671964735438761</c:v>
                </c:pt>
                <c:pt idx="29">
                  <c:v>3.5671964735438761</c:v>
                </c:pt>
                <c:pt idx="30">
                  <c:v>3.5671964735438761</c:v>
                </c:pt>
                <c:pt idx="31">
                  <c:v>3.5671964735438761</c:v>
                </c:pt>
                <c:pt idx="32">
                  <c:v>3.5671964735438761</c:v>
                </c:pt>
                <c:pt idx="33">
                  <c:v>3.5671964735438761</c:v>
                </c:pt>
                <c:pt idx="34">
                  <c:v>3.5671964735438761</c:v>
                </c:pt>
                <c:pt idx="35">
                  <c:v>3.5671964735438761</c:v>
                </c:pt>
                <c:pt idx="36">
                  <c:v>3.5671964735438761</c:v>
                </c:pt>
                <c:pt idx="37">
                  <c:v>3.5671964735438761</c:v>
                </c:pt>
                <c:pt idx="38">
                  <c:v>3.5671964735438761</c:v>
                </c:pt>
                <c:pt idx="39">
                  <c:v>3.5671964735438761</c:v>
                </c:pt>
                <c:pt idx="40">
                  <c:v>3.5671964735438761</c:v>
                </c:pt>
                <c:pt idx="41">
                  <c:v>3.5671964735438761</c:v>
                </c:pt>
                <c:pt idx="42">
                  <c:v>3.5671964735438761</c:v>
                </c:pt>
                <c:pt idx="43">
                  <c:v>3.5671964735438761</c:v>
                </c:pt>
                <c:pt idx="44">
                  <c:v>3.5671964735438761</c:v>
                </c:pt>
                <c:pt idx="45">
                  <c:v>3.5671964735438761</c:v>
                </c:pt>
                <c:pt idx="46">
                  <c:v>3.5671964735438761</c:v>
                </c:pt>
                <c:pt idx="47">
                  <c:v>3.5671964735438761</c:v>
                </c:pt>
                <c:pt idx="48">
                  <c:v>3.5671964735438761</c:v>
                </c:pt>
                <c:pt idx="49">
                  <c:v>3.5671964735438761</c:v>
                </c:pt>
                <c:pt idx="50">
                  <c:v>3.5671964735438761</c:v>
                </c:pt>
                <c:pt idx="51">
                  <c:v>3.5671964735438761</c:v>
                </c:pt>
                <c:pt idx="52">
                  <c:v>3.5671964735438761</c:v>
                </c:pt>
                <c:pt idx="53">
                  <c:v>3.5671964735438761</c:v>
                </c:pt>
                <c:pt idx="54">
                  <c:v>3.5671964735438761</c:v>
                </c:pt>
                <c:pt idx="55">
                  <c:v>3.5671964735438761</c:v>
                </c:pt>
                <c:pt idx="56">
                  <c:v>3.5671964735438761</c:v>
                </c:pt>
                <c:pt idx="57">
                  <c:v>3.5671964735438761</c:v>
                </c:pt>
                <c:pt idx="58">
                  <c:v>3.5671964735438761</c:v>
                </c:pt>
                <c:pt idx="59">
                  <c:v>3.5671964735438761</c:v>
                </c:pt>
                <c:pt idx="60">
                  <c:v>3.5671964735438761</c:v>
                </c:pt>
                <c:pt idx="61">
                  <c:v>3.5671964735438761</c:v>
                </c:pt>
                <c:pt idx="62">
                  <c:v>3.5671964735438761</c:v>
                </c:pt>
                <c:pt idx="63">
                  <c:v>3.5671964735438761</c:v>
                </c:pt>
                <c:pt idx="64">
                  <c:v>3.5671964735438761</c:v>
                </c:pt>
                <c:pt idx="65">
                  <c:v>3.5671964735438761</c:v>
                </c:pt>
                <c:pt idx="66">
                  <c:v>3.5671964735438761</c:v>
                </c:pt>
                <c:pt idx="67">
                  <c:v>3.5671964735438761</c:v>
                </c:pt>
                <c:pt idx="68">
                  <c:v>3.5671964735438761</c:v>
                </c:pt>
                <c:pt idx="69">
                  <c:v>3.5671964735438761</c:v>
                </c:pt>
                <c:pt idx="70">
                  <c:v>3.5671964735438761</c:v>
                </c:pt>
                <c:pt idx="71">
                  <c:v>3.5671964735438761</c:v>
                </c:pt>
                <c:pt idx="72">
                  <c:v>3.5671964735438761</c:v>
                </c:pt>
                <c:pt idx="73">
                  <c:v>3.5671964735438761</c:v>
                </c:pt>
                <c:pt idx="74">
                  <c:v>3.5671964735438761</c:v>
                </c:pt>
                <c:pt idx="75">
                  <c:v>3.5671964735438761</c:v>
                </c:pt>
                <c:pt idx="76">
                  <c:v>3.5671964735438761</c:v>
                </c:pt>
                <c:pt idx="77">
                  <c:v>3.5671964735438761</c:v>
                </c:pt>
                <c:pt idx="78">
                  <c:v>3.5671964735438761</c:v>
                </c:pt>
                <c:pt idx="79">
                  <c:v>3.5671964735438761</c:v>
                </c:pt>
                <c:pt idx="80">
                  <c:v>3.5671964735438761</c:v>
                </c:pt>
                <c:pt idx="81">
                  <c:v>3.5671964735438761</c:v>
                </c:pt>
                <c:pt idx="82">
                  <c:v>3.5671964735438761</c:v>
                </c:pt>
                <c:pt idx="83">
                  <c:v>3.5671964735438761</c:v>
                </c:pt>
                <c:pt idx="84">
                  <c:v>3.5671964735438761</c:v>
                </c:pt>
                <c:pt idx="85">
                  <c:v>3.5671964735438761</c:v>
                </c:pt>
                <c:pt idx="86">
                  <c:v>3.5671964735438761</c:v>
                </c:pt>
                <c:pt idx="87">
                  <c:v>3.5671964735438761</c:v>
                </c:pt>
                <c:pt idx="88">
                  <c:v>3.5671964735438761</c:v>
                </c:pt>
                <c:pt idx="89">
                  <c:v>3.5671964735438761</c:v>
                </c:pt>
                <c:pt idx="90">
                  <c:v>3.5671964735438761</c:v>
                </c:pt>
                <c:pt idx="91">
                  <c:v>3.5671964735438761</c:v>
                </c:pt>
                <c:pt idx="92">
                  <c:v>3.5671964735438761</c:v>
                </c:pt>
                <c:pt idx="93">
                  <c:v>3.5671964735438761</c:v>
                </c:pt>
                <c:pt idx="94">
                  <c:v>3.5671964735438761</c:v>
                </c:pt>
                <c:pt idx="95">
                  <c:v>3.5671964735438761</c:v>
                </c:pt>
                <c:pt idx="96">
                  <c:v>3.5671964735438761</c:v>
                </c:pt>
                <c:pt idx="97">
                  <c:v>3.5671964735438761</c:v>
                </c:pt>
                <c:pt idx="98">
                  <c:v>3.5671964735438761</c:v>
                </c:pt>
                <c:pt idx="99">
                  <c:v>3.5671964735438761</c:v>
                </c:pt>
                <c:pt idx="100">
                  <c:v>3.5671964735438761</c:v>
                </c:pt>
                <c:pt idx="101">
                  <c:v>3.5671964735438761</c:v>
                </c:pt>
                <c:pt idx="102">
                  <c:v>3.5671964735438761</c:v>
                </c:pt>
                <c:pt idx="103">
                  <c:v>3.5671964735438761</c:v>
                </c:pt>
                <c:pt idx="104">
                  <c:v>3.5671964735438761</c:v>
                </c:pt>
                <c:pt idx="105">
                  <c:v>3.5671964735438761</c:v>
                </c:pt>
                <c:pt idx="106">
                  <c:v>3.5671964735438761</c:v>
                </c:pt>
                <c:pt idx="107">
                  <c:v>3.5671964735438761</c:v>
                </c:pt>
                <c:pt idx="108">
                  <c:v>3.5671964735438761</c:v>
                </c:pt>
                <c:pt idx="109">
                  <c:v>3.5671964735438761</c:v>
                </c:pt>
                <c:pt idx="110">
                  <c:v>3.5671964735438761</c:v>
                </c:pt>
                <c:pt idx="111">
                  <c:v>3.5671964735438761</c:v>
                </c:pt>
                <c:pt idx="112">
                  <c:v>3.5671964735438761</c:v>
                </c:pt>
                <c:pt idx="113">
                  <c:v>3.5671964735438761</c:v>
                </c:pt>
                <c:pt idx="114">
                  <c:v>3.5671964735438761</c:v>
                </c:pt>
                <c:pt idx="115">
                  <c:v>3.5671964735438761</c:v>
                </c:pt>
                <c:pt idx="116">
                  <c:v>3.5671964735438761</c:v>
                </c:pt>
                <c:pt idx="117">
                  <c:v>3.5671964735438761</c:v>
                </c:pt>
                <c:pt idx="118">
                  <c:v>3.5671964735438761</c:v>
                </c:pt>
                <c:pt idx="119">
                  <c:v>3.5671964735438761</c:v>
                </c:pt>
                <c:pt idx="120">
                  <c:v>3.5671964735438761</c:v>
                </c:pt>
                <c:pt idx="121">
                  <c:v>3.5671964735438761</c:v>
                </c:pt>
                <c:pt idx="122">
                  <c:v>3.5671964735438761</c:v>
                </c:pt>
                <c:pt idx="123">
                  <c:v>3.5671964735438761</c:v>
                </c:pt>
                <c:pt idx="124">
                  <c:v>3.5671964735438761</c:v>
                </c:pt>
                <c:pt idx="125">
                  <c:v>3.5671964735438761</c:v>
                </c:pt>
                <c:pt idx="126">
                  <c:v>3.5671964735438761</c:v>
                </c:pt>
                <c:pt idx="127">
                  <c:v>3.5671964735438761</c:v>
                </c:pt>
                <c:pt idx="128">
                  <c:v>3.5671964735438761</c:v>
                </c:pt>
                <c:pt idx="129">
                  <c:v>3.5671964735438761</c:v>
                </c:pt>
                <c:pt idx="130">
                  <c:v>3.5671964735438761</c:v>
                </c:pt>
                <c:pt idx="131">
                  <c:v>3.5671964735438761</c:v>
                </c:pt>
                <c:pt idx="132">
                  <c:v>3.5671964735438761</c:v>
                </c:pt>
                <c:pt idx="133">
                  <c:v>3.5671964735438761</c:v>
                </c:pt>
                <c:pt idx="134">
                  <c:v>3.5671964735438761</c:v>
                </c:pt>
                <c:pt idx="135">
                  <c:v>3.5671964735438761</c:v>
                </c:pt>
                <c:pt idx="136">
                  <c:v>3.5671964735438761</c:v>
                </c:pt>
                <c:pt idx="137">
                  <c:v>3.5671964735438761</c:v>
                </c:pt>
                <c:pt idx="138">
                  <c:v>3.5671964735438761</c:v>
                </c:pt>
                <c:pt idx="139">
                  <c:v>3.5671964735438761</c:v>
                </c:pt>
                <c:pt idx="140">
                  <c:v>3.5671964735438761</c:v>
                </c:pt>
                <c:pt idx="141">
                  <c:v>3.5671964735438761</c:v>
                </c:pt>
                <c:pt idx="142">
                  <c:v>3.5671964735438761</c:v>
                </c:pt>
                <c:pt idx="143">
                  <c:v>3.5671964735438761</c:v>
                </c:pt>
                <c:pt idx="144">
                  <c:v>3.5671964735438761</c:v>
                </c:pt>
                <c:pt idx="145">
                  <c:v>3.5671964735438761</c:v>
                </c:pt>
                <c:pt idx="146">
                  <c:v>3.5671964735438761</c:v>
                </c:pt>
                <c:pt idx="147">
                  <c:v>3.5671964735438761</c:v>
                </c:pt>
                <c:pt idx="148">
                  <c:v>3.5671964735438761</c:v>
                </c:pt>
                <c:pt idx="149">
                  <c:v>3.5671964735438761</c:v>
                </c:pt>
                <c:pt idx="150">
                  <c:v>3.5671964735438761</c:v>
                </c:pt>
                <c:pt idx="151">
                  <c:v>3.5671964735438761</c:v>
                </c:pt>
                <c:pt idx="152">
                  <c:v>3.5671964735438761</c:v>
                </c:pt>
                <c:pt idx="153">
                  <c:v>3.5671964735438761</c:v>
                </c:pt>
                <c:pt idx="154">
                  <c:v>3.5671964735438761</c:v>
                </c:pt>
                <c:pt idx="155">
                  <c:v>3.5671964735438761</c:v>
                </c:pt>
                <c:pt idx="156">
                  <c:v>3.5671964735438761</c:v>
                </c:pt>
                <c:pt idx="157">
                  <c:v>3.5671964735438761</c:v>
                </c:pt>
                <c:pt idx="158">
                  <c:v>3.5671964735438761</c:v>
                </c:pt>
                <c:pt idx="159">
                  <c:v>3.5671964735438761</c:v>
                </c:pt>
                <c:pt idx="160">
                  <c:v>3.5671964735438761</c:v>
                </c:pt>
                <c:pt idx="161">
                  <c:v>3.5671964735438761</c:v>
                </c:pt>
                <c:pt idx="162">
                  <c:v>3.5671964735438761</c:v>
                </c:pt>
                <c:pt idx="163">
                  <c:v>3.5671964735438761</c:v>
                </c:pt>
                <c:pt idx="164">
                  <c:v>3.5671964735438761</c:v>
                </c:pt>
                <c:pt idx="165">
                  <c:v>3.5671964735438761</c:v>
                </c:pt>
                <c:pt idx="166">
                  <c:v>3.5671964735438761</c:v>
                </c:pt>
                <c:pt idx="167">
                  <c:v>3.5671964735438761</c:v>
                </c:pt>
                <c:pt idx="168">
                  <c:v>3.5671964735438761</c:v>
                </c:pt>
                <c:pt idx="169">
                  <c:v>3.5671964735438761</c:v>
                </c:pt>
                <c:pt idx="170">
                  <c:v>3.5671964735438761</c:v>
                </c:pt>
                <c:pt idx="171">
                  <c:v>3.5671964735438761</c:v>
                </c:pt>
                <c:pt idx="172">
                  <c:v>3.5671964735438761</c:v>
                </c:pt>
                <c:pt idx="173">
                  <c:v>3.5671964735438761</c:v>
                </c:pt>
                <c:pt idx="174">
                  <c:v>3.5671964735438761</c:v>
                </c:pt>
                <c:pt idx="175">
                  <c:v>3.5671964735438761</c:v>
                </c:pt>
                <c:pt idx="176">
                  <c:v>3.5671964735438761</c:v>
                </c:pt>
                <c:pt idx="177">
                  <c:v>3.5671964735438761</c:v>
                </c:pt>
                <c:pt idx="178">
                  <c:v>3.5671964735438761</c:v>
                </c:pt>
                <c:pt idx="179">
                  <c:v>3.5671964735438761</c:v>
                </c:pt>
                <c:pt idx="180">
                  <c:v>3.5671964735438761</c:v>
                </c:pt>
                <c:pt idx="181">
                  <c:v>3.5671964735438761</c:v>
                </c:pt>
                <c:pt idx="182">
                  <c:v>3.5671964735438761</c:v>
                </c:pt>
                <c:pt idx="183">
                  <c:v>3.5671964735438761</c:v>
                </c:pt>
                <c:pt idx="184">
                  <c:v>3.5671964735438761</c:v>
                </c:pt>
                <c:pt idx="185">
                  <c:v>3.5671964735438761</c:v>
                </c:pt>
                <c:pt idx="186">
                  <c:v>3.5671964735438761</c:v>
                </c:pt>
                <c:pt idx="187">
                  <c:v>3.5671964735438761</c:v>
                </c:pt>
                <c:pt idx="188">
                  <c:v>3.5671964735438761</c:v>
                </c:pt>
                <c:pt idx="189">
                  <c:v>3.5671964735438761</c:v>
                </c:pt>
                <c:pt idx="190">
                  <c:v>3.5671964735438761</c:v>
                </c:pt>
                <c:pt idx="191">
                  <c:v>3.5671964735438761</c:v>
                </c:pt>
                <c:pt idx="192">
                  <c:v>3.5671964735438761</c:v>
                </c:pt>
                <c:pt idx="193">
                  <c:v>3.5671964735438761</c:v>
                </c:pt>
                <c:pt idx="194">
                  <c:v>3.5671964735438761</c:v>
                </c:pt>
                <c:pt idx="195">
                  <c:v>3.5671964735438761</c:v>
                </c:pt>
                <c:pt idx="196">
                  <c:v>3.5671964735438761</c:v>
                </c:pt>
                <c:pt idx="197">
                  <c:v>3.5671964735438761</c:v>
                </c:pt>
                <c:pt idx="198">
                  <c:v>3.5671964735438761</c:v>
                </c:pt>
                <c:pt idx="199">
                  <c:v>3.5671964735438761</c:v>
                </c:pt>
                <c:pt idx="200">
                  <c:v>3.5671964735438761</c:v>
                </c:pt>
                <c:pt idx="201">
                  <c:v>3.5671964735438761</c:v>
                </c:pt>
                <c:pt idx="202">
                  <c:v>3.5671964735438761</c:v>
                </c:pt>
                <c:pt idx="203">
                  <c:v>3.5671964735438761</c:v>
                </c:pt>
                <c:pt idx="204">
                  <c:v>3.5671964735438761</c:v>
                </c:pt>
                <c:pt idx="205">
                  <c:v>3.5671964735438761</c:v>
                </c:pt>
                <c:pt idx="206">
                  <c:v>3.5671964735438761</c:v>
                </c:pt>
                <c:pt idx="207">
                  <c:v>3.5671964735438761</c:v>
                </c:pt>
                <c:pt idx="208">
                  <c:v>3.5671964735438761</c:v>
                </c:pt>
                <c:pt idx="209">
                  <c:v>3.5671964735438761</c:v>
                </c:pt>
                <c:pt idx="210">
                  <c:v>3.5671964735438761</c:v>
                </c:pt>
                <c:pt idx="211">
                  <c:v>3.5671964735438761</c:v>
                </c:pt>
                <c:pt idx="212">
                  <c:v>3.5671964735438761</c:v>
                </c:pt>
                <c:pt idx="213">
                  <c:v>3.5671964735438761</c:v>
                </c:pt>
                <c:pt idx="214">
                  <c:v>3.5671964735438761</c:v>
                </c:pt>
                <c:pt idx="215">
                  <c:v>3.5671964735438761</c:v>
                </c:pt>
                <c:pt idx="216">
                  <c:v>3.5671964735438761</c:v>
                </c:pt>
                <c:pt idx="217">
                  <c:v>3.5671964735438761</c:v>
                </c:pt>
                <c:pt idx="218">
                  <c:v>3.5671964735438761</c:v>
                </c:pt>
                <c:pt idx="219">
                  <c:v>3.5671964735438761</c:v>
                </c:pt>
                <c:pt idx="220">
                  <c:v>3.5671964735438761</c:v>
                </c:pt>
                <c:pt idx="221">
                  <c:v>3.5671964735438761</c:v>
                </c:pt>
                <c:pt idx="222">
                  <c:v>3.5671964735438761</c:v>
                </c:pt>
                <c:pt idx="223">
                  <c:v>3.5671964735438761</c:v>
                </c:pt>
                <c:pt idx="224">
                  <c:v>3.5671964735438761</c:v>
                </c:pt>
                <c:pt idx="225">
                  <c:v>3.5671964735438761</c:v>
                </c:pt>
                <c:pt idx="226">
                  <c:v>3.5671964735438761</c:v>
                </c:pt>
                <c:pt idx="227">
                  <c:v>3.5671964735438761</c:v>
                </c:pt>
                <c:pt idx="228">
                  <c:v>3.5671964735438761</c:v>
                </c:pt>
                <c:pt idx="229">
                  <c:v>3.5671964735438761</c:v>
                </c:pt>
                <c:pt idx="230">
                  <c:v>3.5671964735438761</c:v>
                </c:pt>
                <c:pt idx="231">
                  <c:v>3.5671964735438761</c:v>
                </c:pt>
                <c:pt idx="232">
                  <c:v>3.5671964735438761</c:v>
                </c:pt>
                <c:pt idx="233">
                  <c:v>3.5671964735438761</c:v>
                </c:pt>
                <c:pt idx="234">
                  <c:v>3.5671964735438761</c:v>
                </c:pt>
                <c:pt idx="235">
                  <c:v>3.5671964735438761</c:v>
                </c:pt>
                <c:pt idx="236">
                  <c:v>3.5671964735438761</c:v>
                </c:pt>
                <c:pt idx="237">
                  <c:v>3.5671964735438761</c:v>
                </c:pt>
                <c:pt idx="238">
                  <c:v>3.5671964735438761</c:v>
                </c:pt>
                <c:pt idx="239">
                  <c:v>3.5671964735438761</c:v>
                </c:pt>
                <c:pt idx="240">
                  <c:v>3.5671964735438761</c:v>
                </c:pt>
                <c:pt idx="241">
                  <c:v>3.5671964735438761</c:v>
                </c:pt>
                <c:pt idx="242">
                  <c:v>3.5671964735438761</c:v>
                </c:pt>
                <c:pt idx="243">
                  <c:v>3.5671964735438761</c:v>
                </c:pt>
                <c:pt idx="244">
                  <c:v>3.5671964735438761</c:v>
                </c:pt>
                <c:pt idx="245">
                  <c:v>3.5671964735438761</c:v>
                </c:pt>
                <c:pt idx="246">
                  <c:v>3.5671964735438761</c:v>
                </c:pt>
                <c:pt idx="247">
                  <c:v>3.5671964735438761</c:v>
                </c:pt>
                <c:pt idx="248">
                  <c:v>3.5671964735438761</c:v>
                </c:pt>
                <c:pt idx="249">
                  <c:v>3.5671964735438761</c:v>
                </c:pt>
                <c:pt idx="250">
                  <c:v>3.5671964735438761</c:v>
                </c:pt>
                <c:pt idx="251">
                  <c:v>3.5671964735438761</c:v>
                </c:pt>
                <c:pt idx="252">
                  <c:v>3.5671964735438761</c:v>
                </c:pt>
                <c:pt idx="253">
                  <c:v>3.5671964735438761</c:v>
                </c:pt>
                <c:pt idx="254">
                  <c:v>3.5671964735438761</c:v>
                </c:pt>
                <c:pt idx="255">
                  <c:v>3.5671964735438761</c:v>
                </c:pt>
                <c:pt idx="256">
                  <c:v>3.5671964735438761</c:v>
                </c:pt>
                <c:pt idx="257">
                  <c:v>3.5671964735438761</c:v>
                </c:pt>
                <c:pt idx="258">
                  <c:v>3.5671964735438761</c:v>
                </c:pt>
                <c:pt idx="259">
                  <c:v>3.5671964735438761</c:v>
                </c:pt>
                <c:pt idx="260">
                  <c:v>3.5671964735438761</c:v>
                </c:pt>
                <c:pt idx="261">
                  <c:v>3.5671964735438761</c:v>
                </c:pt>
                <c:pt idx="262">
                  <c:v>3.5671964735438761</c:v>
                </c:pt>
                <c:pt idx="263">
                  <c:v>3.5671964735438761</c:v>
                </c:pt>
                <c:pt idx="264">
                  <c:v>3.5671964735438761</c:v>
                </c:pt>
                <c:pt idx="265">
                  <c:v>3.5671964735438761</c:v>
                </c:pt>
                <c:pt idx="266">
                  <c:v>3.5671964735438761</c:v>
                </c:pt>
                <c:pt idx="267">
                  <c:v>3.5671964735438761</c:v>
                </c:pt>
                <c:pt idx="268">
                  <c:v>3.5671964735438761</c:v>
                </c:pt>
                <c:pt idx="269">
                  <c:v>3.5671964735438761</c:v>
                </c:pt>
                <c:pt idx="270">
                  <c:v>3.5671964735438761</c:v>
                </c:pt>
                <c:pt idx="271">
                  <c:v>3.5671964735438761</c:v>
                </c:pt>
                <c:pt idx="272">
                  <c:v>3.5671964735438761</c:v>
                </c:pt>
                <c:pt idx="273">
                  <c:v>3.5671964735438761</c:v>
                </c:pt>
                <c:pt idx="274">
                  <c:v>3.5671964735438761</c:v>
                </c:pt>
                <c:pt idx="275">
                  <c:v>3.5671964735438761</c:v>
                </c:pt>
                <c:pt idx="276">
                  <c:v>3.5671964735438761</c:v>
                </c:pt>
                <c:pt idx="277">
                  <c:v>3.5671964735438761</c:v>
                </c:pt>
                <c:pt idx="278">
                  <c:v>3.5671964735438761</c:v>
                </c:pt>
                <c:pt idx="279">
                  <c:v>3.5671964735438761</c:v>
                </c:pt>
                <c:pt idx="280">
                  <c:v>3.5671964735438761</c:v>
                </c:pt>
                <c:pt idx="281">
                  <c:v>3.5671964735438761</c:v>
                </c:pt>
                <c:pt idx="282">
                  <c:v>3.5671964735438761</c:v>
                </c:pt>
                <c:pt idx="283">
                  <c:v>3.5671964735438761</c:v>
                </c:pt>
                <c:pt idx="284">
                  <c:v>3.5671964735438761</c:v>
                </c:pt>
                <c:pt idx="285">
                  <c:v>3.5671964735438761</c:v>
                </c:pt>
                <c:pt idx="286">
                  <c:v>3.5671964735438761</c:v>
                </c:pt>
                <c:pt idx="287">
                  <c:v>3.5671964735438761</c:v>
                </c:pt>
                <c:pt idx="288">
                  <c:v>3.5671964735438761</c:v>
                </c:pt>
                <c:pt idx="289">
                  <c:v>3.5671964735438761</c:v>
                </c:pt>
                <c:pt idx="290">
                  <c:v>3.5671964735438761</c:v>
                </c:pt>
                <c:pt idx="291">
                  <c:v>3.5671964735438761</c:v>
                </c:pt>
                <c:pt idx="292">
                  <c:v>3.5671964735438761</c:v>
                </c:pt>
                <c:pt idx="293">
                  <c:v>3.5671964735438761</c:v>
                </c:pt>
                <c:pt idx="294">
                  <c:v>3.5671964735438761</c:v>
                </c:pt>
                <c:pt idx="295">
                  <c:v>3.5671964735438761</c:v>
                </c:pt>
                <c:pt idx="296">
                  <c:v>3.5671964735438761</c:v>
                </c:pt>
                <c:pt idx="297">
                  <c:v>3.5671964735438761</c:v>
                </c:pt>
                <c:pt idx="298">
                  <c:v>3.5671964735438761</c:v>
                </c:pt>
                <c:pt idx="299">
                  <c:v>3.5671964735438761</c:v>
                </c:pt>
                <c:pt idx="300">
                  <c:v>3.5671964735438761</c:v>
                </c:pt>
                <c:pt idx="301">
                  <c:v>3.5671964735438761</c:v>
                </c:pt>
                <c:pt idx="302">
                  <c:v>3.5671964735438761</c:v>
                </c:pt>
                <c:pt idx="303">
                  <c:v>3.5671964735438761</c:v>
                </c:pt>
                <c:pt idx="304">
                  <c:v>3.5671964735438761</c:v>
                </c:pt>
                <c:pt idx="305">
                  <c:v>3.5671964735438761</c:v>
                </c:pt>
                <c:pt idx="306">
                  <c:v>3.5671964735438761</c:v>
                </c:pt>
                <c:pt idx="307">
                  <c:v>3.5671964735438761</c:v>
                </c:pt>
                <c:pt idx="308">
                  <c:v>3.5671964735438761</c:v>
                </c:pt>
                <c:pt idx="309">
                  <c:v>3.5671964735438761</c:v>
                </c:pt>
                <c:pt idx="310">
                  <c:v>3.5671964735438761</c:v>
                </c:pt>
                <c:pt idx="311">
                  <c:v>3.5671964735438761</c:v>
                </c:pt>
                <c:pt idx="312">
                  <c:v>3.5671964735438761</c:v>
                </c:pt>
                <c:pt idx="313">
                  <c:v>3.5671964735438761</c:v>
                </c:pt>
                <c:pt idx="314">
                  <c:v>3.5671964735438761</c:v>
                </c:pt>
                <c:pt idx="315">
                  <c:v>3.5671964735438761</c:v>
                </c:pt>
                <c:pt idx="316">
                  <c:v>3.5671964735438761</c:v>
                </c:pt>
                <c:pt idx="317">
                  <c:v>3.5671964735438761</c:v>
                </c:pt>
                <c:pt idx="318">
                  <c:v>3.5671964735438761</c:v>
                </c:pt>
                <c:pt idx="319">
                  <c:v>3.5671964735438761</c:v>
                </c:pt>
                <c:pt idx="320">
                  <c:v>3.5671964735438761</c:v>
                </c:pt>
                <c:pt idx="321">
                  <c:v>3.5671964735438761</c:v>
                </c:pt>
                <c:pt idx="322">
                  <c:v>3.5671964735438761</c:v>
                </c:pt>
                <c:pt idx="323">
                  <c:v>3.5671964735438761</c:v>
                </c:pt>
                <c:pt idx="324">
                  <c:v>3.5671964735438761</c:v>
                </c:pt>
                <c:pt idx="325">
                  <c:v>3.5671964735438761</c:v>
                </c:pt>
                <c:pt idx="326">
                  <c:v>3.5671964735438761</c:v>
                </c:pt>
                <c:pt idx="327">
                  <c:v>3.5671964735438761</c:v>
                </c:pt>
                <c:pt idx="328">
                  <c:v>3.5671964735438761</c:v>
                </c:pt>
                <c:pt idx="329">
                  <c:v>3.5671964735438761</c:v>
                </c:pt>
                <c:pt idx="330">
                  <c:v>3.5671964735438761</c:v>
                </c:pt>
                <c:pt idx="331">
                  <c:v>3.5671964735438761</c:v>
                </c:pt>
                <c:pt idx="332">
                  <c:v>3.5671964735438761</c:v>
                </c:pt>
                <c:pt idx="333">
                  <c:v>3.5671964735438761</c:v>
                </c:pt>
                <c:pt idx="334">
                  <c:v>3.5671964735438761</c:v>
                </c:pt>
                <c:pt idx="335">
                  <c:v>3.5671964735438761</c:v>
                </c:pt>
                <c:pt idx="336">
                  <c:v>3.5671964735438761</c:v>
                </c:pt>
                <c:pt idx="337">
                  <c:v>3.5671964735438761</c:v>
                </c:pt>
                <c:pt idx="338">
                  <c:v>3.5671964735438761</c:v>
                </c:pt>
                <c:pt idx="339">
                  <c:v>3.5671964735438761</c:v>
                </c:pt>
                <c:pt idx="340">
                  <c:v>3.5671964735438761</c:v>
                </c:pt>
                <c:pt idx="341">
                  <c:v>3.5671964735438761</c:v>
                </c:pt>
                <c:pt idx="342">
                  <c:v>3.5671964735438761</c:v>
                </c:pt>
                <c:pt idx="343">
                  <c:v>3.5671964735438761</c:v>
                </c:pt>
                <c:pt idx="344">
                  <c:v>3.5671964735438761</c:v>
                </c:pt>
                <c:pt idx="345">
                  <c:v>3.5671964735438761</c:v>
                </c:pt>
                <c:pt idx="346">
                  <c:v>3.5671964735438761</c:v>
                </c:pt>
                <c:pt idx="347">
                  <c:v>3.5671964735438761</c:v>
                </c:pt>
                <c:pt idx="348">
                  <c:v>3.5671964735438761</c:v>
                </c:pt>
                <c:pt idx="349">
                  <c:v>3.5671964735438761</c:v>
                </c:pt>
                <c:pt idx="350">
                  <c:v>3.5671964735438761</c:v>
                </c:pt>
                <c:pt idx="351">
                  <c:v>3.5671964735438761</c:v>
                </c:pt>
                <c:pt idx="352">
                  <c:v>3.5671964735438761</c:v>
                </c:pt>
                <c:pt idx="353">
                  <c:v>3.5671964735438761</c:v>
                </c:pt>
                <c:pt idx="354">
                  <c:v>3.5671964735438761</c:v>
                </c:pt>
                <c:pt idx="355">
                  <c:v>3.5671964735438761</c:v>
                </c:pt>
                <c:pt idx="356">
                  <c:v>3.5671964735438761</c:v>
                </c:pt>
                <c:pt idx="357">
                  <c:v>3.5671964735438761</c:v>
                </c:pt>
                <c:pt idx="358">
                  <c:v>3.5671964735438761</c:v>
                </c:pt>
                <c:pt idx="359">
                  <c:v>3.5671964735438761</c:v>
                </c:pt>
                <c:pt idx="360">
                  <c:v>3.5671964735438761</c:v>
                </c:pt>
                <c:pt idx="361">
                  <c:v>3.5671964735438761</c:v>
                </c:pt>
                <c:pt idx="362">
                  <c:v>3.5671964735438761</c:v>
                </c:pt>
                <c:pt idx="363">
                  <c:v>3.5671964735438761</c:v>
                </c:pt>
                <c:pt idx="364">
                  <c:v>3.5671964735438761</c:v>
                </c:pt>
                <c:pt idx="365">
                  <c:v>3.5671964735438761</c:v>
                </c:pt>
                <c:pt idx="366">
                  <c:v>3.5671964735438761</c:v>
                </c:pt>
                <c:pt idx="367">
                  <c:v>3.5671964735438761</c:v>
                </c:pt>
                <c:pt idx="368">
                  <c:v>3.5671964735438761</c:v>
                </c:pt>
                <c:pt idx="369">
                  <c:v>3.5671964735438761</c:v>
                </c:pt>
                <c:pt idx="370">
                  <c:v>3.5671964735438761</c:v>
                </c:pt>
                <c:pt idx="371">
                  <c:v>3.5671964735438761</c:v>
                </c:pt>
                <c:pt idx="372">
                  <c:v>3.5671964735438761</c:v>
                </c:pt>
                <c:pt idx="373">
                  <c:v>3.5671964735438761</c:v>
                </c:pt>
                <c:pt idx="374">
                  <c:v>3.5671964735438761</c:v>
                </c:pt>
                <c:pt idx="375">
                  <c:v>3.5671964735438761</c:v>
                </c:pt>
                <c:pt idx="376">
                  <c:v>3.5671964735438761</c:v>
                </c:pt>
                <c:pt idx="377">
                  <c:v>3.5671964735438761</c:v>
                </c:pt>
                <c:pt idx="378">
                  <c:v>3.5671964735438761</c:v>
                </c:pt>
                <c:pt idx="379">
                  <c:v>3.5671964735438761</c:v>
                </c:pt>
                <c:pt idx="380">
                  <c:v>3.5671964735438761</c:v>
                </c:pt>
                <c:pt idx="381">
                  <c:v>3.5671964735438761</c:v>
                </c:pt>
                <c:pt idx="382">
                  <c:v>3.5671964735438761</c:v>
                </c:pt>
                <c:pt idx="383">
                  <c:v>3.5671964735438761</c:v>
                </c:pt>
                <c:pt idx="384">
                  <c:v>3.5671964735438761</c:v>
                </c:pt>
                <c:pt idx="385">
                  <c:v>3.5671964735438761</c:v>
                </c:pt>
                <c:pt idx="386">
                  <c:v>3.5671964735438761</c:v>
                </c:pt>
                <c:pt idx="387">
                  <c:v>3.5671964735438761</c:v>
                </c:pt>
                <c:pt idx="388">
                  <c:v>3.5671964735438761</c:v>
                </c:pt>
                <c:pt idx="389">
                  <c:v>3.5671964735438761</c:v>
                </c:pt>
                <c:pt idx="390">
                  <c:v>3.5671964735438761</c:v>
                </c:pt>
                <c:pt idx="391">
                  <c:v>3.5671964735438761</c:v>
                </c:pt>
                <c:pt idx="392">
                  <c:v>3.5671964735438761</c:v>
                </c:pt>
                <c:pt idx="393">
                  <c:v>3.5671964735438761</c:v>
                </c:pt>
                <c:pt idx="394">
                  <c:v>3.5671964735438761</c:v>
                </c:pt>
                <c:pt idx="395">
                  <c:v>3.5671964735438761</c:v>
                </c:pt>
                <c:pt idx="396">
                  <c:v>3.5671964735438761</c:v>
                </c:pt>
                <c:pt idx="397">
                  <c:v>3.5671964735438761</c:v>
                </c:pt>
                <c:pt idx="398">
                  <c:v>3.5671964735438761</c:v>
                </c:pt>
                <c:pt idx="399">
                  <c:v>3.5671964735438761</c:v>
                </c:pt>
                <c:pt idx="400">
                  <c:v>3.5671964735438761</c:v>
                </c:pt>
                <c:pt idx="401">
                  <c:v>3.5671964735438761</c:v>
                </c:pt>
                <c:pt idx="402">
                  <c:v>3.5671964735438761</c:v>
                </c:pt>
                <c:pt idx="403">
                  <c:v>3.5671964735438761</c:v>
                </c:pt>
                <c:pt idx="404">
                  <c:v>3.5671964735438761</c:v>
                </c:pt>
                <c:pt idx="405">
                  <c:v>3.5671964735438761</c:v>
                </c:pt>
                <c:pt idx="406">
                  <c:v>3.5671964735438761</c:v>
                </c:pt>
                <c:pt idx="407">
                  <c:v>3.5671964735438761</c:v>
                </c:pt>
                <c:pt idx="408">
                  <c:v>3.5671964735438761</c:v>
                </c:pt>
                <c:pt idx="409">
                  <c:v>3.5671964735438761</c:v>
                </c:pt>
                <c:pt idx="410">
                  <c:v>3.5671964735438761</c:v>
                </c:pt>
                <c:pt idx="411">
                  <c:v>3.5671964735438761</c:v>
                </c:pt>
                <c:pt idx="412">
                  <c:v>3.5671964735438761</c:v>
                </c:pt>
                <c:pt idx="413">
                  <c:v>3.5671964735438761</c:v>
                </c:pt>
                <c:pt idx="414">
                  <c:v>3.5671964735438761</c:v>
                </c:pt>
                <c:pt idx="415">
                  <c:v>3.5671964735438761</c:v>
                </c:pt>
                <c:pt idx="416">
                  <c:v>3.5671964735438761</c:v>
                </c:pt>
                <c:pt idx="417">
                  <c:v>3.5671964735438761</c:v>
                </c:pt>
                <c:pt idx="418">
                  <c:v>3.5671964735438761</c:v>
                </c:pt>
                <c:pt idx="419">
                  <c:v>3.5671964735438761</c:v>
                </c:pt>
                <c:pt idx="420">
                  <c:v>3.5671964735438761</c:v>
                </c:pt>
                <c:pt idx="421">
                  <c:v>3.5671964735438761</c:v>
                </c:pt>
                <c:pt idx="422">
                  <c:v>3.5671964735438761</c:v>
                </c:pt>
                <c:pt idx="423">
                  <c:v>3.5671964735438761</c:v>
                </c:pt>
                <c:pt idx="424">
                  <c:v>3.5671964735438761</c:v>
                </c:pt>
                <c:pt idx="425">
                  <c:v>3.5671964735438761</c:v>
                </c:pt>
                <c:pt idx="426">
                  <c:v>3.5671964735438761</c:v>
                </c:pt>
                <c:pt idx="427">
                  <c:v>3.5671964735438761</c:v>
                </c:pt>
                <c:pt idx="428">
                  <c:v>3.5671964735438761</c:v>
                </c:pt>
                <c:pt idx="429">
                  <c:v>3.5671964735438761</c:v>
                </c:pt>
                <c:pt idx="430">
                  <c:v>3.5671964735438761</c:v>
                </c:pt>
                <c:pt idx="431">
                  <c:v>3.5671964735438761</c:v>
                </c:pt>
                <c:pt idx="432">
                  <c:v>3.5671964735438761</c:v>
                </c:pt>
                <c:pt idx="433">
                  <c:v>3.5671964735438761</c:v>
                </c:pt>
                <c:pt idx="434">
                  <c:v>3.5671964735438761</c:v>
                </c:pt>
                <c:pt idx="435">
                  <c:v>3.5671964735438761</c:v>
                </c:pt>
                <c:pt idx="436">
                  <c:v>3.5671964735438761</c:v>
                </c:pt>
                <c:pt idx="437">
                  <c:v>3.5671964735438761</c:v>
                </c:pt>
                <c:pt idx="438">
                  <c:v>3.5671964735438761</c:v>
                </c:pt>
                <c:pt idx="439">
                  <c:v>3.5671964735438761</c:v>
                </c:pt>
                <c:pt idx="440">
                  <c:v>3.5671964735438761</c:v>
                </c:pt>
                <c:pt idx="441">
                  <c:v>3.5671964735438761</c:v>
                </c:pt>
                <c:pt idx="442">
                  <c:v>3.5671964735438761</c:v>
                </c:pt>
                <c:pt idx="443">
                  <c:v>3.5671964735438761</c:v>
                </c:pt>
                <c:pt idx="444">
                  <c:v>3.5671964735438761</c:v>
                </c:pt>
                <c:pt idx="445">
                  <c:v>3.5671964735438761</c:v>
                </c:pt>
                <c:pt idx="446">
                  <c:v>3.5671964735438761</c:v>
                </c:pt>
                <c:pt idx="447">
                  <c:v>3.5671964735438761</c:v>
                </c:pt>
                <c:pt idx="448">
                  <c:v>3.5671964735438761</c:v>
                </c:pt>
                <c:pt idx="449">
                  <c:v>3.5671964735438761</c:v>
                </c:pt>
                <c:pt idx="450">
                  <c:v>3.5671964735438761</c:v>
                </c:pt>
                <c:pt idx="451">
                  <c:v>3.5671964735438761</c:v>
                </c:pt>
                <c:pt idx="452">
                  <c:v>3.5671964735438761</c:v>
                </c:pt>
                <c:pt idx="453">
                  <c:v>3.5671964735438761</c:v>
                </c:pt>
                <c:pt idx="454">
                  <c:v>3.5671964735438761</c:v>
                </c:pt>
                <c:pt idx="455">
                  <c:v>3.5671964735438761</c:v>
                </c:pt>
                <c:pt idx="456">
                  <c:v>3.5671964735438761</c:v>
                </c:pt>
                <c:pt idx="457">
                  <c:v>3.5671964735438761</c:v>
                </c:pt>
                <c:pt idx="458">
                  <c:v>3.5671964735438761</c:v>
                </c:pt>
                <c:pt idx="459">
                  <c:v>3.5671964735438761</c:v>
                </c:pt>
                <c:pt idx="460">
                  <c:v>3.5671964735438761</c:v>
                </c:pt>
                <c:pt idx="461">
                  <c:v>3.5671964735438761</c:v>
                </c:pt>
                <c:pt idx="462">
                  <c:v>3.5671964735438761</c:v>
                </c:pt>
                <c:pt idx="463">
                  <c:v>3.5671964735438761</c:v>
                </c:pt>
                <c:pt idx="464">
                  <c:v>3.5671964735438761</c:v>
                </c:pt>
                <c:pt idx="465">
                  <c:v>3.5671964735438761</c:v>
                </c:pt>
                <c:pt idx="466">
                  <c:v>3.5671964735438761</c:v>
                </c:pt>
                <c:pt idx="467">
                  <c:v>3.5671964735438761</c:v>
                </c:pt>
                <c:pt idx="468">
                  <c:v>3.5671964735438761</c:v>
                </c:pt>
                <c:pt idx="469">
                  <c:v>3.5671964735438761</c:v>
                </c:pt>
                <c:pt idx="470">
                  <c:v>3.5671964735438761</c:v>
                </c:pt>
                <c:pt idx="471">
                  <c:v>3.5671964735438761</c:v>
                </c:pt>
                <c:pt idx="472">
                  <c:v>3.5671964735438761</c:v>
                </c:pt>
                <c:pt idx="473">
                  <c:v>3.5671964735438761</c:v>
                </c:pt>
                <c:pt idx="474">
                  <c:v>3.5671964735438761</c:v>
                </c:pt>
                <c:pt idx="475">
                  <c:v>3.5671964735438761</c:v>
                </c:pt>
                <c:pt idx="476">
                  <c:v>3.5671964735438761</c:v>
                </c:pt>
                <c:pt idx="477">
                  <c:v>3.5671964735438761</c:v>
                </c:pt>
                <c:pt idx="478">
                  <c:v>3.5671964735438761</c:v>
                </c:pt>
                <c:pt idx="479">
                  <c:v>3.5671964735438761</c:v>
                </c:pt>
                <c:pt idx="480">
                  <c:v>3.5671964735438761</c:v>
                </c:pt>
                <c:pt idx="481">
                  <c:v>3.5671964735438761</c:v>
                </c:pt>
                <c:pt idx="482">
                  <c:v>3.5671964735438761</c:v>
                </c:pt>
                <c:pt idx="483">
                  <c:v>3.5671964735438761</c:v>
                </c:pt>
                <c:pt idx="484">
                  <c:v>3.5671964735438761</c:v>
                </c:pt>
                <c:pt idx="485">
                  <c:v>3.5671964735438761</c:v>
                </c:pt>
                <c:pt idx="486">
                  <c:v>3.5671964735438761</c:v>
                </c:pt>
                <c:pt idx="487">
                  <c:v>3.5671964735438761</c:v>
                </c:pt>
                <c:pt idx="488">
                  <c:v>3.5671964735438761</c:v>
                </c:pt>
                <c:pt idx="489">
                  <c:v>3.5671964735438761</c:v>
                </c:pt>
                <c:pt idx="490">
                  <c:v>3.5671964735438761</c:v>
                </c:pt>
                <c:pt idx="491">
                  <c:v>3.5671964735438761</c:v>
                </c:pt>
                <c:pt idx="492">
                  <c:v>3.5671964735438761</c:v>
                </c:pt>
                <c:pt idx="493">
                  <c:v>3.5671964735438761</c:v>
                </c:pt>
                <c:pt idx="494">
                  <c:v>3.5671964735438761</c:v>
                </c:pt>
                <c:pt idx="495">
                  <c:v>3.5671964735438761</c:v>
                </c:pt>
                <c:pt idx="496">
                  <c:v>3.5671964735438761</c:v>
                </c:pt>
                <c:pt idx="497">
                  <c:v>3.5671964735438761</c:v>
                </c:pt>
                <c:pt idx="498">
                  <c:v>3.5671964735438761</c:v>
                </c:pt>
                <c:pt idx="499">
                  <c:v>3.5671964735438761</c:v>
                </c:pt>
                <c:pt idx="500">
                  <c:v>3.5671964735438761</c:v>
                </c:pt>
                <c:pt idx="501">
                  <c:v>3.5671964735438761</c:v>
                </c:pt>
                <c:pt idx="502">
                  <c:v>3.5671964735438761</c:v>
                </c:pt>
                <c:pt idx="503">
                  <c:v>3.5671964735438761</c:v>
                </c:pt>
                <c:pt idx="504">
                  <c:v>3.5671964735438761</c:v>
                </c:pt>
                <c:pt idx="505">
                  <c:v>3.5671964735438761</c:v>
                </c:pt>
                <c:pt idx="506">
                  <c:v>3.5671964735438761</c:v>
                </c:pt>
                <c:pt idx="507">
                  <c:v>3.5671964735438761</c:v>
                </c:pt>
                <c:pt idx="508">
                  <c:v>3.5671964735438761</c:v>
                </c:pt>
                <c:pt idx="509">
                  <c:v>3.5671964735438761</c:v>
                </c:pt>
                <c:pt idx="510">
                  <c:v>3.5671964735438761</c:v>
                </c:pt>
                <c:pt idx="511">
                  <c:v>3.5671964735438761</c:v>
                </c:pt>
                <c:pt idx="512">
                  <c:v>3.5671964735438761</c:v>
                </c:pt>
                <c:pt idx="513">
                  <c:v>3.5671964735438761</c:v>
                </c:pt>
                <c:pt idx="514">
                  <c:v>3.5671964735438761</c:v>
                </c:pt>
                <c:pt idx="515">
                  <c:v>3.5671964735438761</c:v>
                </c:pt>
                <c:pt idx="516">
                  <c:v>3.5671964735438761</c:v>
                </c:pt>
                <c:pt idx="517">
                  <c:v>3.5671964735438761</c:v>
                </c:pt>
                <c:pt idx="518">
                  <c:v>3.5671964735438761</c:v>
                </c:pt>
                <c:pt idx="519">
                  <c:v>3.5671964735438761</c:v>
                </c:pt>
                <c:pt idx="520">
                  <c:v>3.5671964735438761</c:v>
                </c:pt>
                <c:pt idx="521">
                  <c:v>3.5671964735438761</c:v>
                </c:pt>
                <c:pt idx="522">
                  <c:v>3.5671964735438761</c:v>
                </c:pt>
                <c:pt idx="523">
                  <c:v>3.5671964735438761</c:v>
                </c:pt>
                <c:pt idx="524">
                  <c:v>3.5671964735438761</c:v>
                </c:pt>
                <c:pt idx="525">
                  <c:v>3.5671964735438761</c:v>
                </c:pt>
                <c:pt idx="526">
                  <c:v>3.5671964735438761</c:v>
                </c:pt>
                <c:pt idx="527">
                  <c:v>3.5671964735438761</c:v>
                </c:pt>
                <c:pt idx="528">
                  <c:v>3.5671964735438761</c:v>
                </c:pt>
                <c:pt idx="529">
                  <c:v>3.5671964735438761</c:v>
                </c:pt>
                <c:pt idx="530">
                  <c:v>3.5671964735438761</c:v>
                </c:pt>
                <c:pt idx="531">
                  <c:v>3.5671964735438761</c:v>
                </c:pt>
                <c:pt idx="532">
                  <c:v>3.5671964735438761</c:v>
                </c:pt>
                <c:pt idx="533">
                  <c:v>3.5671964735438761</c:v>
                </c:pt>
                <c:pt idx="534">
                  <c:v>3.5671964735438761</c:v>
                </c:pt>
                <c:pt idx="535">
                  <c:v>3.5671964735438761</c:v>
                </c:pt>
                <c:pt idx="536">
                  <c:v>3.5671964735438761</c:v>
                </c:pt>
                <c:pt idx="537">
                  <c:v>3.5671964735438761</c:v>
                </c:pt>
                <c:pt idx="538">
                  <c:v>3.5671964735438761</c:v>
                </c:pt>
                <c:pt idx="539">
                  <c:v>3.5671964735438761</c:v>
                </c:pt>
                <c:pt idx="540">
                  <c:v>3.5671964735438761</c:v>
                </c:pt>
                <c:pt idx="541">
                  <c:v>3.5671964735438761</c:v>
                </c:pt>
                <c:pt idx="542">
                  <c:v>3.5671964735438761</c:v>
                </c:pt>
                <c:pt idx="543">
                  <c:v>3.5671964735438761</c:v>
                </c:pt>
                <c:pt idx="544">
                  <c:v>3.5671964735438761</c:v>
                </c:pt>
                <c:pt idx="545">
                  <c:v>3.5671964735438761</c:v>
                </c:pt>
                <c:pt idx="546">
                  <c:v>3.5671964735438761</c:v>
                </c:pt>
                <c:pt idx="547">
                  <c:v>3.5671964735438761</c:v>
                </c:pt>
                <c:pt idx="548">
                  <c:v>3.5671964735438761</c:v>
                </c:pt>
                <c:pt idx="549">
                  <c:v>3.5671964735438761</c:v>
                </c:pt>
                <c:pt idx="550">
                  <c:v>3.5671964735438761</c:v>
                </c:pt>
                <c:pt idx="551">
                  <c:v>3.5671964735438761</c:v>
                </c:pt>
                <c:pt idx="552">
                  <c:v>3.5671964735438761</c:v>
                </c:pt>
                <c:pt idx="553">
                  <c:v>3.5671964735438761</c:v>
                </c:pt>
                <c:pt idx="554">
                  <c:v>3.5671964735438761</c:v>
                </c:pt>
                <c:pt idx="555">
                  <c:v>3.5671964735438761</c:v>
                </c:pt>
                <c:pt idx="556">
                  <c:v>3.5671964735438761</c:v>
                </c:pt>
                <c:pt idx="557">
                  <c:v>3.5671964735438761</c:v>
                </c:pt>
                <c:pt idx="558">
                  <c:v>3.5671964735438761</c:v>
                </c:pt>
                <c:pt idx="559">
                  <c:v>3.5671964735438761</c:v>
                </c:pt>
                <c:pt idx="560">
                  <c:v>3.5671964735438761</c:v>
                </c:pt>
                <c:pt idx="561">
                  <c:v>3.5671964735438761</c:v>
                </c:pt>
                <c:pt idx="562">
                  <c:v>3.5671964735438761</c:v>
                </c:pt>
                <c:pt idx="563">
                  <c:v>3.5671964735438761</c:v>
                </c:pt>
                <c:pt idx="564">
                  <c:v>3.5671964735438761</c:v>
                </c:pt>
                <c:pt idx="565">
                  <c:v>3.5671964735438761</c:v>
                </c:pt>
                <c:pt idx="566">
                  <c:v>3.5671964735438761</c:v>
                </c:pt>
                <c:pt idx="567">
                  <c:v>3.5671964735438761</c:v>
                </c:pt>
                <c:pt idx="568">
                  <c:v>3.5671964735438761</c:v>
                </c:pt>
                <c:pt idx="569">
                  <c:v>3.5671964735438761</c:v>
                </c:pt>
                <c:pt idx="570">
                  <c:v>3.5671964735438761</c:v>
                </c:pt>
                <c:pt idx="571">
                  <c:v>3.5671964735438761</c:v>
                </c:pt>
                <c:pt idx="572">
                  <c:v>3.5671964735438761</c:v>
                </c:pt>
                <c:pt idx="573">
                  <c:v>3.5671964735438761</c:v>
                </c:pt>
                <c:pt idx="574">
                  <c:v>3.5671964735438761</c:v>
                </c:pt>
                <c:pt idx="575">
                  <c:v>3.5671964735438761</c:v>
                </c:pt>
                <c:pt idx="576">
                  <c:v>3.5671964735438761</c:v>
                </c:pt>
                <c:pt idx="577">
                  <c:v>3.5671964735438761</c:v>
                </c:pt>
                <c:pt idx="578">
                  <c:v>3.5671964735438761</c:v>
                </c:pt>
                <c:pt idx="579">
                  <c:v>3.5671964735438761</c:v>
                </c:pt>
                <c:pt idx="580">
                  <c:v>3.5671964735438761</c:v>
                </c:pt>
                <c:pt idx="581">
                  <c:v>3.5671964735438761</c:v>
                </c:pt>
                <c:pt idx="582">
                  <c:v>3.5671964735438761</c:v>
                </c:pt>
                <c:pt idx="583">
                  <c:v>3.5671964735438761</c:v>
                </c:pt>
                <c:pt idx="584">
                  <c:v>3.5671964735438761</c:v>
                </c:pt>
                <c:pt idx="585">
                  <c:v>3.5671964735438761</c:v>
                </c:pt>
                <c:pt idx="586">
                  <c:v>3.5671964735438761</c:v>
                </c:pt>
                <c:pt idx="587">
                  <c:v>3.5671964735438761</c:v>
                </c:pt>
                <c:pt idx="588">
                  <c:v>3.5671964735438761</c:v>
                </c:pt>
                <c:pt idx="589">
                  <c:v>3.5671964735438761</c:v>
                </c:pt>
                <c:pt idx="590">
                  <c:v>3.5671964735438761</c:v>
                </c:pt>
                <c:pt idx="591">
                  <c:v>3.5671964735438761</c:v>
                </c:pt>
                <c:pt idx="592">
                  <c:v>3.5671964735438761</c:v>
                </c:pt>
                <c:pt idx="593">
                  <c:v>3.5671964735438761</c:v>
                </c:pt>
                <c:pt idx="594">
                  <c:v>3.5671964735438761</c:v>
                </c:pt>
                <c:pt idx="595">
                  <c:v>3.5671964735438761</c:v>
                </c:pt>
                <c:pt idx="596">
                  <c:v>3.5671964735438761</c:v>
                </c:pt>
                <c:pt idx="597">
                  <c:v>3.5671964735438761</c:v>
                </c:pt>
                <c:pt idx="598">
                  <c:v>3.5671964735438761</c:v>
                </c:pt>
                <c:pt idx="599">
                  <c:v>3.5671964735438761</c:v>
                </c:pt>
                <c:pt idx="600">
                  <c:v>3.5671964735438761</c:v>
                </c:pt>
                <c:pt idx="601">
                  <c:v>3.5671964735438761</c:v>
                </c:pt>
                <c:pt idx="602">
                  <c:v>3.5671964735438761</c:v>
                </c:pt>
                <c:pt idx="603">
                  <c:v>3.5671964735438761</c:v>
                </c:pt>
                <c:pt idx="604">
                  <c:v>3.5671964735438761</c:v>
                </c:pt>
                <c:pt idx="605">
                  <c:v>3.5671964735438761</c:v>
                </c:pt>
                <c:pt idx="606">
                  <c:v>3.5671964735438761</c:v>
                </c:pt>
                <c:pt idx="607">
                  <c:v>3.5671964735438761</c:v>
                </c:pt>
                <c:pt idx="608">
                  <c:v>3.5671964735438761</c:v>
                </c:pt>
                <c:pt idx="609">
                  <c:v>3.5671964735438761</c:v>
                </c:pt>
                <c:pt idx="610">
                  <c:v>3.5671964735438761</c:v>
                </c:pt>
                <c:pt idx="611">
                  <c:v>3.5671964735438761</c:v>
                </c:pt>
                <c:pt idx="612">
                  <c:v>3.5671964735438761</c:v>
                </c:pt>
                <c:pt idx="613">
                  <c:v>3.5671964735438761</c:v>
                </c:pt>
                <c:pt idx="614">
                  <c:v>3.5671964735438761</c:v>
                </c:pt>
                <c:pt idx="615">
                  <c:v>3.5671964735438761</c:v>
                </c:pt>
                <c:pt idx="616">
                  <c:v>3.5671964735438761</c:v>
                </c:pt>
                <c:pt idx="617">
                  <c:v>3.5671964735438761</c:v>
                </c:pt>
                <c:pt idx="618">
                  <c:v>3.5671964735438761</c:v>
                </c:pt>
                <c:pt idx="619">
                  <c:v>3.5671964735438761</c:v>
                </c:pt>
                <c:pt idx="620">
                  <c:v>3.5671964735438761</c:v>
                </c:pt>
                <c:pt idx="621">
                  <c:v>3.5671964735438761</c:v>
                </c:pt>
                <c:pt idx="622">
                  <c:v>3.5671964735438761</c:v>
                </c:pt>
                <c:pt idx="623">
                  <c:v>3.5671964735438761</c:v>
                </c:pt>
                <c:pt idx="624">
                  <c:v>3.5671964735438761</c:v>
                </c:pt>
                <c:pt idx="625">
                  <c:v>3.5671964735438761</c:v>
                </c:pt>
                <c:pt idx="626">
                  <c:v>3.5671964735438761</c:v>
                </c:pt>
                <c:pt idx="627">
                  <c:v>3.5671964735438761</c:v>
                </c:pt>
                <c:pt idx="628">
                  <c:v>3.5671964735438761</c:v>
                </c:pt>
                <c:pt idx="629">
                  <c:v>3.5671964735438761</c:v>
                </c:pt>
                <c:pt idx="630">
                  <c:v>3.5671964735438761</c:v>
                </c:pt>
                <c:pt idx="631">
                  <c:v>3.5671964735438761</c:v>
                </c:pt>
                <c:pt idx="632">
                  <c:v>3.5671964735438761</c:v>
                </c:pt>
                <c:pt idx="633">
                  <c:v>3.5671964735438761</c:v>
                </c:pt>
                <c:pt idx="634">
                  <c:v>3.5671964735438761</c:v>
                </c:pt>
                <c:pt idx="635">
                  <c:v>3.5671964735438761</c:v>
                </c:pt>
                <c:pt idx="636">
                  <c:v>3.5671964735438761</c:v>
                </c:pt>
                <c:pt idx="637">
                  <c:v>3.5671964735438761</c:v>
                </c:pt>
                <c:pt idx="638">
                  <c:v>3.5671964735438761</c:v>
                </c:pt>
                <c:pt idx="639">
                  <c:v>3.5671964735438761</c:v>
                </c:pt>
                <c:pt idx="640">
                  <c:v>3.5671964735438761</c:v>
                </c:pt>
                <c:pt idx="641">
                  <c:v>3.5671964735438761</c:v>
                </c:pt>
                <c:pt idx="642">
                  <c:v>3.5671964735438761</c:v>
                </c:pt>
                <c:pt idx="643">
                  <c:v>3.5671964735438761</c:v>
                </c:pt>
                <c:pt idx="644">
                  <c:v>3.5671964735438761</c:v>
                </c:pt>
                <c:pt idx="645">
                  <c:v>3.5671964735438761</c:v>
                </c:pt>
                <c:pt idx="646">
                  <c:v>3.5671964735438761</c:v>
                </c:pt>
                <c:pt idx="647">
                  <c:v>3.5671964735438761</c:v>
                </c:pt>
                <c:pt idx="648">
                  <c:v>3.5671964735438761</c:v>
                </c:pt>
                <c:pt idx="649">
                  <c:v>3.5671964735438761</c:v>
                </c:pt>
                <c:pt idx="650">
                  <c:v>3.5671964735438761</c:v>
                </c:pt>
                <c:pt idx="651">
                  <c:v>3.5671964735438761</c:v>
                </c:pt>
                <c:pt idx="652">
                  <c:v>3.5671964735438761</c:v>
                </c:pt>
                <c:pt idx="653">
                  <c:v>3.5671964735438761</c:v>
                </c:pt>
                <c:pt idx="654">
                  <c:v>3.5671964735438761</c:v>
                </c:pt>
                <c:pt idx="655">
                  <c:v>3.5671964735438761</c:v>
                </c:pt>
                <c:pt idx="656">
                  <c:v>3.5671964735438761</c:v>
                </c:pt>
                <c:pt idx="657">
                  <c:v>3.5671964735438761</c:v>
                </c:pt>
                <c:pt idx="658">
                  <c:v>3.5671964735438761</c:v>
                </c:pt>
                <c:pt idx="659">
                  <c:v>3.5671964735438761</c:v>
                </c:pt>
                <c:pt idx="660">
                  <c:v>3.5671964735438761</c:v>
                </c:pt>
                <c:pt idx="661">
                  <c:v>3.5671964735438761</c:v>
                </c:pt>
                <c:pt idx="662">
                  <c:v>3.5671964735438761</c:v>
                </c:pt>
                <c:pt idx="663">
                  <c:v>3.5671964735438761</c:v>
                </c:pt>
                <c:pt idx="664">
                  <c:v>3.5671964735438761</c:v>
                </c:pt>
                <c:pt idx="665">
                  <c:v>3.5671964735438761</c:v>
                </c:pt>
                <c:pt idx="666">
                  <c:v>3.5671964735438761</c:v>
                </c:pt>
                <c:pt idx="667">
                  <c:v>3.5671964735438761</c:v>
                </c:pt>
                <c:pt idx="668">
                  <c:v>3.5671964735438761</c:v>
                </c:pt>
                <c:pt idx="669">
                  <c:v>3.5671964735438761</c:v>
                </c:pt>
                <c:pt idx="670">
                  <c:v>3.5671964735438761</c:v>
                </c:pt>
                <c:pt idx="671">
                  <c:v>3.5671964735438761</c:v>
                </c:pt>
                <c:pt idx="672">
                  <c:v>3.5671964735438761</c:v>
                </c:pt>
                <c:pt idx="673">
                  <c:v>3.5671964735438761</c:v>
                </c:pt>
                <c:pt idx="674">
                  <c:v>3.5671964735438761</c:v>
                </c:pt>
                <c:pt idx="675">
                  <c:v>3.5671964735438761</c:v>
                </c:pt>
                <c:pt idx="676">
                  <c:v>3.5671964735438761</c:v>
                </c:pt>
                <c:pt idx="677">
                  <c:v>3.5671964735438761</c:v>
                </c:pt>
                <c:pt idx="678">
                  <c:v>3.5671964735438761</c:v>
                </c:pt>
                <c:pt idx="679">
                  <c:v>3.5671964735438761</c:v>
                </c:pt>
                <c:pt idx="680">
                  <c:v>3.5671964735438761</c:v>
                </c:pt>
                <c:pt idx="681">
                  <c:v>3.5671964735438761</c:v>
                </c:pt>
                <c:pt idx="682">
                  <c:v>3.5671964735438761</c:v>
                </c:pt>
                <c:pt idx="683">
                  <c:v>3.5671964735438761</c:v>
                </c:pt>
                <c:pt idx="684">
                  <c:v>3.5671964735438761</c:v>
                </c:pt>
                <c:pt idx="685">
                  <c:v>3.5671964735438761</c:v>
                </c:pt>
                <c:pt idx="686">
                  <c:v>3.5671964735438761</c:v>
                </c:pt>
                <c:pt idx="687">
                  <c:v>3.5671964735438761</c:v>
                </c:pt>
                <c:pt idx="688">
                  <c:v>3.5671964735438761</c:v>
                </c:pt>
                <c:pt idx="689">
                  <c:v>3.5671964735438761</c:v>
                </c:pt>
                <c:pt idx="690">
                  <c:v>3.5671964735438761</c:v>
                </c:pt>
                <c:pt idx="691">
                  <c:v>3.5671964735438761</c:v>
                </c:pt>
                <c:pt idx="692">
                  <c:v>3.5671964735438761</c:v>
                </c:pt>
                <c:pt idx="693">
                  <c:v>3.5671964735438761</c:v>
                </c:pt>
                <c:pt idx="694">
                  <c:v>3.5671964735438761</c:v>
                </c:pt>
                <c:pt idx="695">
                  <c:v>3.5671964735438761</c:v>
                </c:pt>
                <c:pt idx="696">
                  <c:v>3.5671964735438761</c:v>
                </c:pt>
                <c:pt idx="697">
                  <c:v>3.5671964735438761</c:v>
                </c:pt>
                <c:pt idx="698">
                  <c:v>3.5671964735438761</c:v>
                </c:pt>
                <c:pt idx="699">
                  <c:v>3.5671964735438761</c:v>
                </c:pt>
                <c:pt idx="700">
                  <c:v>3.5671964735438761</c:v>
                </c:pt>
                <c:pt idx="701">
                  <c:v>3.5671964735438761</c:v>
                </c:pt>
                <c:pt idx="702">
                  <c:v>3.5671964735438761</c:v>
                </c:pt>
                <c:pt idx="703">
                  <c:v>3.5671964735438761</c:v>
                </c:pt>
                <c:pt idx="704">
                  <c:v>3.5671964735438761</c:v>
                </c:pt>
                <c:pt idx="705">
                  <c:v>3.5671964735438761</c:v>
                </c:pt>
                <c:pt idx="706">
                  <c:v>3.5671964735438761</c:v>
                </c:pt>
                <c:pt idx="707">
                  <c:v>3.5671964735438761</c:v>
                </c:pt>
                <c:pt idx="708">
                  <c:v>3.5671964735438761</c:v>
                </c:pt>
                <c:pt idx="709">
                  <c:v>3.5671964735438761</c:v>
                </c:pt>
                <c:pt idx="710">
                  <c:v>3.5671964735438761</c:v>
                </c:pt>
                <c:pt idx="711">
                  <c:v>3.5671964735438761</c:v>
                </c:pt>
                <c:pt idx="712">
                  <c:v>3.5671964735438761</c:v>
                </c:pt>
                <c:pt idx="713">
                  <c:v>3.5671964735438761</c:v>
                </c:pt>
                <c:pt idx="714">
                  <c:v>3.5671964735438761</c:v>
                </c:pt>
                <c:pt idx="715">
                  <c:v>3.5671964735438761</c:v>
                </c:pt>
                <c:pt idx="716">
                  <c:v>3.5671964735438761</c:v>
                </c:pt>
                <c:pt idx="717">
                  <c:v>3.5671964735438761</c:v>
                </c:pt>
                <c:pt idx="718">
                  <c:v>3.5671964735438761</c:v>
                </c:pt>
                <c:pt idx="719">
                  <c:v>3.5671964735438761</c:v>
                </c:pt>
                <c:pt idx="720">
                  <c:v>3.5671964735438761</c:v>
                </c:pt>
                <c:pt idx="721">
                  <c:v>3.5671964735438761</c:v>
                </c:pt>
                <c:pt idx="722">
                  <c:v>3.5671964735438761</c:v>
                </c:pt>
                <c:pt idx="723">
                  <c:v>3.5671964735438761</c:v>
                </c:pt>
                <c:pt idx="724">
                  <c:v>3.5671964735438761</c:v>
                </c:pt>
                <c:pt idx="725">
                  <c:v>3.5671964735438761</c:v>
                </c:pt>
                <c:pt idx="726">
                  <c:v>3.5671964735438761</c:v>
                </c:pt>
                <c:pt idx="727">
                  <c:v>3.5671964735438761</c:v>
                </c:pt>
                <c:pt idx="728">
                  <c:v>3.5671964735438761</c:v>
                </c:pt>
                <c:pt idx="729">
                  <c:v>3.5671964735438761</c:v>
                </c:pt>
                <c:pt idx="730">
                  <c:v>3.5671964735438761</c:v>
                </c:pt>
                <c:pt idx="731">
                  <c:v>3.5671964735438761</c:v>
                </c:pt>
                <c:pt idx="732">
                  <c:v>3.5671964735438761</c:v>
                </c:pt>
                <c:pt idx="733">
                  <c:v>3.5671964735438761</c:v>
                </c:pt>
                <c:pt idx="734">
                  <c:v>3.5671964735438761</c:v>
                </c:pt>
                <c:pt idx="735">
                  <c:v>3.5671964735438761</c:v>
                </c:pt>
                <c:pt idx="736">
                  <c:v>3.5671964735438761</c:v>
                </c:pt>
                <c:pt idx="737">
                  <c:v>3.5671964735438761</c:v>
                </c:pt>
                <c:pt idx="738">
                  <c:v>3.5671964735438761</c:v>
                </c:pt>
                <c:pt idx="739">
                  <c:v>3.5671964735438761</c:v>
                </c:pt>
                <c:pt idx="740">
                  <c:v>3.5671964735438761</c:v>
                </c:pt>
                <c:pt idx="741">
                  <c:v>3.5671964735438761</c:v>
                </c:pt>
                <c:pt idx="742">
                  <c:v>3.5671964735438761</c:v>
                </c:pt>
                <c:pt idx="743">
                  <c:v>3.5671964735438761</c:v>
                </c:pt>
                <c:pt idx="744">
                  <c:v>3.5671964735438761</c:v>
                </c:pt>
                <c:pt idx="745">
                  <c:v>3.5671964735438761</c:v>
                </c:pt>
                <c:pt idx="746">
                  <c:v>3.5671964735438761</c:v>
                </c:pt>
                <c:pt idx="747">
                  <c:v>3.5671964735438761</c:v>
                </c:pt>
                <c:pt idx="748">
                  <c:v>3.5671964735438761</c:v>
                </c:pt>
                <c:pt idx="749">
                  <c:v>3.5671964735438761</c:v>
                </c:pt>
                <c:pt idx="750">
                  <c:v>3.5671964735438761</c:v>
                </c:pt>
                <c:pt idx="751">
                  <c:v>3.5671964735438761</c:v>
                </c:pt>
                <c:pt idx="752">
                  <c:v>3.5671964735438761</c:v>
                </c:pt>
                <c:pt idx="753">
                  <c:v>3.5671964735438761</c:v>
                </c:pt>
                <c:pt idx="754">
                  <c:v>3.5671964735438761</c:v>
                </c:pt>
                <c:pt idx="755">
                  <c:v>3.5671964735438761</c:v>
                </c:pt>
                <c:pt idx="756">
                  <c:v>3.5671964735438761</c:v>
                </c:pt>
                <c:pt idx="757">
                  <c:v>3.5671964735438761</c:v>
                </c:pt>
                <c:pt idx="758">
                  <c:v>3.5671964735438761</c:v>
                </c:pt>
                <c:pt idx="759">
                  <c:v>3.5671964735438761</c:v>
                </c:pt>
                <c:pt idx="760">
                  <c:v>3.5671964735438761</c:v>
                </c:pt>
                <c:pt idx="761">
                  <c:v>3.5671964735438761</c:v>
                </c:pt>
                <c:pt idx="762">
                  <c:v>3.5671964735438761</c:v>
                </c:pt>
                <c:pt idx="763">
                  <c:v>3.5671964735438761</c:v>
                </c:pt>
                <c:pt idx="764">
                  <c:v>3.5671964735438761</c:v>
                </c:pt>
                <c:pt idx="765">
                  <c:v>3.5671964735438761</c:v>
                </c:pt>
                <c:pt idx="766">
                  <c:v>3.5671964735438761</c:v>
                </c:pt>
                <c:pt idx="767">
                  <c:v>3.5671964735438761</c:v>
                </c:pt>
                <c:pt idx="768">
                  <c:v>3.5671964735438761</c:v>
                </c:pt>
                <c:pt idx="769">
                  <c:v>3.5671964735438761</c:v>
                </c:pt>
                <c:pt idx="770">
                  <c:v>3.5671964735438761</c:v>
                </c:pt>
                <c:pt idx="771">
                  <c:v>3.5671964735438761</c:v>
                </c:pt>
                <c:pt idx="772">
                  <c:v>3.5671964735438761</c:v>
                </c:pt>
                <c:pt idx="773">
                  <c:v>3.5671964735438761</c:v>
                </c:pt>
                <c:pt idx="774">
                  <c:v>3.5671964735438761</c:v>
                </c:pt>
                <c:pt idx="775">
                  <c:v>3.5671964735438761</c:v>
                </c:pt>
                <c:pt idx="776">
                  <c:v>3.5671964735438761</c:v>
                </c:pt>
                <c:pt idx="777">
                  <c:v>3.5671964735438761</c:v>
                </c:pt>
                <c:pt idx="778">
                  <c:v>3.5671964735438761</c:v>
                </c:pt>
                <c:pt idx="779">
                  <c:v>3.5671964735438761</c:v>
                </c:pt>
                <c:pt idx="780">
                  <c:v>3.5671964735438761</c:v>
                </c:pt>
                <c:pt idx="781">
                  <c:v>3.5671964735438761</c:v>
                </c:pt>
                <c:pt idx="782">
                  <c:v>3.5671964735438761</c:v>
                </c:pt>
                <c:pt idx="783">
                  <c:v>3.5671964735438761</c:v>
                </c:pt>
                <c:pt idx="784">
                  <c:v>3.5671964735438761</c:v>
                </c:pt>
                <c:pt idx="785">
                  <c:v>3.5671964735438761</c:v>
                </c:pt>
                <c:pt idx="786">
                  <c:v>3.5671964735438761</c:v>
                </c:pt>
                <c:pt idx="787">
                  <c:v>3.5671964735438761</c:v>
                </c:pt>
                <c:pt idx="788">
                  <c:v>3.5671964735438761</c:v>
                </c:pt>
                <c:pt idx="789">
                  <c:v>3.5671964735438761</c:v>
                </c:pt>
                <c:pt idx="790">
                  <c:v>3.5671964735438761</c:v>
                </c:pt>
                <c:pt idx="791">
                  <c:v>3.5671964735438761</c:v>
                </c:pt>
                <c:pt idx="792">
                  <c:v>3.5671964735438761</c:v>
                </c:pt>
                <c:pt idx="793">
                  <c:v>3.5671964735438761</c:v>
                </c:pt>
                <c:pt idx="794">
                  <c:v>3.5671964735438761</c:v>
                </c:pt>
                <c:pt idx="795">
                  <c:v>3.5671964735438761</c:v>
                </c:pt>
                <c:pt idx="796">
                  <c:v>3.5671964735438761</c:v>
                </c:pt>
                <c:pt idx="797">
                  <c:v>3.5671964735438761</c:v>
                </c:pt>
                <c:pt idx="798">
                  <c:v>3.5671964735438761</c:v>
                </c:pt>
                <c:pt idx="799">
                  <c:v>3.5671964735438761</c:v>
                </c:pt>
                <c:pt idx="800">
                  <c:v>3.5671964735438761</c:v>
                </c:pt>
                <c:pt idx="801">
                  <c:v>3.5671964735438761</c:v>
                </c:pt>
                <c:pt idx="802">
                  <c:v>3.5671964735438761</c:v>
                </c:pt>
                <c:pt idx="803">
                  <c:v>3.5671964735438761</c:v>
                </c:pt>
                <c:pt idx="804">
                  <c:v>3.5671964735438761</c:v>
                </c:pt>
                <c:pt idx="805">
                  <c:v>3.5671964735438761</c:v>
                </c:pt>
                <c:pt idx="806">
                  <c:v>3.5671964735438761</c:v>
                </c:pt>
                <c:pt idx="807">
                  <c:v>3.5671964735438761</c:v>
                </c:pt>
                <c:pt idx="808">
                  <c:v>3.5671964735438761</c:v>
                </c:pt>
                <c:pt idx="809">
                  <c:v>3.5671964735438761</c:v>
                </c:pt>
                <c:pt idx="810">
                  <c:v>3.5671964735438761</c:v>
                </c:pt>
                <c:pt idx="811">
                  <c:v>3.5671964735438761</c:v>
                </c:pt>
                <c:pt idx="812">
                  <c:v>3.5671964735438761</c:v>
                </c:pt>
                <c:pt idx="813">
                  <c:v>3.5671964735438761</c:v>
                </c:pt>
                <c:pt idx="814">
                  <c:v>3.5671964735438761</c:v>
                </c:pt>
                <c:pt idx="815">
                  <c:v>3.5671964735438761</c:v>
                </c:pt>
                <c:pt idx="816">
                  <c:v>3.5671964735438761</c:v>
                </c:pt>
                <c:pt idx="817">
                  <c:v>3.5671964735438761</c:v>
                </c:pt>
                <c:pt idx="818">
                  <c:v>3.5671964735438761</c:v>
                </c:pt>
                <c:pt idx="819">
                  <c:v>3.5671964735438761</c:v>
                </c:pt>
                <c:pt idx="820">
                  <c:v>3.5671964735438761</c:v>
                </c:pt>
                <c:pt idx="821">
                  <c:v>3.5671964735438761</c:v>
                </c:pt>
                <c:pt idx="822">
                  <c:v>3.5671964735438761</c:v>
                </c:pt>
                <c:pt idx="823">
                  <c:v>3.5671964735438761</c:v>
                </c:pt>
                <c:pt idx="824">
                  <c:v>3.5671964735438761</c:v>
                </c:pt>
                <c:pt idx="825">
                  <c:v>3.5671964735438761</c:v>
                </c:pt>
                <c:pt idx="826">
                  <c:v>3.5671964735438761</c:v>
                </c:pt>
                <c:pt idx="827">
                  <c:v>3.5671964735438761</c:v>
                </c:pt>
                <c:pt idx="828">
                  <c:v>3.5671964735438761</c:v>
                </c:pt>
                <c:pt idx="829">
                  <c:v>3.5671964735438761</c:v>
                </c:pt>
                <c:pt idx="830">
                  <c:v>3.5671964735438761</c:v>
                </c:pt>
                <c:pt idx="831">
                  <c:v>3.5671964735438761</c:v>
                </c:pt>
                <c:pt idx="832">
                  <c:v>3.5671964735438761</c:v>
                </c:pt>
                <c:pt idx="833">
                  <c:v>3.5671964735438761</c:v>
                </c:pt>
                <c:pt idx="834">
                  <c:v>3.5671964735438761</c:v>
                </c:pt>
                <c:pt idx="835">
                  <c:v>3.5671964735438761</c:v>
                </c:pt>
                <c:pt idx="836">
                  <c:v>3.5671964735438761</c:v>
                </c:pt>
                <c:pt idx="837">
                  <c:v>3.5671964735438761</c:v>
                </c:pt>
                <c:pt idx="838">
                  <c:v>3.5671964735438761</c:v>
                </c:pt>
                <c:pt idx="839">
                  <c:v>3.5671964735438761</c:v>
                </c:pt>
                <c:pt idx="840">
                  <c:v>3.5671964735438761</c:v>
                </c:pt>
                <c:pt idx="841">
                  <c:v>3.5671964735438761</c:v>
                </c:pt>
                <c:pt idx="842">
                  <c:v>3.5671964735438761</c:v>
                </c:pt>
                <c:pt idx="843">
                  <c:v>3.5671964735438761</c:v>
                </c:pt>
                <c:pt idx="844">
                  <c:v>3.5671964735438761</c:v>
                </c:pt>
                <c:pt idx="845">
                  <c:v>3.5671964735438761</c:v>
                </c:pt>
                <c:pt idx="846">
                  <c:v>3.5671964735438761</c:v>
                </c:pt>
                <c:pt idx="847">
                  <c:v>3.5671964735438761</c:v>
                </c:pt>
                <c:pt idx="848">
                  <c:v>3.5671964735438761</c:v>
                </c:pt>
                <c:pt idx="849">
                  <c:v>3.5671964735438761</c:v>
                </c:pt>
                <c:pt idx="850">
                  <c:v>3.5671964735438761</c:v>
                </c:pt>
                <c:pt idx="851">
                  <c:v>3.5671964735438761</c:v>
                </c:pt>
                <c:pt idx="852">
                  <c:v>3.5671964735438761</c:v>
                </c:pt>
                <c:pt idx="853">
                  <c:v>3.5671964735438761</c:v>
                </c:pt>
                <c:pt idx="854">
                  <c:v>3.5671964735438761</c:v>
                </c:pt>
                <c:pt idx="855">
                  <c:v>3.5671964735438761</c:v>
                </c:pt>
                <c:pt idx="856">
                  <c:v>3.5671964735438761</c:v>
                </c:pt>
                <c:pt idx="857">
                  <c:v>3.5671964735438761</c:v>
                </c:pt>
                <c:pt idx="858">
                  <c:v>3.5671964735438761</c:v>
                </c:pt>
                <c:pt idx="859">
                  <c:v>3.5671964735438761</c:v>
                </c:pt>
                <c:pt idx="860">
                  <c:v>3.5671964735438761</c:v>
                </c:pt>
                <c:pt idx="861">
                  <c:v>3.5671964735438761</c:v>
                </c:pt>
                <c:pt idx="862">
                  <c:v>3.5671964735438761</c:v>
                </c:pt>
                <c:pt idx="863">
                  <c:v>3.5671964735438761</c:v>
                </c:pt>
                <c:pt idx="864">
                  <c:v>3.5671964735438761</c:v>
                </c:pt>
                <c:pt idx="865">
                  <c:v>3.5671964735438761</c:v>
                </c:pt>
                <c:pt idx="866">
                  <c:v>3.5671964735438761</c:v>
                </c:pt>
                <c:pt idx="867">
                  <c:v>3.5671964735438761</c:v>
                </c:pt>
                <c:pt idx="868">
                  <c:v>3.5671964735438761</c:v>
                </c:pt>
                <c:pt idx="869">
                  <c:v>3.5671964735438761</c:v>
                </c:pt>
                <c:pt idx="870">
                  <c:v>3.5671964735438761</c:v>
                </c:pt>
                <c:pt idx="871">
                  <c:v>3.5671964735438761</c:v>
                </c:pt>
                <c:pt idx="872">
                  <c:v>3.5671964735438761</c:v>
                </c:pt>
                <c:pt idx="873">
                  <c:v>3.5671964735438761</c:v>
                </c:pt>
                <c:pt idx="874">
                  <c:v>3.5671964735438761</c:v>
                </c:pt>
                <c:pt idx="875">
                  <c:v>3.5671964735438761</c:v>
                </c:pt>
                <c:pt idx="876">
                  <c:v>3.5671964735438761</c:v>
                </c:pt>
                <c:pt idx="877">
                  <c:v>3.5671964735438761</c:v>
                </c:pt>
                <c:pt idx="878">
                  <c:v>3.5671964735438761</c:v>
                </c:pt>
                <c:pt idx="879">
                  <c:v>3.5671964735438761</c:v>
                </c:pt>
                <c:pt idx="880">
                  <c:v>3.5671964735438761</c:v>
                </c:pt>
                <c:pt idx="881">
                  <c:v>3.5671964735438761</c:v>
                </c:pt>
                <c:pt idx="882">
                  <c:v>3.5671964735438761</c:v>
                </c:pt>
                <c:pt idx="883">
                  <c:v>3.5671964735438761</c:v>
                </c:pt>
                <c:pt idx="884">
                  <c:v>3.5671964735438761</c:v>
                </c:pt>
                <c:pt idx="885">
                  <c:v>3.5671964735438761</c:v>
                </c:pt>
                <c:pt idx="886">
                  <c:v>3.5671964735438761</c:v>
                </c:pt>
                <c:pt idx="887">
                  <c:v>3.5671964735438761</c:v>
                </c:pt>
                <c:pt idx="888">
                  <c:v>3.5671964735438761</c:v>
                </c:pt>
                <c:pt idx="889">
                  <c:v>3.5671964735438761</c:v>
                </c:pt>
                <c:pt idx="890">
                  <c:v>3.5671964735438761</c:v>
                </c:pt>
                <c:pt idx="891">
                  <c:v>3.5671964735438761</c:v>
                </c:pt>
                <c:pt idx="892">
                  <c:v>3.5671964735438761</c:v>
                </c:pt>
                <c:pt idx="893">
                  <c:v>3.5671964735438761</c:v>
                </c:pt>
                <c:pt idx="894">
                  <c:v>3.5671964735438761</c:v>
                </c:pt>
                <c:pt idx="895">
                  <c:v>3.5671964735438761</c:v>
                </c:pt>
                <c:pt idx="896">
                  <c:v>3.5671964735438761</c:v>
                </c:pt>
                <c:pt idx="897">
                  <c:v>3.5671964735438761</c:v>
                </c:pt>
                <c:pt idx="898">
                  <c:v>3.5671964735438761</c:v>
                </c:pt>
                <c:pt idx="899">
                  <c:v>3.5671964735438761</c:v>
                </c:pt>
                <c:pt idx="900">
                  <c:v>3.5671964735438761</c:v>
                </c:pt>
                <c:pt idx="901">
                  <c:v>3.5671964735438761</c:v>
                </c:pt>
                <c:pt idx="902">
                  <c:v>3.5671964735438761</c:v>
                </c:pt>
                <c:pt idx="903">
                  <c:v>3.5671964735438761</c:v>
                </c:pt>
                <c:pt idx="904">
                  <c:v>3.5671964735438761</c:v>
                </c:pt>
                <c:pt idx="905">
                  <c:v>3.5671964735438761</c:v>
                </c:pt>
                <c:pt idx="906">
                  <c:v>3.5671964735438761</c:v>
                </c:pt>
                <c:pt idx="907">
                  <c:v>3.5671964735438761</c:v>
                </c:pt>
                <c:pt idx="908">
                  <c:v>3.5671964735438761</c:v>
                </c:pt>
                <c:pt idx="909">
                  <c:v>3.5671964735438761</c:v>
                </c:pt>
                <c:pt idx="910">
                  <c:v>3.5671964735438761</c:v>
                </c:pt>
                <c:pt idx="911">
                  <c:v>3.5671964735438761</c:v>
                </c:pt>
                <c:pt idx="912">
                  <c:v>3.5671964735438761</c:v>
                </c:pt>
                <c:pt idx="913">
                  <c:v>3.5671964735438761</c:v>
                </c:pt>
                <c:pt idx="914">
                  <c:v>3.5671964735438761</c:v>
                </c:pt>
                <c:pt idx="915">
                  <c:v>3.5671964735438761</c:v>
                </c:pt>
                <c:pt idx="916">
                  <c:v>3.5671964735438761</c:v>
                </c:pt>
                <c:pt idx="917">
                  <c:v>3.5671964735438761</c:v>
                </c:pt>
                <c:pt idx="918">
                  <c:v>3.5671964735438761</c:v>
                </c:pt>
                <c:pt idx="919">
                  <c:v>3.5671964735438761</c:v>
                </c:pt>
                <c:pt idx="920">
                  <c:v>3.5671964735438761</c:v>
                </c:pt>
                <c:pt idx="921">
                  <c:v>3.5671964735438761</c:v>
                </c:pt>
                <c:pt idx="922">
                  <c:v>3.5671964735438761</c:v>
                </c:pt>
                <c:pt idx="923">
                  <c:v>3.5671964735438761</c:v>
                </c:pt>
                <c:pt idx="924">
                  <c:v>3.5671964735438761</c:v>
                </c:pt>
                <c:pt idx="925">
                  <c:v>3.5671964735438761</c:v>
                </c:pt>
                <c:pt idx="926">
                  <c:v>3.5671964735438761</c:v>
                </c:pt>
                <c:pt idx="927">
                  <c:v>3.5671964735438761</c:v>
                </c:pt>
                <c:pt idx="928">
                  <c:v>3.5671964735438761</c:v>
                </c:pt>
                <c:pt idx="929">
                  <c:v>3.5671964735438761</c:v>
                </c:pt>
                <c:pt idx="930">
                  <c:v>3.5671964735438761</c:v>
                </c:pt>
                <c:pt idx="931">
                  <c:v>3.5671964735438761</c:v>
                </c:pt>
                <c:pt idx="932">
                  <c:v>3.5671964735438761</c:v>
                </c:pt>
                <c:pt idx="933">
                  <c:v>3.5671964735438761</c:v>
                </c:pt>
                <c:pt idx="934">
                  <c:v>3.5671964735438761</c:v>
                </c:pt>
                <c:pt idx="935">
                  <c:v>3.5671964735438761</c:v>
                </c:pt>
                <c:pt idx="936">
                  <c:v>3.5671964735438761</c:v>
                </c:pt>
                <c:pt idx="937">
                  <c:v>3.5671964735438761</c:v>
                </c:pt>
                <c:pt idx="938">
                  <c:v>3.5671964735438761</c:v>
                </c:pt>
                <c:pt idx="939">
                  <c:v>3.5671964735438761</c:v>
                </c:pt>
                <c:pt idx="940">
                  <c:v>3.5671964735438761</c:v>
                </c:pt>
                <c:pt idx="941">
                  <c:v>3.5671964735438761</c:v>
                </c:pt>
                <c:pt idx="942">
                  <c:v>3.5671964735438761</c:v>
                </c:pt>
                <c:pt idx="943">
                  <c:v>3.5671964735438761</c:v>
                </c:pt>
                <c:pt idx="944">
                  <c:v>3.5671964735438761</c:v>
                </c:pt>
                <c:pt idx="945">
                  <c:v>3.5671964735438761</c:v>
                </c:pt>
                <c:pt idx="946">
                  <c:v>3.5671964735438761</c:v>
                </c:pt>
                <c:pt idx="947">
                  <c:v>3.5671964735438761</c:v>
                </c:pt>
                <c:pt idx="948">
                  <c:v>3.5671964735438761</c:v>
                </c:pt>
                <c:pt idx="949">
                  <c:v>3.5671964735438761</c:v>
                </c:pt>
                <c:pt idx="950">
                  <c:v>3.5671964735438761</c:v>
                </c:pt>
                <c:pt idx="951">
                  <c:v>3.5671964735438761</c:v>
                </c:pt>
                <c:pt idx="952">
                  <c:v>3.5671964735438761</c:v>
                </c:pt>
                <c:pt idx="953">
                  <c:v>3.5671964735438761</c:v>
                </c:pt>
                <c:pt idx="954">
                  <c:v>3.5671964735438761</c:v>
                </c:pt>
                <c:pt idx="955">
                  <c:v>3.5671964735438761</c:v>
                </c:pt>
                <c:pt idx="956">
                  <c:v>3.5671964735438761</c:v>
                </c:pt>
                <c:pt idx="957">
                  <c:v>3.5671964735438761</c:v>
                </c:pt>
                <c:pt idx="958">
                  <c:v>3.5671964735438761</c:v>
                </c:pt>
                <c:pt idx="959">
                  <c:v>3.5671964735438761</c:v>
                </c:pt>
                <c:pt idx="960">
                  <c:v>3.5671964735438761</c:v>
                </c:pt>
                <c:pt idx="961">
                  <c:v>3.5671964735438761</c:v>
                </c:pt>
                <c:pt idx="962">
                  <c:v>3.5671964735438761</c:v>
                </c:pt>
                <c:pt idx="963">
                  <c:v>3.5671964735438761</c:v>
                </c:pt>
                <c:pt idx="964">
                  <c:v>3.5671964735438761</c:v>
                </c:pt>
                <c:pt idx="965">
                  <c:v>3.5671964735438761</c:v>
                </c:pt>
                <c:pt idx="966">
                  <c:v>3.5671964735438761</c:v>
                </c:pt>
                <c:pt idx="967">
                  <c:v>3.5671964735438761</c:v>
                </c:pt>
                <c:pt idx="968">
                  <c:v>3.5671964735438761</c:v>
                </c:pt>
                <c:pt idx="969">
                  <c:v>3.5671964735438761</c:v>
                </c:pt>
                <c:pt idx="970">
                  <c:v>3.5671964735438761</c:v>
                </c:pt>
                <c:pt idx="971">
                  <c:v>3.5671964735438761</c:v>
                </c:pt>
                <c:pt idx="972">
                  <c:v>3.5671964735438761</c:v>
                </c:pt>
                <c:pt idx="973">
                  <c:v>3.5671964735438761</c:v>
                </c:pt>
                <c:pt idx="974">
                  <c:v>3.5671964735438761</c:v>
                </c:pt>
                <c:pt idx="975">
                  <c:v>3.5671964735438761</c:v>
                </c:pt>
                <c:pt idx="976">
                  <c:v>3.5671964735438761</c:v>
                </c:pt>
                <c:pt idx="977">
                  <c:v>3.5671964735438761</c:v>
                </c:pt>
                <c:pt idx="978">
                  <c:v>3.5671964735438761</c:v>
                </c:pt>
                <c:pt idx="979">
                  <c:v>3.5671964735438761</c:v>
                </c:pt>
                <c:pt idx="980">
                  <c:v>3.5671964735438761</c:v>
                </c:pt>
                <c:pt idx="981">
                  <c:v>3.5671964735438761</c:v>
                </c:pt>
                <c:pt idx="982">
                  <c:v>3.5671964735438761</c:v>
                </c:pt>
                <c:pt idx="983">
                  <c:v>3.5671964735438761</c:v>
                </c:pt>
                <c:pt idx="984">
                  <c:v>3.5671964735438761</c:v>
                </c:pt>
                <c:pt idx="985">
                  <c:v>3.5671964735438761</c:v>
                </c:pt>
                <c:pt idx="986">
                  <c:v>3.5671964735438761</c:v>
                </c:pt>
                <c:pt idx="987">
                  <c:v>3.5671964735438761</c:v>
                </c:pt>
                <c:pt idx="988">
                  <c:v>3.5671964735438761</c:v>
                </c:pt>
                <c:pt idx="989">
                  <c:v>3.5671964735438761</c:v>
                </c:pt>
                <c:pt idx="990">
                  <c:v>3.5671964735438761</c:v>
                </c:pt>
                <c:pt idx="991">
                  <c:v>3.5671964735438761</c:v>
                </c:pt>
                <c:pt idx="992">
                  <c:v>3.5671964735438761</c:v>
                </c:pt>
                <c:pt idx="993">
                  <c:v>3.5671964735438761</c:v>
                </c:pt>
                <c:pt idx="994">
                  <c:v>3.5671964735438761</c:v>
                </c:pt>
                <c:pt idx="995">
                  <c:v>3.5671964735438761</c:v>
                </c:pt>
                <c:pt idx="996">
                  <c:v>3.5671964735438761</c:v>
                </c:pt>
                <c:pt idx="997">
                  <c:v>3.5671964735438761</c:v>
                </c:pt>
                <c:pt idx="998">
                  <c:v>3.5671964735438761</c:v>
                </c:pt>
                <c:pt idx="999">
                  <c:v>3.5671964735438761</c:v>
                </c:pt>
                <c:pt idx="1000">
                  <c:v>3.5671964735438761</c:v>
                </c:pt>
                <c:pt idx="1001">
                  <c:v>3.5671964735438761</c:v>
                </c:pt>
                <c:pt idx="1002">
                  <c:v>3.5671964735438761</c:v>
                </c:pt>
                <c:pt idx="1003">
                  <c:v>3.5671964735438761</c:v>
                </c:pt>
                <c:pt idx="1004">
                  <c:v>3.5671964735438761</c:v>
                </c:pt>
                <c:pt idx="1005">
                  <c:v>3.5671964735438761</c:v>
                </c:pt>
                <c:pt idx="1006">
                  <c:v>3.5671964735438761</c:v>
                </c:pt>
                <c:pt idx="1007">
                  <c:v>3.5671964735438761</c:v>
                </c:pt>
                <c:pt idx="1008">
                  <c:v>3.5671964735438761</c:v>
                </c:pt>
                <c:pt idx="1009">
                  <c:v>3.5671964735438761</c:v>
                </c:pt>
                <c:pt idx="1010">
                  <c:v>3.5671964735438761</c:v>
                </c:pt>
                <c:pt idx="1011">
                  <c:v>3.5671964735438761</c:v>
                </c:pt>
                <c:pt idx="1012">
                  <c:v>3.5671964735438761</c:v>
                </c:pt>
                <c:pt idx="1013">
                  <c:v>3.5671964735438761</c:v>
                </c:pt>
                <c:pt idx="1014">
                  <c:v>3.5671964735438761</c:v>
                </c:pt>
                <c:pt idx="1015">
                  <c:v>3.5671964735438761</c:v>
                </c:pt>
                <c:pt idx="1016">
                  <c:v>3.5671964735438761</c:v>
                </c:pt>
                <c:pt idx="1017">
                  <c:v>3.5671964735438761</c:v>
                </c:pt>
                <c:pt idx="1018">
                  <c:v>3.5671964735438761</c:v>
                </c:pt>
                <c:pt idx="1019">
                  <c:v>3.5671964735438761</c:v>
                </c:pt>
                <c:pt idx="1020">
                  <c:v>3.5671964735438761</c:v>
                </c:pt>
                <c:pt idx="1021">
                  <c:v>3.5671964735438761</c:v>
                </c:pt>
                <c:pt idx="1022">
                  <c:v>3.5671964735438761</c:v>
                </c:pt>
                <c:pt idx="1023">
                  <c:v>3.5671964735438761</c:v>
                </c:pt>
                <c:pt idx="1024">
                  <c:v>3.5671964735438761</c:v>
                </c:pt>
                <c:pt idx="1025">
                  <c:v>3.5671964735438761</c:v>
                </c:pt>
                <c:pt idx="1026">
                  <c:v>3.5671964735438761</c:v>
                </c:pt>
                <c:pt idx="1027">
                  <c:v>3.5671964735438761</c:v>
                </c:pt>
                <c:pt idx="1028">
                  <c:v>3.5671964735438761</c:v>
                </c:pt>
                <c:pt idx="1029">
                  <c:v>3.5671964735438761</c:v>
                </c:pt>
                <c:pt idx="1030">
                  <c:v>3.5671964735438761</c:v>
                </c:pt>
                <c:pt idx="1031">
                  <c:v>3.5671964735438761</c:v>
                </c:pt>
                <c:pt idx="1032">
                  <c:v>3.5671964735438761</c:v>
                </c:pt>
                <c:pt idx="1033">
                  <c:v>3.5671964735438761</c:v>
                </c:pt>
                <c:pt idx="1034">
                  <c:v>3.5671964735438761</c:v>
                </c:pt>
                <c:pt idx="1035">
                  <c:v>3.5671964735438761</c:v>
                </c:pt>
                <c:pt idx="1036">
                  <c:v>3.5671964735438761</c:v>
                </c:pt>
                <c:pt idx="1037">
                  <c:v>3.5671964735438761</c:v>
                </c:pt>
                <c:pt idx="1038">
                  <c:v>3.5671964735438761</c:v>
                </c:pt>
                <c:pt idx="1039">
                  <c:v>3.5671964735438761</c:v>
                </c:pt>
                <c:pt idx="1040">
                  <c:v>3.5671964735438761</c:v>
                </c:pt>
                <c:pt idx="1041">
                  <c:v>3.5671964735438761</c:v>
                </c:pt>
                <c:pt idx="1042">
                  <c:v>3.5671964735438761</c:v>
                </c:pt>
                <c:pt idx="1043">
                  <c:v>3.5671964735438761</c:v>
                </c:pt>
                <c:pt idx="1044">
                  <c:v>3.5671964735438761</c:v>
                </c:pt>
                <c:pt idx="1045">
                  <c:v>3.5671964735438761</c:v>
                </c:pt>
                <c:pt idx="1046">
                  <c:v>3.5671964735438761</c:v>
                </c:pt>
                <c:pt idx="1047">
                  <c:v>3.5671964735438761</c:v>
                </c:pt>
                <c:pt idx="1048">
                  <c:v>3.5671964735438761</c:v>
                </c:pt>
                <c:pt idx="1049">
                  <c:v>3.5671964735438761</c:v>
                </c:pt>
                <c:pt idx="1050">
                  <c:v>3.5671964735438761</c:v>
                </c:pt>
                <c:pt idx="1051">
                  <c:v>3.5671964735438761</c:v>
                </c:pt>
                <c:pt idx="1052">
                  <c:v>3.5671964735438761</c:v>
                </c:pt>
                <c:pt idx="1053">
                  <c:v>3.5671964735438761</c:v>
                </c:pt>
                <c:pt idx="1054">
                  <c:v>3.5671964735438761</c:v>
                </c:pt>
                <c:pt idx="1055">
                  <c:v>3.5671964735438761</c:v>
                </c:pt>
                <c:pt idx="1056">
                  <c:v>3.5671964735438761</c:v>
                </c:pt>
                <c:pt idx="1057">
                  <c:v>3.5671964735438761</c:v>
                </c:pt>
                <c:pt idx="1058">
                  <c:v>3.5671964735438761</c:v>
                </c:pt>
                <c:pt idx="1059">
                  <c:v>3.5671964735438761</c:v>
                </c:pt>
                <c:pt idx="1060">
                  <c:v>3.5671964735438761</c:v>
                </c:pt>
                <c:pt idx="1061">
                  <c:v>3.5671964735438761</c:v>
                </c:pt>
                <c:pt idx="1062">
                  <c:v>3.5671964735438761</c:v>
                </c:pt>
                <c:pt idx="1063">
                  <c:v>3.5671964735438761</c:v>
                </c:pt>
                <c:pt idx="1064">
                  <c:v>3.5671964735438761</c:v>
                </c:pt>
                <c:pt idx="1065">
                  <c:v>3.5671964735438761</c:v>
                </c:pt>
                <c:pt idx="1066">
                  <c:v>3.5671964735438761</c:v>
                </c:pt>
                <c:pt idx="1067">
                  <c:v>3.5671964735438761</c:v>
                </c:pt>
                <c:pt idx="1068">
                  <c:v>3.5671964735438761</c:v>
                </c:pt>
                <c:pt idx="1069">
                  <c:v>3.5671964735438761</c:v>
                </c:pt>
                <c:pt idx="1070">
                  <c:v>3.5671964735438761</c:v>
                </c:pt>
                <c:pt idx="1071">
                  <c:v>3.5671964735438761</c:v>
                </c:pt>
                <c:pt idx="1072">
                  <c:v>3.5671964735438761</c:v>
                </c:pt>
                <c:pt idx="1073">
                  <c:v>3.5671964735438761</c:v>
                </c:pt>
                <c:pt idx="1074">
                  <c:v>3.5671964735438761</c:v>
                </c:pt>
                <c:pt idx="1075">
                  <c:v>3.5671964735438761</c:v>
                </c:pt>
                <c:pt idx="1076">
                  <c:v>3.5671964735438761</c:v>
                </c:pt>
                <c:pt idx="1077">
                  <c:v>3.5671964735438761</c:v>
                </c:pt>
                <c:pt idx="1078">
                  <c:v>3.5671964735438761</c:v>
                </c:pt>
                <c:pt idx="1079">
                  <c:v>3.5671964735438761</c:v>
                </c:pt>
                <c:pt idx="1080">
                  <c:v>3.5671964735438761</c:v>
                </c:pt>
                <c:pt idx="1081">
                  <c:v>3.5671964735438761</c:v>
                </c:pt>
                <c:pt idx="1082">
                  <c:v>3.5671964735438761</c:v>
                </c:pt>
                <c:pt idx="1083">
                  <c:v>3.5671964735438761</c:v>
                </c:pt>
                <c:pt idx="1084">
                  <c:v>3.5671964735438761</c:v>
                </c:pt>
                <c:pt idx="1085">
                  <c:v>3.5671964735438761</c:v>
                </c:pt>
                <c:pt idx="1086">
                  <c:v>3.5671964735438761</c:v>
                </c:pt>
                <c:pt idx="1087">
                  <c:v>3.5671964735438761</c:v>
                </c:pt>
                <c:pt idx="1088">
                  <c:v>3.5671964735438761</c:v>
                </c:pt>
                <c:pt idx="1089">
                  <c:v>3.5671964735438761</c:v>
                </c:pt>
                <c:pt idx="1090">
                  <c:v>3.5671964735438761</c:v>
                </c:pt>
                <c:pt idx="1091">
                  <c:v>3.5671964735438761</c:v>
                </c:pt>
                <c:pt idx="1092">
                  <c:v>3.5671964735438761</c:v>
                </c:pt>
                <c:pt idx="1093">
                  <c:v>3.5671964735438761</c:v>
                </c:pt>
                <c:pt idx="1094">
                  <c:v>3.5671964735438761</c:v>
                </c:pt>
                <c:pt idx="1095">
                  <c:v>3.5671964735438761</c:v>
                </c:pt>
                <c:pt idx="1096">
                  <c:v>3.5671964735438761</c:v>
                </c:pt>
                <c:pt idx="1097">
                  <c:v>3.5671964735438761</c:v>
                </c:pt>
                <c:pt idx="1098">
                  <c:v>3.5671964735438761</c:v>
                </c:pt>
                <c:pt idx="1099">
                  <c:v>3.5671964735438761</c:v>
                </c:pt>
                <c:pt idx="1100">
                  <c:v>3.5671964735438761</c:v>
                </c:pt>
                <c:pt idx="1101">
                  <c:v>3.5671964735438761</c:v>
                </c:pt>
                <c:pt idx="1102">
                  <c:v>3.5671964735438761</c:v>
                </c:pt>
                <c:pt idx="1103">
                  <c:v>3.5671964735438761</c:v>
                </c:pt>
                <c:pt idx="1104">
                  <c:v>3.5671964735438761</c:v>
                </c:pt>
                <c:pt idx="1105">
                  <c:v>3.5671964735438761</c:v>
                </c:pt>
                <c:pt idx="1106">
                  <c:v>3.5671964735438761</c:v>
                </c:pt>
                <c:pt idx="1107">
                  <c:v>3.5671964735438761</c:v>
                </c:pt>
                <c:pt idx="1108">
                  <c:v>3.5671964735438761</c:v>
                </c:pt>
                <c:pt idx="1109">
                  <c:v>3.5671964735438761</c:v>
                </c:pt>
                <c:pt idx="1110">
                  <c:v>3.5671964735438761</c:v>
                </c:pt>
                <c:pt idx="1111">
                  <c:v>3.5671964735438761</c:v>
                </c:pt>
                <c:pt idx="1112">
                  <c:v>3.5671964735438761</c:v>
                </c:pt>
                <c:pt idx="1113">
                  <c:v>3.5671964735438761</c:v>
                </c:pt>
                <c:pt idx="1114">
                  <c:v>3.5671964735438761</c:v>
                </c:pt>
                <c:pt idx="1115">
                  <c:v>3.5671964735438761</c:v>
                </c:pt>
                <c:pt idx="1116">
                  <c:v>3.5671964735438761</c:v>
                </c:pt>
                <c:pt idx="1117">
                  <c:v>3.5671964735438761</c:v>
                </c:pt>
                <c:pt idx="1118">
                  <c:v>3.5671964735438761</c:v>
                </c:pt>
                <c:pt idx="1119">
                  <c:v>3.5671964735438761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3-6EF9-4ED0-A0C6-A413A6DFB380}"/>
            </c:ext>
          </c:extLst>
        </c:ser>
        <c:ser>
          <c:idx val="4"/>
          <c:order val="4"/>
          <c:tx>
            <c:v>LAL</c:v>
          </c:tx>
          <c:spPr>
            <a:ln w="28575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cat>
            <c:numRef>
              <c:f>'pH meter #1__083118AM'!$F$2:$F$1121</c:f>
              <c:numCache>
                <c:formatCode>[$-409]m/d/yy\ h:mm\ AM/PM;@</c:formatCode>
                <c:ptCount val="1120"/>
                <c:pt idx="0">
                  <c:v>43350.569444444445</c:v>
                </c:pt>
                <c:pt idx="1">
                  <c:v>43351.517361111109</c:v>
                </c:pt>
                <c:pt idx="2">
                  <c:v>43353.826388888891</c:v>
                </c:pt>
                <c:pt idx="3">
                  <c:v>43354.76666666667</c:v>
                </c:pt>
                <c:pt idx="4">
                  <c:v>43362.541666666664</c:v>
                </c:pt>
                <c:pt idx="5">
                  <c:v>43362.543055555558</c:v>
                </c:pt>
                <c:pt idx="6">
                  <c:v>43362.563194444447</c:v>
                </c:pt>
                <c:pt idx="7">
                  <c:v>43362.572916666664</c:v>
                </c:pt>
                <c:pt idx="8">
                  <c:v>43362.583333333336</c:v>
                </c:pt>
                <c:pt idx="9">
                  <c:v>43362.590277777781</c:v>
                </c:pt>
                <c:pt idx="10">
                  <c:v>43362.602083333331</c:v>
                </c:pt>
                <c:pt idx="11">
                  <c:v>43362.645833333336</c:v>
                </c:pt>
                <c:pt idx="12">
                  <c:v>43362.663194444445</c:v>
                </c:pt>
                <c:pt idx="13">
                  <c:v>43362.7</c:v>
                </c:pt>
                <c:pt idx="14">
                  <c:v>43362.706944444442</c:v>
                </c:pt>
                <c:pt idx="15">
                  <c:v>43362.739583333336</c:v>
                </c:pt>
                <c:pt idx="16">
                  <c:v>43362.781944444447</c:v>
                </c:pt>
                <c:pt idx="17">
                  <c:v>43363.250694444447</c:v>
                </c:pt>
                <c:pt idx="18">
                  <c:v>43363.263888888891</c:v>
                </c:pt>
                <c:pt idx="19">
                  <c:v>43363.274305555555</c:v>
                </c:pt>
                <c:pt idx="20">
                  <c:v>43363.281944444447</c:v>
                </c:pt>
                <c:pt idx="21">
                  <c:v>43363.302083333336</c:v>
                </c:pt>
                <c:pt idx="22">
                  <c:v>43363.322916666664</c:v>
                </c:pt>
                <c:pt idx="23">
                  <c:v>43363.34375</c:v>
                </c:pt>
                <c:pt idx="24">
                  <c:v>43363.375</c:v>
                </c:pt>
                <c:pt idx="25">
                  <c:v>43363.395138888889</c:v>
                </c:pt>
                <c:pt idx="26">
                  <c:v>43363.423611111109</c:v>
                </c:pt>
                <c:pt idx="27">
                  <c:v>43363.430555555555</c:v>
                </c:pt>
                <c:pt idx="28">
                  <c:v>43363.447222222225</c:v>
                </c:pt>
                <c:pt idx="29">
                  <c:v>43363.461805555555</c:v>
                </c:pt>
                <c:pt idx="30">
                  <c:v>43363.486805555556</c:v>
                </c:pt>
                <c:pt idx="31">
                  <c:v>43363.496527777781</c:v>
                </c:pt>
                <c:pt idx="32">
                  <c:v>43363.5</c:v>
                </c:pt>
                <c:pt idx="33">
                  <c:v>43363.504166666666</c:v>
                </c:pt>
                <c:pt idx="34">
                  <c:v>43363.518055555556</c:v>
                </c:pt>
                <c:pt idx="35">
                  <c:v>43363.527777777781</c:v>
                </c:pt>
                <c:pt idx="36">
                  <c:v>43363.538194444445</c:v>
                </c:pt>
                <c:pt idx="37">
                  <c:v>43363.554861111108</c:v>
                </c:pt>
                <c:pt idx="38">
                  <c:v>43363.583333333336</c:v>
                </c:pt>
                <c:pt idx="39">
                  <c:v>43363.590277777781</c:v>
                </c:pt>
                <c:pt idx="40">
                  <c:v>43363.604166666664</c:v>
                </c:pt>
                <c:pt idx="41">
                  <c:v>43363.614583333336</c:v>
                </c:pt>
                <c:pt idx="42">
                  <c:v>43363.635416666664</c:v>
                </c:pt>
                <c:pt idx="43">
                  <c:v>43363.666666666664</c:v>
                </c:pt>
                <c:pt idx="44">
                  <c:v>43363.690972222219</c:v>
                </c:pt>
                <c:pt idx="45">
                  <c:v>43363.749305555553</c:v>
                </c:pt>
                <c:pt idx="46">
                  <c:v>43363.770833333336</c:v>
                </c:pt>
                <c:pt idx="47">
                  <c:v>43363.786805555559</c:v>
                </c:pt>
                <c:pt idx="48">
                  <c:v>43363.805555555555</c:v>
                </c:pt>
                <c:pt idx="49">
                  <c:v>43363.82916666667</c:v>
                </c:pt>
                <c:pt idx="50">
                  <c:v>43363.856249999997</c:v>
                </c:pt>
                <c:pt idx="51">
                  <c:v>43363.875</c:v>
                </c:pt>
                <c:pt idx="52">
                  <c:v>43364.25</c:v>
                </c:pt>
                <c:pt idx="53">
                  <c:v>43364.270833333336</c:v>
                </c:pt>
                <c:pt idx="54">
                  <c:v>43364.302083333336</c:v>
                </c:pt>
                <c:pt idx="55">
                  <c:v>43364.329861111109</c:v>
                </c:pt>
                <c:pt idx="56">
                  <c:v>43364.338888888888</c:v>
                </c:pt>
                <c:pt idx="57">
                  <c:v>43364.345138888886</c:v>
                </c:pt>
                <c:pt idx="58">
                  <c:v>43364.381944444445</c:v>
                </c:pt>
                <c:pt idx="59">
                  <c:v>43364.423611111109</c:v>
                </c:pt>
                <c:pt idx="60">
                  <c:v>43364.4375</c:v>
                </c:pt>
                <c:pt idx="61">
                  <c:v>43364.454861111109</c:v>
                </c:pt>
                <c:pt idx="62">
                  <c:v>43364.472916666666</c:v>
                </c:pt>
                <c:pt idx="63">
                  <c:v>43364.481944444444</c:v>
                </c:pt>
                <c:pt idx="64">
                  <c:v>43364.51666666667</c:v>
                </c:pt>
                <c:pt idx="65">
                  <c:v>43364.53402777778</c:v>
                </c:pt>
                <c:pt idx="66">
                  <c:v>43364.55</c:v>
                </c:pt>
                <c:pt idx="67">
                  <c:v>43364.563888888886</c:v>
                </c:pt>
                <c:pt idx="68">
                  <c:v>43364.577777777777</c:v>
                </c:pt>
                <c:pt idx="69">
                  <c:v>43364.590277777781</c:v>
                </c:pt>
                <c:pt idx="70">
                  <c:v>43364.597222222219</c:v>
                </c:pt>
                <c:pt idx="71">
                  <c:v>43364.60833333333</c:v>
                </c:pt>
                <c:pt idx="72">
                  <c:v>43364.613888888889</c:v>
                </c:pt>
                <c:pt idx="73">
                  <c:v>43364.632638888892</c:v>
                </c:pt>
                <c:pt idx="74">
                  <c:v>43364.659722222219</c:v>
                </c:pt>
                <c:pt idx="75">
                  <c:v>43364.697916666664</c:v>
                </c:pt>
                <c:pt idx="76">
                  <c:v>43364.754861111112</c:v>
                </c:pt>
                <c:pt idx="77">
                  <c:v>43364.770833333336</c:v>
                </c:pt>
                <c:pt idx="78">
                  <c:v>43364.805555555555</c:v>
                </c:pt>
                <c:pt idx="79">
                  <c:v>43365.270833333336</c:v>
                </c:pt>
                <c:pt idx="80">
                  <c:v>43365.28125</c:v>
                </c:pt>
                <c:pt idx="81">
                  <c:v>43365.304861111108</c:v>
                </c:pt>
                <c:pt idx="82">
                  <c:v>43365.319444444445</c:v>
                </c:pt>
                <c:pt idx="83">
                  <c:v>43365.338888888888</c:v>
                </c:pt>
                <c:pt idx="84">
                  <c:v>43365.382638888892</c:v>
                </c:pt>
                <c:pt idx="85">
                  <c:v>43365.398611111108</c:v>
                </c:pt>
                <c:pt idx="86">
                  <c:v>43365.40347222222</c:v>
                </c:pt>
                <c:pt idx="87">
                  <c:v>43365.40625</c:v>
                </c:pt>
                <c:pt idx="88">
                  <c:v>43365.430555555555</c:v>
                </c:pt>
                <c:pt idx="89">
                  <c:v>43365.444444444445</c:v>
                </c:pt>
                <c:pt idx="90">
                  <c:v>43365.47152777778</c:v>
                </c:pt>
                <c:pt idx="91">
                  <c:v>43365.490972222222</c:v>
                </c:pt>
                <c:pt idx="92">
                  <c:v>43365.503472222219</c:v>
                </c:pt>
                <c:pt idx="93">
                  <c:v>43365.515277777777</c:v>
                </c:pt>
                <c:pt idx="94">
                  <c:v>43365.524305555555</c:v>
                </c:pt>
                <c:pt idx="95">
                  <c:v>43365.541666666664</c:v>
                </c:pt>
                <c:pt idx="96">
                  <c:v>43365.567361111112</c:v>
                </c:pt>
                <c:pt idx="97">
                  <c:v>43365.583333333336</c:v>
                </c:pt>
                <c:pt idx="98">
                  <c:v>43365.607638888891</c:v>
                </c:pt>
                <c:pt idx="99">
                  <c:v>43365.632638888892</c:v>
                </c:pt>
                <c:pt idx="100">
                  <c:v>43365.636111111111</c:v>
                </c:pt>
                <c:pt idx="101">
                  <c:v>43365.652083333334</c:v>
                </c:pt>
                <c:pt idx="102">
                  <c:v>43365.665277777778</c:v>
                </c:pt>
                <c:pt idx="103">
                  <c:v>43365.704861111109</c:v>
                </c:pt>
                <c:pt idx="104">
                  <c:v>43365.740277777775</c:v>
                </c:pt>
                <c:pt idx="105">
                  <c:v>43365.765277777777</c:v>
                </c:pt>
                <c:pt idx="106">
                  <c:v>43366.350694444445</c:v>
                </c:pt>
                <c:pt idx="107">
                  <c:v>43366.381944444445</c:v>
                </c:pt>
                <c:pt idx="108">
                  <c:v>43366.402777777781</c:v>
                </c:pt>
                <c:pt idx="109">
                  <c:v>43366.463194444441</c:v>
                </c:pt>
                <c:pt idx="110">
                  <c:v>43366.555555555555</c:v>
                </c:pt>
                <c:pt idx="111">
                  <c:v>43367.25</c:v>
                </c:pt>
                <c:pt idx="112">
                  <c:v>43367.26458333333</c:v>
                </c:pt>
                <c:pt idx="113">
                  <c:v>43367.279166666667</c:v>
                </c:pt>
                <c:pt idx="114">
                  <c:v>43367.304861111108</c:v>
                </c:pt>
                <c:pt idx="115">
                  <c:v>43367.32708333333</c:v>
                </c:pt>
                <c:pt idx="116">
                  <c:v>43367.336805555555</c:v>
                </c:pt>
                <c:pt idx="117">
                  <c:v>43367.354861111111</c:v>
                </c:pt>
                <c:pt idx="118">
                  <c:v>43367.384722222225</c:v>
                </c:pt>
                <c:pt idx="119">
                  <c:v>43367.4375</c:v>
                </c:pt>
                <c:pt idx="120">
                  <c:v>43367.458333333336</c:v>
                </c:pt>
                <c:pt idx="121">
                  <c:v>43367.46875</c:v>
                </c:pt>
                <c:pt idx="122">
                  <c:v>43367.479166666664</c:v>
                </c:pt>
                <c:pt idx="123">
                  <c:v>43367.490972222222</c:v>
                </c:pt>
                <c:pt idx="124">
                  <c:v>43367.496527777781</c:v>
                </c:pt>
                <c:pt idx="125">
                  <c:v>43367.508333333331</c:v>
                </c:pt>
                <c:pt idx="126">
                  <c:v>43367.541666666664</c:v>
                </c:pt>
                <c:pt idx="127">
                  <c:v>43367.546527777777</c:v>
                </c:pt>
                <c:pt idx="128">
                  <c:v>43367.576388888891</c:v>
                </c:pt>
                <c:pt idx="129">
                  <c:v>43367.585416666669</c:v>
                </c:pt>
                <c:pt idx="130">
                  <c:v>43367.616666666669</c:v>
                </c:pt>
                <c:pt idx="131">
                  <c:v>43367.65625</c:v>
                </c:pt>
                <c:pt idx="132">
                  <c:v>43367.673611111109</c:v>
                </c:pt>
                <c:pt idx="133">
                  <c:v>43367.704861111109</c:v>
                </c:pt>
                <c:pt idx="134">
                  <c:v>43367.730555555558</c:v>
                </c:pt>
                <c:pt idx="135">
                  <c:v>43367.755555555559</c:v>
                </c:pt>
                <c:pt idx="136">
                  <c:v>43367.786111111112</c:v>
                </c:pt>
                <c:pt idx="137">
                  <c:v>43367.856944444444</c:v>
                </c:pt>
                <c:pt idx="138">
                  <c:v>43368.25</c:v>
                </c:pt>
                <c:pt idx="139">
                  <c:v>43368.262499999997</c:v>
                </c:pt>
                <c:pt idx="140">
                  <c:v>43368.333333333336</c:v>
                </c:pt>
                <c:pt idx="141">
                  <c:v>43368.354166666664</c:v>
                </c:pt>
                <c:pt idx="142">
                  <c:v>43368.368055555555</c:v>
                </c:pt>
                <c:pt idx="143">
                  <c:v>43368.375</c:v>
                </c:pt>
                <c:pt idx="144">
                  <c:v>43368.423611111109</c:v>
                </c:pt>
                <c:pt idx="145">
                  <c:v>43368.444444444445</c:v>
                </c:pt>
                <c:pt idx="146">
                  <c:v>43368.46875</c:v>
                </c:pt>
                <c:pt idx="147">
                  <c:v>43368.493055555555</c:v>
                </c:pt>
                <c:pt idx="148">
                  <c:v>43368.517361111109</c:v>
                </c:pt>
                <c:pt idx="149">
                  <c:v>43368.541666666664</c:v>
                </c:pt>
                <c:pt idx="150">
                  <c:v>43368.557638888888</c:v>
                </c:pt>
                <c:pt idx="151">
                  <c:v>43368.571527777778</c:v>
                </c:pt>
                <c:pt idx="152">
                  <c:v>43368.57916666667</c:v>
                </c:pt>
                <c:pt idx="153">
                  <c:v>43368.597222222219</c:v>
                </c:pt>
                <c:pt idx="154">
                  <c:v>43368.618750000001</c:v>
                </c:pt>
                <c:pt idx="155">
                  <c:v>43368.625</c:v>
                </c:pt>
                <c:pt idx="156">
                  <c:v>43368.63958333333</c:v>
                </c:pt>
                <c:pt idx="157">
                  <c:v>43368.648611111108</c:v>
                </c:pt>
                <c:pt idx="158">
                  <c:v>43368.666666666664</c:v>
                </c:pt>
                <c:pt idx="159">
                  <c:v>43368.702777777777</c:v>
                </c:pt>
                <c:pt idx="160">
                  <c:v>43368.737500000003</c:v>
                </c:pt>
                <c:pt idx="161">
                  <c:v>43368.754861111112</c:v>
                </c:pt>
                <c:pt idx="162">
                  <c:v>43368.84097222222</c:v>
                </c:pt>
                <c:pt idx="163">
                  <c:v>43369.25</c:v>
                </c:pt>
                <c:pt idx="164">
                  <c:v>43369.267361111109</c:v>
                </c:pt>
                <c:pt idx="165">
                  <c:v>43369.283333333333</c:v>
                </c:pt>
                <c:pt idx="166">
                  <c:v>43369.302777777775</c:v>
                </c:pt>
                <c:pt idx="167">
                  <c:v>43369.32916666667</c:v>
                </c:pt>
                <c:pt idx="168">
                  <c:v>43369.342361111114</c:v>
                </c:pt>
                <c:pt idx="169">
                  <c:v>43369.375</c:v>
                </c:pt>
                <c:pt idx="170">
                  <c:v>43369.390972222223</c:v>
                </c:pt>
                <c:pt idx="171">
                  <c:v>43369.404166666667</c:v>
                </c:pt>
                <c:pt idx="172">
                  <c:v>43369.458333333336</c:v>
                </c:pt>
                <c:pt idx="173">
                  <c:v>43369.48541666667</c:v>
                </c:pt>
                <c:pt idx="174">
                  <c:v>43369.497916666667</c:v>
                </c:pt>
                <c:pt idx="175">
                  <c:v>43369.518055555556</c:v>
                </c:pt>
                <c:pt idx="176">
                  <c:v>43369.541666666664</c:v>
                </c:pt>
                <c:pt idx="177">
                  <c:v>43369.568749999999</c:v>
                </c:pt>
                <c:pt idx="178">
                  <c:v>43369.597222222219</c:v>
                </c:pt>
                <c:pt idx="179">
                  <c:v>43369.618750000001</c:v>
                </c:pt>
                <c:pt idx="180">
                  <c:v>43369.646527777775</c:v>
                </c:pt>
                <c:pt idx="181">
                  <c:v>43369.694444444445</c:v>
                </c:pt>
                <c:pt idx="182">
                  <c:v>43369.751388888886</c:v>
                </c:pt>
                <c:pt idx="183">
                  <c:v>43369.759722222225</c:v>
                </c:pt>
                <c:pt idx="184">
                  <c:v>43369.768055555556</c:v>
                </c:pt>
                <c:pt idx="185">
                  <c:v>43369.805555555555</c:v>
                </c:pt>
                <c:pt idx="186">
                  <c:v>43369.820833333331</c:v>
                </c:pt>
                <c:pt idx="187">
                  <c:v>43369.826388888891</c:v>
                </c:pt>
                <c:pt idx="188">
                  <c:v>43369.883333333331</c:v>
                </c:pt>
                <c:pt idx="189">
                  <c:v>43370.243055555555</c:v>
                </c:pt>
                <c:pt idx="190">
                  <c:v>43370.259722222225</c:v>
                </c:pt>
                <c:pt idx="191">
                  <c:v>43370.277777777781</c:v>
                </c:pt>
                <c:pt idx="192">
                  <c:v>43370.288888888892</c:v>
                </c:pt>
                <c:pt idx="193">
                  <c:v>43370.309027777781</c:v>
                </c:pt>
                <c:pt idx="194">
                  <c:v>43370.313194444447</c:v>
                </c:pt>
                <c:pt idx="195">
                  <c:v>43370.348611111112</c:v>
                </c:pt>
                <c:pt idx="196">
                  <c:v>43370.381944444445</c:v>
                </c:pt>
                <c:pt idx="197">
                  <c:v>43370.402777777781</c:v>
                </c:pt>
                <c:pt idx="198">
                  <c:v>43370.430555555555</c:v>
                </c:pt>
                <c:pt idx="199">
                  <c:v>43370.443749999999</c:v>
                </c:pt>
                <c:pt idx="200">
                  <c:v>43370.461805555555</c:v>
                </c:pt>
                <c:pt idx="201">
                  <c:v>43370.51458333333</c:v>
                </c:pt>
                <c:pt idx="202">
                  <c:v>43370.548611111109</c:v>
                </c:pt>
                <c:pt idx="203">
                  <c:v>43370.569444444445</c:v>
                </c:pt>
                <c:pt idx="204">
                  <c:v>43370.576388888891</c:v>
                </c:pt>
                <c:pt idx="205">
                  <c:v>43370.59375</c:v>
                </c:pt>
                <c:pt idx="206">
                  <c:v>43370.604166666664</c:v>
                </c:pt>
                <c:pt idx="207">
                  <c:v>43370.611111111109</c:v>
                </c:pt>
                <c:pt idx="208">
                  <c:v>43370.620833333334</c:v>
                </c:pt>
                <c:pt idx="209">
                  <c:v>43370.643055555556</c:v>
                </c:pt>
                <c:pt idx="210">
                  <c:v>43370.652777777781</c:v>
                </c:pt>
                <c:pt idx="211">
                  <c:v>43370.708333333336</c:v>
                </c:pt>
                <c:pt idx="212">
                  <c:v>43370.729166666664</c:v>
                </c:pt>
                <c:pt idx="213">
                  <c:v>43370.77847222222</c:v>
                </c:pt>
                <c:pt idx="214">
                  <c:v>43370.789583333331</c:v>
                </c:pt>
                <c:pt idx="215">
                  <c:v>43370.824305555558</c:v>
                </c:pt>
                <c:pt idx="216">
                  <c:v>43371.256249999999</c:v>
                </c:pt>
                <c:pt idx="217">
                  <c:v>43371.279166666667</c:v>
                </c:pt>
                <c:pt idx="218">
                  <c:v>43371.299305555556</c:v>
                </c:pt>
                <c:pt idx="219">
                  <c:v>43371.313888888886</c:v>
                </c:pt>
                <c:pt idx="220">
                  <c:v>43371.354166666664</c:v>
                </c:pt>
                <c:pt idx="221">
                  <c:v>43371.361111111109</c:v>
                </c:pt>
                <c:pt idx="222">
                  <c:v>43371.371527777781</c:v>
                </c:pt>
                <c:pt idx="223">
                  <c:v>43371.390972222223</c:v>
                </c:pt>
                <c:pt idx="224">
                  <c:v>43371.395833333336</c:v>
                </c:pt>
                <c:pt idx="225">
                  <c:v>43371.432638888888</c:v>
                </c:pt>
                <c:pt idx="226">
                  <c:v>43371.457638888889</c:v>
                </c:pt>
                <c:pt idx="227">
                  <c:v>43371.46875</c:v>
                </c:pt>
                <c:pt idx="228">
                  <c:v>43371.472222222219</c:v>
                </c:pt>
                <c:pt idx="229">
                  <c:v>43371.486111111109</c:v>
                </c:pt>
                <c:pt idx="230">
                  <c:v>43371.508333333331</c:v>
                </c:pt>
                <c:pt idx="231">
                  <c:v>43371.51666666667</c:v>
                </c:pt>
                <c:pt idx="232">
                  <c:v>43371.538194444445</c:v>
                </c:pt>
                <c:pt idx="233">
                  <c:v>43371.555555555555</c:v>
                </c:pt>
                <c:pt idx="234">
                  <c:v>43371.565972222219</c:v>
                </c:pt>
                <c:pt idx="235">
                  <c:v>43371.583333333336</c:v>
                </c:pt>
                <c:pt idx="236">
                  <c:v>43371.597916666666</c:v>
                </c:pt>
                <c:pt idx="237">
                  <c:v>43371.621527777781</c:v>
                </c:pt>
                <c:pt idx="238">
                  <c:v>43371.663194444445</c:v>
                </c:pt>
                <c:pt idx="239">
                  <c:v>43371.677777777775</c:v>
                </c:pt>
                <c:pt idx="240">
                  <c:v>43371.763888888891</c:v>
                </c:pt>
                <c:pt idx="241">
                  <c:v>43371.807638888888</c:v>
                </c:pt>
                <c:pt idx="242">
                  <c:v>43371.861805555556</c:v>
                </c:pt>
                <c:pt idx="243">
                  <c:v>43372.236111111109</c:v>
                </c:pt>
                <c:pt idx="244">
                  <c:v>43372.270138888889</c:v>
                </c:pt>
                <c:pt idx="245">
                  <c:v>43372.288888888892</c:v>
                </c:pt>
                <c:pt idx="246">
                  <c:v>43372.311111111114</c:v>
                </c:pt>
                <c:pt idx="247">
                  <c:v>43372.323611111111</c:v>
                </c:pt>
                <c:pt idx="248">
                  <c:v>43372.338194444441</c:v>
                </c:pt>
                <c:pt idx="249">
                  <c:v>43372.34652777778</c:v>
                </c:pt>
                <c:pt idx="250">
                  <c:v>43372.392361111109</c:v>
                </c:pt>
                <c:pt idx="251">
                  <c:v>43372.433333333334</c:v>
                </c:pt>
                <c:pt idx="252">
                  <c:v>43372.4375</c:v>
                </c:pt>
                <c:pt idx="253">
                  <c:v>43372.451388888891</c:v>
                </c:pt>
                <c:pt idx="254">
                  <c:v>43372.458333333336</c:v>
                </c:pt>
                <c:pt idx="255">
                  <c:v>43372.458333333336</c:v>
                </c:pt>
                <c:pt idx="256">
                  <c:v>43372.46597222222</c:v>
                </c:pt>
                <c:pt idx="257">
                  <c:v>43372.481944444444</c:v>
                </c:pt>
                <c:pt idx="258">
                  <c:v>43372.486111111109</c:v>
                </c:pt>
                <c:pt idx="259">
                  <c:v>43372.5</c:v>
                </c:pt>
                <c:pt idx="260">
                  <c:v>43372.511805555558</c:v>
                </c:pt>
                <c:pt idx="261">
                  <c:v>43372.527777777781</c:v>
                </c:pt>
                <c:pt idx="262">
                  <c:v>43372.561805555553</c:v>
                </c:pt>
                <c:pt idx="263">
                  <c:v>43372.595138888886</c:v>
                </c:pt>
                <c:pt idx="264">
                  <c:v>43372.604166666664</c:v>
                </c:pt>
                <c:pt idx="265">
                  <c:v>43372.625</c:v>
                </c:pt>
                <c:pt idx="266">
                  <c:v>43372.644444444442</c:v>
                </c:pt>
                <c:pt idx="267">
                  <c:v>43372.654861111114</c:v>
                </c:pt>
                <c:pt idx="268">
                  <c:v>43372.680555555555</c:v>
                </c:pt>
                <c:pt idx="269">
                  <c:v>43372.701388888891</c:v>
                </c:pt>
                <c:pt idx="270">
                  <c:v>43372.708333333336</c:v>
                </c:pt>
                <c:pt idx="271">
                  <c:v>43372.725694444445</c:v>
                </c:pt>
                <c:pt idx="272">
                  <c:v>43372.737500000003</c:v>
                </c:pt>
                <c:pt idx="273">
                  <c:v>43372.745833333334</c:v>
                </c:pt>
                <c:pt idx="274">
                  <c:v>43373.333333333336</c:v>
                </c:pt>
                <c:pt idx="275">
                  <c:v>43373.454861111109</c:v>
                </c:pt>
                <c:pt idx="276">
                  <c:v>43373.470138888886</c:v>
                </c:pt>
                <c:pt idx="277">
                  <c:v>43373.477083333331</c:v>
                </c:pt>
                <c:pt idx="278">
                  <c:v>43373.495138888888</c:v>
                </c:pt>
                <c:pt idx="279">
                  <c:v>43373.5625</c:v>
                </c:pt>
                <c:pt idx="280">
                  <c:v>43373.597916666666</c:v>
                </c:pt>
                <c:pt idx="281">
                  <c:v>43374.489583333336</c:v>
                </c:pt>
                <c:pt idx="282">
                  <c:v>43374.506944444445</c:v>
                </c:pt>
                <c:pt idx="283">
                  <c:v>43374.518750000003</c:v>
                </c:pt>
                <c:pt idx="284">
                  <c:v>43374.541666666664</c:v>
                </c:pt>
                <c:pt idx="285">
                  <c:v>43374.548611111109</c:v>
                </c:pt>
                <c:pt idx="286">
                  <c:v>43374.559027777781</c:v>
                </c:pt>
                <c:pt idx="287">
                  <c:v>43374.573611111111</c:v>
                </c:pt>
                <c:pt idx="288">
                  <c:v>43374.581944444442</c:v>
                </c:pt>
                <c:pt idx="289">
                  <c:v>43374.583333333336</c:v>
                </c:pt>
                <c:pt idx="290">
                  <c:v>43374.597222222219</c:v>
                </c:pt>
                <c:pt idx="291">
                  <c:v>43374.626388888886</c:v>
                </c:pt>
                <c:pt idx="292">
                  <c:v>43374.651388888888</c:v>
                </c:pt>
                <c:pt idx="293">
                  <c:v>43374.657638888886</c:v>
                </c:pt>
                <c:pt idx="294">
                  <c:v>43374.668749999997</c:v>
                </c:pt>
                <c:pt idx="295">
                  <c:v>43374.699305555558</c:v>
                </c:pt>
                <c:pt idx="296">
                  <c:v>43374.737500000003</c:v>
                </c:pt>
                <c:pt idx="297">
                  <c:v>43374.745833333334</c:v>
                </c:pt>
                <c:pt idx="298">
                  <c:v>43374.756944444445</c:v>
                </c:pt>
                <c:pt idx="299">
                  <c:v>43374.81527777778</c:v>
                </c:pt>
                <c:pt idx="300">
                  <c:v>43374.756944444445</c:v>
                </c:pt>
                <c:pt idx="301">
                  <c:v>43374.81527777778</c:v>
                </c:pt>
                <c:pt idx="302">
                  <c:v>43374.825694444444</c:v>
                </c:pt>
                <c:pt idx="303">
                  <c:v>43374.857638888891</c:v>
                </c:pt>
                <c:pt idx="304">
                  <c:v>43374.862500000003</c:v>
                </c:pt>
                <c:pt idx="305">
                  <c:v>43374.885416666664</c:v>
                </c:pt>
                <c:pt idx="306">
                  <c:v>43375.261111111111</c:v>
                </c:pt>
                <c:pt idx="307">
                  <c:v>43375.333333333336</c:v>
                </c:pt>
                <c:pt idx="308">
                  <c:v>43375.375</c:v>
                </c:pt>
                <c:pt idx="309">
                  <c:v>43375.395833333336</c:v>
                </c:pt>
                <c:pt idx="310">
                  <c:v>43375.397222222222</c:v>
                </c:pt>
                <c:pt idx="311">
                  <c:v>43375.416666666664</c:v>
                </c:pt>
                <c:pt idx="312">
                  <c:v>43375.430555555555</c:v>
                </c:pt>
                <c:pt idx="313">
                  <c:v>43375.436111111114</c:v>
                </c:pt>
                <c:pt idx="314">
                  <c:v>43375.525000000001</c:v>
                </c:pt>
                <c:pt idx="315">
                  <c:v>43375.543749999997</c:v>
                </c:pt>
                <c:pt idx="316">
                  <c:v>43375.617361111108</c:v>
                </c:pt>
                <c:pt idx="317">
                  <c:v>43375.638888888891</c:v>
                </c:pt>
                <c:pt idx="318">
                  <c:v>43375.652777777781</c:v>
                </c:pt>
                <c:pt idx="319">
                  <c:v>43375.6875</c:v>
                </c:pt>
                <c:pt idx="320">
                  <c:v>43375.702777777777</c:v>
                </c:pt>
                <c:pt idx="321">
                  <c:v>43375.711111111108</c:v>
                </c:pt>
                <c:pt idx="322">
                  <c:v>43375.729166666664</c:v>
                </c:pt>
                <c:pt idx="323">
                  <c:v>43375.75</c:v>
                </c:pt>
                <c:pt idx="324">
                  <c:v>43375.75</c:v>
                </c:pt>
                <c:pt idx="325">
                  <c:v>43376.25</c:v>
                </c:pt>
                <c:pt idx="326">
                  <c:v>43376.275694444441</c:v>
                </c:pt>
                <c:pt idx="327">
                  <c:v>43376.288888888892</c:v>
                </c:pt>
                <c:pt idx="328">
                  <c:v>43376.302083333336</c:v>
                </c:pt>
                <c:pt idx="329">
                  <c:v>43376.305555555555</c:v>
                </c:pt>
                <c:pt idx="330">
                  <c:v>43376.313194444447</c:v>
                </c:pt>
                <c:pt idx="331">
                  <c:v>43376.357638888891</c:v>
                </c:pt>
                <c:pt idx="332">
                  <c:v>43376.381944444445</c:v>
                </c:pt>
                <c:pt idx="333">
                  <c:v>43376.435416666667</c:v>
                </c:pt>
                <c:pt idx="334">
                  <c:v>43376.444444444445</c:v>
                </c:pt>
                <c:pt idx="335">
                  <c:v>43376.452777777777</c:v>
                </c:pt>
                <c:pt idx="336">
                  <c:v>43376.472222222219</c:v>
                </c:pt>
                <c:pt idx="337">
                  <c:v>43376.495833333334</c:v>
                </c:pt>
                <c:pt idx="338">
                  <c:v>43376.506944444445</c:v>
                </c:pt>
                <c:pt idx="339">
                  <c:v>43376.527777777781</c:v>
                </c:pt>
                <c:pt idx="340">
                  <c:v>43376.529861111114</c:v>
                </c:pt>
                <c:pt idx="341">
                  <c:v>43376.534722222219</c:v>
                </c:pt>
                <c:pt idx="342">
                  <c:v>43376.536805555559</c:v>
                </c:pt>
                <c:pt idx="343">
                  <c:v>43376.557638888888</c:v>
                </c:pt>
                <c:pt idx="344">
                  <c:v>43376.5625</c:v>
                </c:pt>
                <c:pt idx="345">
                  <c:v>43376.584722222222</c:v>
                </c:pt>
                <c:pt idx="346">
                  <c:v>43376.614583333336</c:v>
                </c:pt>
                <c:pt idx="347">
                  <c:v>43376.638194444444</c:v>
                </c:pt>
                <c:pt idx="348">
                  <c:v>43376.651388888888</c:v>
                </c:pt>
                <c:pt idx="349">
                  <c:v>43376.663194444445</c:v>
                </c:pt>
                <c:pt idx="350">
                  <c:v>43376.6875</c:v>
                </c:pt>
                <c:pt idx="351">
                  <c:v>43376.6875</c:v>
                </c:pt>
                <c:pt idx="352">
                  <c:v>43376.701388888891</c:v>
                </c:pt>
                <c:pt idx="353">
                  <c:v>43376.71875</c:v>
                </c:pt>
                <c:pt idx="354">
                  <c:v>43376.743055555555</c:v>
                </c:pt>
                <c:pt idx="355">
                  <c:v>43376.768055555556</c:v>
                </c:pt>
                <c:pt idx="356">
                  <c:v>43376.791666666664</c:v>
                </c:pt>
                <c:pt idx="357">
                  <c:v>43377.256944444445</c:v>
                </c:pt>
                <c:pt idx="358">
                  <c:v>43377.280555555553</c:v>
                </c:pt>
                <c:pt idx="359">
                  <c:v>43377.304166666669</c:v>
                </c:pt>
                <c:pt idx="360">
                  <c:v>43377.333333333336</c:v>
                </c:pt>
                <c:pt idx="361">
                  <c:v>43377.345138888886</c:v>
                </c:pt>
                <c:pt idx="362">
                  <c:v>43377.35833333333</c:v>
                </c:pt>
                <c:pt idx="363">
                  <c:v>43377.422222222223</c:v>
                </c:pt>
                <c:pt idx="364">
                  <c:v>43377.431250000001</c:v>
                </c:pt>
                <c:pt idx="365">
                  <c:v>43377.461805555555</c:v>
                </c:pt>
                <c:pt idx="366">
                  <c:v>43377.46875</c:v>
                </c:pt>
                <c:pt idx="367">
                  <c:v>43377.487500000003</c:v>
                </c:pt>
                <c:pt idx="368">
                  <c:v>43377.5</c:v>
                </c:pt>
                <c:pt idx="369">
                  <c:v>43377.534722222219</c:v>
                </c:pt>
                <c:pt idx="370">
                  <c:v>43377.59375</c:v>
                </c:pt>
                <c:pt idx="371">
                  <c:v>43377.607638888891</c:v>
                </c:pt>
                <c:pt idx="372">
                  <c:v>43377.611111111109</c:v>
                </c:pt>
                <c:pt idx="373">
                  <c:v>43377.619444444441</c:v>
                </c:pt>
                <c:pt idx="374">
                  <c:v>43377.631249999999</c:v>
                </c:pt>
                <c:pt idx="375">
                  <c:v>43377.642361111109</c:v>
                </c:pt>
                <c:pt idx="376">
                  <c:v>43377.657638888886</c:v>
                </c:pt>
                <c:pt idx="377">
                  <c:v>43377.677777777775</c:v>
                </c:pt>
                <c:pt idx="378">
                  <c:v>43377.6875</c:v>
                </c:pt>
                <c:pt idx="379">
                  <c:v>43377.729166666664</c:v>
                </c:pt>
                <c:pt idx="380">
                  <c:v>43377.76666666667</c:v>
                </c:pt>
                <c:pt idx="381">
                  <c:v>43377.779166666667</c:v>
                </c:pt>
                <c:pt idx="382">
                  <c:v>43377.781944444447</c:v>
                </c:pt>
                <c:pt idx="383">
                  <c:v>43378.245833333334</c:v>
                </c:pt>
                <c:pt idx="384">
                  <c:v>43378.256944444445</c:v>
                </c:pt>
                <c:pt idx="385">
                  <c:v>43378.279166666667</c:v>
                </c:pt>
                <c:pt idx="386">
                  <c:v>43378.304861111108</c:v>
                </c:pt>
                <c:pt idx="387">
                  <c:v>43378.319444444445</c:v>
                </c:pt>
                <c:pt idx="388">
                  <c:v>43378.354166666664</c:v>
                </c:pt>
                <c:pt idx="389">
                  <c:v>43378.37777777778</c:v>
                </c:pt>
                <c:pt idx="390">
                  <c:v>43378.392361111109</c:v>
                </c:pt>
                <c:pt idx="391">
                  <c:v>43378.422222222223</c:v>
                </c:pt>
                <c:pt idx="392">
                  <c:v>43378.438888888886</c:v>
                </c:pt>
                <c:pt idx="393">
                  <c:v>43378.451388888891</c:v>
                </c:pt>
                <c:pt idx="394">
                  <c:v>43378.468055555553</c:v>
                </c:pt>
                <c:pt idx="395">
                  <c:v>43378.487500000003</c:v>
                </c:pt>
                <c:pt idx="396">
                  <c:v>43378.524305555555</c:v>
                </c:pt>
                <c:pt idx="397">
                  <c:v>43378.540277777778</c:v>
                </c:pt>
                <c:pt idx="398">
                  <c:v>43378.561111111114</c:v>
                </c:pt>
                <c:pt idx="399">
                  <c:v>43378.607638888891</c:v>
                </c:pt>
                <c:pt idx="400">
                  <c:v>43378.622916666667</c:v>
                </c:pt>
                <c:pt idx="401">
                  <c:v>43378.646527777775</c:v>
                </c:pt>
                <c:pt idx="402">
                  <c:v>43378.693749999999</c:v>
                </c:pt>
                <c:pt idx="403">
                  <c:v>43378.699305555558</c:v>
                </c:pt>
                <c:pt idx="404">
                  <c:v>43378.710416666669</c:v>
                </c:pt>
                <c:pt idx="405">
                  <c:v>43378.732638888891</c:v>
                </c:pt>
                <c:pt idx="406">
                  <c:v>43378.738194444442</c:v>
                </c:pt>
                <c:pt idx="407">
                  <c:v>43378.78125</c:v>
                </c:pt>
                <c:pt idx="408">
                  <c:v>43378.829861111109</c:v>
                </c:pt>
                <c:pt idx="409">
                  <c:v>43379.254861111112</c:v>
                </c:pt>
                <c:pt idx="410">
                  <c:v>43379.269444444442</c:v>
                </c:pt>
                <c:pt idx="411">
                  <c:v>43379.277777777781</c:v>
                </c:pt>
                <c:pt idx="412">
                  <c:v>43379.288194444445</c:v>
                </c:pt>
                <c:pt idx="413">
                  <c:v>43379.300694444442</c:v>
                </c:pt>
                <c:pt idx="414">
                  <c:v>43379.313888888886</c:v>
                </c:pt>
                <c:pt idx="415">
                  <c:v>43379.333333333336</c:v>
                </c:pt>
                <c:pt idx="416">
                  <c:v>43379.347222222219</c:v>
                </c:pt>
                <c:pt idx="417">
                  <c:v>43379.35833333333</c:v>
                </c:pt>
                <c:pt idx="418">
                  <c:v>43379.379166666666</c:v>
                </c:pt>
                <c:pt idx="419">
                  <c:v>43379.397222222222</c:v>
                </c:pt>
                <c:pt idx="420">
                  <c:v>43379.409722222219</c:v>
                </c:pt>
                <c:pt idx="421">
                  <c:v>43379.447916666664</c:v>
                </c:pt>
                <c:pt idx="422">
                  <c:v>43379.453472222223</c:v>
                </c:pt>
                <c:pt idx="423">
                  <c:v>43379.46597222222</c:v>
                </c:pt>
                <c:pt idx="424">
                  <c:v>43379.477083333331</c:v>
                </c:pt>
                <c:pt idx="425">
                  <c:v>43379.494444444441</c:v>
                </c:pt>
                <c:pt idx="426">
                  <c:v>43379.553472222222</c:v>
                </c:pt>
                <c:pt idx="427">
                  <c:v>43379.584722222222</c:v>
                </c:pt>
                <c:pt idx="428">
                  <c:v>43379.586805555555</c:v>
                </c:pt>
                <c:pt idx="429">
                  <c:v>43379.594444444447</c:v>
                </c:pt>
                <c:pt idx="430">
                  <c:v>43379.630555555559</c:v>
                </c:pt>
                <c:pt idx="431">
                  <c:v>43379.659722222219</c:v>
                </c:pt>
                <c:pt idx="432">
                  <c:v>43379.667361111111</c:v>
                </c:pt>
                <c:pt idx="433">
                  <c:v>43379.716666666667</c:v>
                </c:pt>
                <c:pt idx="434">
                  <c:v>43379.730555555558</c:v>
                </c:pt>
                <c:pt idx="435">
                  <c:v>43380.388888888891</c:v>
                </c:pt>
                <c:pt idx="436">
                  <c:v>43380.430555555555</c:v>
                </c:pt>
                <c:pt idx="437">
                  <c:v>43380.458333333336</c:v>
                </c:pt>
                <c:pt idx="438">
                  <c:v>43380.5</c:v>
                </c:pt>
                <c:pt idx="439">
                  <c:v>43380.583333333336</c:v>
                </c:pt>
                <c:pt idx="440">
                  <c:v>43381.255555555559</c:v>
                </c:pt>
                <c:pt idx="441">
                  <c:v>43381.284722222219</c:v>
                </c:pt>
                <c:pt idx="442">
                  <c:v>43381.311805555553</c:v>
                </c:pt>
                <c:pt idx="443">
                  <c:v>42885</c:v>
                </c:pt>
                <c:pt idx="444">
                  <c:v>43381.351388888892</c:v>
                </c:pt>
                <c:pt idx="445">
                  <c:v>43381.392361111109</c:v>
                </c:pt>
                <c:pt idx="446">
                  <c:v>43381.430555555555</c:v>
                </c:pt>
                <c:pt idx="447">
                  <c:v>43381.451388888891</c:v>
                </c:pt>
                <c:pt idx="448">
                  <c:v>43381.462500000001</c:v>
                </c:pt>
                <c:pt idx="449">
                  <c:v>43381.482638888891</c:v>
                </c:pt>
                <c:pt idx="450">
                  <c:v>43381.504861111112</c:v>
                </c:pt>
                <c:pt idx="451">
                  <c:v>43381.511805555558</c:v>
                </c:pt>
                <c:pt idx="452">
                  <c:v>43381.541666666664</c:v>
                </c:pt>
                <c:pt idx="453">
                  <c:v>43381.54791666667</c:v>
                </c:pt>
                <c:pt idx="454">
                  <c:v>43381.566666666666</c:v>
                </c:pt>
                <c:pt idx="455">
                  <c:v>43381.579861111109</c:v>
                </c:pt>
                <c:pt idx="456">
                  <c:v>43381.584722222222</c:v>
                </c:pt>
                <c:pt idx="457">
                  <c:v>43381.597222222219</c:v>
                </c:pt>
                <c:pt idx="458">
                  <c:v>43381.604166666664</c:v>
                </c:pt>
                <c:pt idx="459">
                  <c:v>43381.628472222219</c:v>
                </c:pt>
                <c:pt idx="460">
                  <c:v>43381.637499999997</c:v>
                </c:pt>
                <c:pt idx="461">
                  <c:v>43381.661805555559</c:v>
                </c:pt>
                <c:pt idx="462">
                  <c:v>43381.681250000001</c:v>
                </c:pt>
                <c:pt idx="463">
                  <c:v>43381.688194444447</c:v>
                </c:pt>
                <c:pt idx="464">
                  <c:v>43381.736805555556</c:v>
                </c:pt>
                <c:pt idx="465">
                  <c:v>43381.770833333336</c:v>
                </c:pt>
                <c:pt idx="466">
                  <c:v>43382.275000000001</c:v>
                </c:pt>
                <c:pt idx="467">
                  <c:v>43382.290277777778</c:v>
                </c:pt>
                <c:pt idx="468">
                  <c:v>43382.309027777781</c:v>
                </c:pt>
                <c:pt idx="469">
                  <c:v>43382.333333333336</c:v>
                </c:pt>
                <c:pt idx="470">
                  <c:v>43382.352083333331</c:v>
                </c:pt>
                <c:pt idx="471">
                  <c:v>43382.382638888892</c:v>
                </c:pt>
                <c:pt idx="472">
                  <c:v>43382.409722222219</c:v>
                </c:pt>
                <c:pt idx="473">
                  <c:v>43382.447916666664</c:v>
                </c:pt>
                <c:pt idx="474">
                  <c:v>43382.45</c:v>
                </c:pt>
                <c:pt idx="475">
                  <c:v>43382.46597222222</c:v>
                </c:pt>
                <c:pt idx="476">
                  <c:v>43382.469444444447</c:v>
                </c:pt>
                <c:pt idx="477">
                  <c:v>43382.486805555556</c:v>
                </c:pt>
                <c:pt idx="478">
                  <c:v>43382.504166666666</c:v>
                </c:pt>
                <c:pt idx="479">
                  <c:v>43382.529166666667</c:v>
                </c:pt>
                <c:pt idx="480">
                  <c:v>43382.544444444444</c:v>
                </c:pt>
                <c:pt idx="481">
                  <c:v>43382.563194444447</c:v>
                </c:pt>
                <c:pt idx="482">
                  <c:v>43382.588194444441</c:v>
                </c:pt>
                <c:pt idx="483">
                  <c:v>43382.600694444445</c:v>
                </c:pt>
                <c:pt idx="484">
                  <c:v>43382.604861111111</c:v>
                </c:pt>
                <c:pt idx="485">
                  <c:v>43382.631944444445</c:v>
                </c:pt>
                <c:pt idx="486">
                  <c:v>43382.664583333331</c:v>
                </c:pt>
                <c:pt idx="487">
                  <c:v>43382.673611111109</c:v>
                </c:pt>
                <c:pt idx="488">
                  <c:v>43382.677083333336</c:v>
                </c:pt>
                <c:pt idx="489">
                  <c:v>43382.724305555559</c:v>
                </c:pt>
                <c:pt idx="490">
                  <c:v>43382.729166666664</c:v>
                </c:pt>
                <c:pt idx="491">
                  <c:v>43382.754166666666</c:v>
                </c:pt>
                <c:pt idx="492">
                  <c:v>43383.260416666664</c:v>
                </c:pt>
                <c:pt idx="493">
                  <c:v>43383.270833333336</c:v>
                </c:pt>
                <c:pt idx="494">
                  <c:v>43383.274305555555</c:v>
                </c:pt>
                <c:pt idx="495">
                  <c:v>43383.288194444445</c:v>
                </c:pt>
                <c:pt idx="496">
                  <c:v>43383.306944444441</c:v>
                </c:pt>
                <c:pt idx="497">
                  <c:v>43383.325694444444</c:v>
                </c:pt>
                <c:pt idx="498">
                  <c:v>43383.34652777778</c:v>
                </c:pt>
                <c:pt idx="499">
                  <c:v>43383.354166666664</c:v>
                </c:pt>
                <c:pt idx="500">
                  <c:v>43383.388194444444</c:v>
                </c:pt>
                <c:pt idx="501">
                  <c:v>43383.420138888891</c:v>
                </c:pt>
                <c:pt idx="502">
                  <c:v>43383.447222222225</c:v>
                </c:pt>
                <c:pt idx="503">
                  <c:v>43383.461805555555</c:v>
                </c:pt>
                <c:pt idx="504">
                  <c:v>43383.481249999997</c:v>
                </c:pt>
                <c:pt idx="505">
                  <c:v>43383.489583333336</c:v>
                </c:pt>
                <c:pt idx="506">
                  <c:v>43383.506944444445</c:v>
                </c:pt>
                <c:pt idx="507">
                  <c:v>43383.511805555558</c:v>
                </c:pt>
                <c:pt idx="508">
                  <c:v>43383.518750000003</c:v>
                </c:pt>
                <c:pt idx="509">
                  <c:v>43383.557638888888</c:v>
                </c:pt>
                <c:pt idx="510">
                  <c:v>43383.564583333333</c:v>
                </c:pt>
                <c:pt idx="511">
                  <c:v>43383.572916666664</c:v>
                </c:pt>
                <c:pt idx="512">
                  <c:v>43383.604166666664</c:v>
                </c:pt>
                <c:pt idx="513">
                  <c:v>43383.65347222222</c:v>
                </c:pt>
                <c:pt idx="514">
                  <c:v>43383.65625</c:v>
                </c:pt>
                <c:pt idx="515">
                  <c:v>43383.682638888888</c:v>
                </c:pt>
                <c:pt idx="516">
                  <c:v>43383.742361111108</c:v>
                </c:pt>
                <c:pt idx="517">
                  <c:v>43383.750694444447</c:v>
                </c:pt>
                <c:pt idx="518">
                  <c:v>43383.760416666664</c:v>
                </c:pt>
                <c:pt idx="519">
                  <c:v>43383.783333333333</c:v>
                </c:pt>
                <c:pt idx="520">
                  <c:v>43383.806250000001</c:v>
                </c:pt>
                <c:pt idx="521">
                  <c:v>43384.245138888888</c:v>
                </c:pt>
                <c:pt idx="522">
                  <c:v>43384.267361111109</c:v>
                </c:pt>
                <c:pt idx="523">
                  <c:v>43384.279861111114</c:v>
                </c:pt>
                <c:pt idx="524">
                  <c:v>43384.289583333331</c:v>
                </c:pt>
                <c:pt idx="525">
                  <c:v>43384.31527777778</c:v>
                </c:pt>
                <c:pt idx="526">
                  <c:v>43384.344444444447</c:v>
                </c:pt>
                <c:pt idx="527">
                  <c:v>43384.399305555555</c:v>
                </c:pt>
                <c:pt idx="528">
                  <c:v>43384.420138888891</c:v>
                </c:pt>
                <c:pt idx="529">
                  <c:v>43384.451388888891</c:v>
                </c:pt>
                <c:pt idx="530">
                  <c:v>43384.472222222219</c:v>
                </c:pt>
                <c:pt idx="531">
                  <c:v>43384.501388888886</c:v>
                </c:pt>
                <c:pt idx="532">
                  <c:v>43384.503472222219</c:v>
                </c:pt>
                <c:pt idx="533">
                  <c:v>43384.53125</c:v>
                </c:pt>
                <c:pt idx="534">
                  <c:v>43384.555555555555</c:v>
                </c:pt>
                <c:pt idx="535">
                  <c:v>43384.5625</c:v>
                </c:pt>
                <c:pt idx="536">
                  <c:v>43384.586805555555</c:v>
                </c:pt>
                <c:pt idx="537">
                  <c:v>43384.607638888891</c:v>
                </c:pt>
                <c:pt idx="538">
                  <c:v>43384.631944444445</c:v>
                </c:pt>
                <c:pt idx="539">
                  <c:v>43384.638888888891</c:v>
                </c:pt>
                <c:pt idx="540">
                  <c:v>43384.654861111114</c:v>
                </c:pt>
                <c:pt idx="541">
                  <c:v>43384.684027777781</c:v>
                </c:pt>
                <c:pt idx="542">
                  <c:v>43384.692361111112</c:v>
                </c:pt>
                <c:pt idx="543">
                  <c:v>43384.720833333333</c:v>
                </c:pt>
                <c:pt idx="544">
                  <c:v>43385.258333333331</c:v>
                </c:pt>
                <c:pt idx="545">
                  <c:v>43385.288888888892</c:v>
                </c:pt>
                <c:pt idx="546">
                  <c:v>43385.311805555553</c:v>
                </c:pt>
                <c:pt idx="547">
                  <c:v>43385.352083333331</c:v>
                </c:pt>
                <c:pt idx="548">
                  <c:v>43385.363194444442</c:v>
                </c:pt>
                <c:pt idx="549">
                  <c:v>43385.390972222223</c:v>
                </c:pt>
                <c:pt idx="550">
                  <c:v>43385.427083333336</c:v>
                </c:pt>
                <c:pt idx="551">
                  <c:v>43385.452777777777</c:v>
                </c:pt>
                <c:pt idx="552">
                  <c:v>43385.465277777781</c:v>
                </c:pt>
                <c:pt idx="553">
                  <c:v>43385.48333333333</c:v>
                </c:pt>
                <c:pt idx="554">
                  <c:v>43385.5</c:v>
                </c:pt>
                <c:pt idx="555">
                  <c:v>43385.507638888892</c:v>
                </c:pt>
                <c:pt idx="556">
                  <c:v>43385.518055555556</c:v>
                </c:pt>
                <c:pt idx="557">
                  <c:v>43385.541666666664</c:v>
                </c:pt>
                <c:pt idx="558">
                  <c:v>43385.555555555555</c:v>
                </c:pt>
                <c:pt idx="559">
                  <c:v>43385.59375</c:v>
                </c:pt>
                <c:pt idx="560">
                  <c:v>43385.612500000003</c:v>
                </c:pt>
                <c:pt idx="561">
                  <c:v>43385.625</c:v>
                </c:pt>
                <c:pt idx="562">
                  <c:v>43385.662499999999</c:v>
                </c:pt>
                <c:pt idx="563">
                  <c:v>43385.665277777778</c:v>
                </c:pt>
                <c:pt idx="564">
                  <c:v>43385.681944444441</c:v>
                </c:pt>
                <c:pt idx="565">
                  <c:v>43385.694444444445</c:v>
                </c:pt>
                <c:pt idx="566">
                  <c:v>43385.736111111109</c:v>
                </c:pt>
                <c:pt idx="567">
                  <c:v>43385.8</c:v>
                </c:pt>
                <c:pt idx="568">
                  <c:v>43386.291666666664</c:v>
                </c:pt>
                <c:pt idx="569">
                  <c:v>43386.298611111109</c:v>
                </c:pt>
                <c:pt idx="570">
                  <c:v>43386.361111111109</c:v>
                </c:pt>
                <c:pt idx="571">
                  <c:v>43386.383333333331</c:v>
                </c:pt>
                <c:pt idx="572">
                  <c:v>43386.399305555555</c:v>
                </c:pt>
                <c:pt idx="573">
                  <c:v>43386.443749999999</c:v>
                </c:pt>
                <c:pt idx="574">
                  <c:v>43386.465277777781</c:v>
                </c:pt>
                <c:pt idx="575">
                  <c:v>43386.477777777778</c:v>
                </c:pt>
                <c:pt idx="576">
                  <c:v>43386.558333333334</c:v>
                </c:pt>
                <c:pt idx="577">
                  <c:v>43386.614583333336</c:v>
                </c:pt>
                <c:pt idx="578">
                  <c:v>43386.614583333336</c:v>
                </c:pt>
                <c:pt idx="579">
                  <c:v>43386.673611111109</c:v>
                </c:pt>
                <c:pt idx="580">
                  <c:v>43386.72152777778</c:v>
                </c:pt>
                <c:pt idx="581">
                  <c:v>43387.354166666664</c:v>
                </c:pt>
                <c:pt idx="582">
                  <c:v>43387.426388888889</c:v>
                </c:pt>
                <c:pt idx="583">
                  <c:v>43387.496527777781</c:v>
                </c:pt>
                <c:pt idx="584">
                  <c:v>43387.523611111108</c:v>
                </c:pt>
                <c:pt idx="585">
                  <c:v>43388.249305555553</c:v>
                </c:pt>
                <c:pt idx="586">
                  <c:v>43388.263194444444</c:v>
                </c:pt>
                <c:pt idx="587">
                  <c:v>43388.277083333334</c:v>
                </c:pt>
                <c:pt idx="588">
                  <c:v>43388.290972222225</c:v>
                </c:pt>
                <c:pt idx="589">
                  <c:v>43388.310416666667</c:v>
                </c:pt>
                <c:pt idx="590">
                  <c:v>43388.326388888891</c:v>
                </c:pt>
                <c:pt idx="591">
                  <c:v>43388.34652777778</c:v>
                </c:pt>
                <c:pt idx="592">
                  <c:v>43388.362500000003</c:v>
                </c:pt>
                <c:pt idx="593">
                  <c:v>43388.371527777781</c:v>
                </c:pt>
                <c:pt idx="594">
                  <c:v>43388.407638888886</c:v>
                </c:pt>
                <c:pt idx="595">
                  <c:v>43388.423611111109</c:v>
                </c:pt>
                <c:pt idx="596">
                  <c:v>43388.453472222223</c:v>
                </c:pt>
                <c:pt idx="597">
                  <c:v>43388.482638888891</c:v>
                </c:pt>
                <c:pt idx="598">
                  <c:v>43388.491666666669</c:v>
                </c:pt>
                <c:pt idx="599">
                  <c:v>43388.527777777781</c:v>
                </c:pt>
                <c:pt idx="600">
                  <c:v>43388.549305555556</c:v>
                </c:pt>
                <c:pt idx="601">
                  <c:v>43388.5625</c:v>
                </c:pt>
                <c:pt idx="602">
                  <c:v>43388.569444444445</c:v>
                </c:pt>
                <c:pt idx="603">
                  <c:v>43388.586111111108</c:v>
                </c:pt>
                <c:pt idx="604">
                  <c:v>43388.606944444444</c:v>
                </c:pt>
                <c:pt idx="605">
                  <c:v>43388.614583333336</c:v>
                </c:pt>
                <c:pt idx="606">
                  <c:v>43388.638888888891</c:v>
                </c:pt>
                <c:pt idx="607">
                  <c:v>43388.657638888886</c:v>
                </c:pt>
                <c:pt idx="608">
                  <c:v>43388.679861111108</c:v>
                </c:pt>
                <c:pt idx="609">
                  <c:v>43388.685416666667</c:v>
                </c:pt>
                <c:pt idx="610">
                  <c:v>43388.690972222219</c:v>
                </c:pt>
                <c:pt idx="611">
                  <c:v>43388.711805555555</c:v>
                </c:pt>
                <c:pt idx="612">
                  <c:v>43388.759722222225</c:v>
                </c:pt>
                <c:pt idx="613">
                  <c:v>43388.784722222219</c:v>
                </c:pt>
                <c:pt idx="614">
                  <c:v>43388.795138888891</c:v>
                </c:pt>
                <c:pt idx="615">
                  <c:v>43388.802083333336</c:v>
                </c:pt>
                <c:pt idx="616">
                  <c:v>43389.253472222219</c:v>
                </c:pt>
                <c:pt idx="617">
                  <c:v>43389.277083333334</c:v>
                </c:pt>
                <c:pt idx="618">
                  <c:v>43389.293055555558</c:v>
                </c:pt>
                <c:pt idx="619">
                  <c:v>43389.302083333336</c:v>
                </c:pt>
                <c:pt idx="620">
                  <c:v>43389.319444444445</c:v>
                </c:pt>
                <c:pt idx="621">
                  <c:v>43389.342361111114</c:v>
                </c:pt>
                <c:pt idx="622">
                  <c:v>43389.364583333336</c:v>
                </c:pt>
                <c:pt idx="623">
                  <c:v>43389.381944444445</c:v>
                </c:pt>
                <c:pt idx="624">
                  <c:v>43389.393055555556</c:v>
                </c:pt>
                <c:pt idx="625">
                  <c:v>43389.427083333336</c:v>
                </c:pt>
                <c:pt idx="626">
                  <c:v>43389.447916666664</c:v>
                </c:pt>
                <c:pt idx="627">
                  <c:v>43389.46875</c:v>
                </c:pt>
                <c:pt idx="628">
                  <c:v>43389.493055555555</c:v>
                </c:pt>
                <c:pt idx="629">
                  <c:v>43389.504861111112</c:v>
                </c:pt>
                <c:pt idx="630">
                  <c:v>43389.527083333334</c:v>
                </c:pt>
                <c:pt idx="631">
                  <c:v>43389.541666666664</c:v>
                </c:pt>
                <c:pt idx="632">
                  <c:v>43389.552083333336</c:v>
                </c:pt>
                <c:pt idx="633">
                  <c:v>43389.55972222222</c:v>
                </c:pt>
                <c:pt idx="634">
                  <c:v>43389.593055555553</c:v>
                </c:pt>
                <c:pt idx="635">
                  <c:v>43389.606249999997</c:v>
                </c:pt>
                <c:pt idx="636">
                  <c:v>43389.614583333336</c:v>
                </c:pt>
                <c:pt idx="637">
                  <c:v>43389.618055555555</c:v>
                </c:pt>
                <c:pt idx="638">
                  <c:v>43389.625</c:v>
                </c:pt>
                <c:pt idx="639">
                  <c:v>43389.634722222225</c:v>
                </c:pt>
                <c:pt idx="640">
                  <c:v>43389.645833333336</c:v>
                </c:pt>
                <c:pt idx="641">
                  <c:v>43389.708333333336</c:v>
                </c:pt>
                <c:pt idx="642">
                  <c:v>43389.739583333336</c:v>
                </c:pt>
                <c:pt idx="643">
                  <c:v>43389.826388888891</c:v>
                </c:pt>
                <c:pt idx="644">
                  <c:v>43390.25277777778</c:v>
                </c:pt>
                <c:pt idx="645">
                  <c:v>43390.268055555556</c:v>
                </c:pt>
                <c:pt idx="646">
                  <c:v>43390.276388888888</c:v>
                </c:pt>
                <c:pt idx="647">
                  <c:v>43390.285416666666</c:v>
                </c:pt>
                <c:pt idx="648">
                  <c:v>43390.316666666666</c:v>
                </c:pt>
                <c:pt idx="649">
                  <c:v>43390.34097222222</c:v>
                </c:pt>
                <c:pt idx="650">
                  <c:v>43390.352083333331</c:v>
                </c:pt>
                <c:pt idx="651">
                  <c:v>43390.376388888886</c:v>
                </c:pt>
                <c:pt idx="652">
                  <c:v>43390.40347222222</c:v>
                </c:pt>
                <c:pt idx="653">
                  <c:v>43390.430555555555</c:v>
                </c:pt>
                <c:pt idx="654">
                  <c:v>43390.44027777778</c:v>
                </c:pt>
                <c:pt idx="655">
                  <c:v>43390.461805555555</c:v>
                </c:pt>
                <c:pt idx="656">
                  <c:v>43390.469444444447</c:v>
                </c:pt>
                <c:pt idx="657">
                  <c:v>43390.504166666666</c:v>
                </c:pt>
                <c:pt idx="658">
                  <c:v>43390.541666666664</c:v>
                </c:pt>
                <c:pt idx="659">
                  <c:v>43390.557638888888</c:v>
                </c:pt>
                <c:pt idx="660">
                  <c:v>43390.571527777778</c:v>
                </c:pt>
                <c:pt idx="661">
                  <c:v>43390.582638888889</c:v>
                </c:pt>
                <c:pt idx="662">
                  <c:v>43390.602777777778</c:v>
                </c:pt>
                <c:pt idx="663">
                  <c:v>43390.626388888886</c:v>
                </c:pt>
                <c:pt idx="664">
                  <c:v>43390.635416666664</c:v>
                </c:pt>
                <c:pt idx="665">
                  <c:v>43390.649305555555</c:v>
                </c:pt>
                <c:pt idx="666">
                  <c:v>43390.676388888889</c:v>
                </c:pt>
                <c:pt idx="667">
                  <c:v>43390.685416666667</c:v>
                </c:pt>
                <c:pt idx="668">
                  <c:v>43390.701388888891</c:v>
                </c:pt>
                <c:pt idx="669">
                  <c:v>43390.720138888886</c:v>
                </c:pt>
                <c:pt idx="670">
                  <c:v>43390.731249999997</c:v>
                </c:pt>
                <c:pt idx="671">
                  <c:v>43390.76666666667</c:v>
                </c:pt>
                <c:pt idx="672">
                  <c:v>43390.833333333336</c:v>
                </c:pt>
                <c:pt idx="673">
                  <c:v>43390.836805555555</c:v>
                </c:pt>
                <c:pt idx="674">
                  <c:v>43391.237500000003</c:v>
                </c:pt>
                <c:pt idx="675">
                  <c:v>43391.269444444442</c:v>
                </c:pt>
                <c:pt idx="676">
                  <c:v>43391.286111111112</c:v>
                </c:pt>
                <c:pt idx="677">
                  <c:v>43391.309027777781</c:v>
                </c:pt>
                <c:pt idx="678">
                  <c:v>43391.323611111111</c:v>
                </c:pt>
                <c:pt idx="679">
                  <c:v>43391.34375</c:v>
                </c:pt>
                <c:pt idx="680">
                  <c:v>43391.368055555555</c:v>
                </c:pt>
                <c:pt idx="681">
                  <c:v>43391.381249999999</c:v>
                </c:pt>
                <c:pt idx="682">
                  <c:v>43391.427083333336</c:v>
                </c:pt>
                <c:pt idx="683">
                  <c:v>43391.445138888892</c:v>
                </c:pt>
                <c:pt idx="684">
                  <c:v>43391.459027777775</c:v>
                </c:pt>
                <c:pt idx="685">
                  <c:v>43391.468055555553</c:v>
                </c:pt>
                <c:pt idx="686">
                  <c:v>43391.479861111111</c:v>
                </c:pt>
                <c:pt idx="687">
                  <c:v>43391.493055555555</c:v>
                </c:pt>
                <c:pt idx="688">
                  <c:v>43391.504861111112</c:v>
                </c:pt>
                <c:pt idx="689">
                  <c:v>43391.517361111109</c:v>
                </c:pt>
                <c:pt idx="690">
                  <c:v>43391.527777777781</c:v>
                </c:pt>
                <c:pt idx="691">
                  <c:v>43391.544444444444</c:v>
                </c:pt>
                <c:pt idx="692">
                  <c:v>43391.569444444445</c:v>
                </c:pt>
                <c:pt idx="693">
                  <c:v>43391.576388888891</c:v>
                </c:pt>
                <c:pt idx="694">
                  <c:v>43391.618055555555</c:v>
                </c:pt>
                <c:pt idx="695">
                  <c:v>43391.657638888886</c:v>
                </c:pt>
                <c:pt idx="696">
                  <c:v>43391.69027777778</c:v>
                </c:pt>
                <c:pt idx="697">
                  <c:v>43391.739583333336</c:v>
                </c:pt>
                <c:pt idx="698">
                  <c:v>43391.774305555555</c:v>
                </c:pt>
                <c:pt idx="699">
                  <c:v>43391.796527777777</c:v>
                </c:pt>
                <c:pt idx="700">
                  <c:v>43391.809027777781</c:v>
                </c:pt>
                <c:pt idx="701">
                  <c:v>43391.813194444447</c:v>
                </c:pt>
                <c:pt idx="702">
                  <c:v>43392.240972222222</c:v>
                </c:pt>
                <c:pt idx="703">
                  <c:v>43392.249305555553</c:v>
                </c:pt>
                <c:pt idx="704">
                  <c:v>43392.257638888892</c:v>
                </c:pt>
                <c:pt idx="705">
                  <c:v>43392.269444444442</c:v>
                </c:pt>
                <c:pt idx="706">
                  <c:v>43392.282638888886</c:v>
                </c:pt>
                <c:pt idx="707">
                  <c:v>43392.294444444444</c:v>
                </c:pt>
                <c:pt idx="708">
                  <c:v>43392.307638888888</c:v>
                </c:pt>
                <c:pt idx="709">
                  <c:v>43392.335416666669</c:v>
                </c:pt>
                <c:pt idx="710">
                  <c:v>43392.371527777781</c:v>
                </c:pt>
                <c:pt idx="711">
                  <c:v>43392.388888888891</c:v>
                </c:pt>
                <c:pt idx="712">
                  <c:v>43392.423611111109</c:v>
                </c:pt>
                <c:pt idx="713">
                  <c:v>43392.443749999999</c:v>
                </c:pt>
                <c:pt idx="714">
                  <c:v>43392.467361111114</c:v>
                </c:pt>
                <c:pt idx="715">
                  <c:v>43392.493055555555</c:v>
                </c:pt>
                <c:pt idx="716">
                  <c:v>43392.538194444445</c:v>
                </c:pt>
                <c:pt idx="717">
                  <c:v>43392.560416666667</c:v>
                </c:pt>
                <c:pt idx="718">
                  <c:v>43392.592361111114</c:v>
                </c:pt>
                <c:pt idx="719">
                  <c:v>43392.613888888889</c:v>
                </c:pt>
                <c:pt idx="720">
                  <c:v>43392.633333333331</c:v>
                </c:pt>
                <c:pt idx="721">
                  <c:v>43392.669444444444</c:v>
                </c:pt>
                <c:pt idx="722">
                  <c:v>43392.694444444445</c:v>
                </c:pt>
                <c:pt idx="723">
                  <c:v>43392.722916666666</c:v>
                </c:pt>
                <c:pt idx="724">
                  <c:v>43392.732638888891</c:v>
                </c:pt>
                <c:pt idx="725">
                  <c:v>43392.801388888889</c:v>
                </c:pt>
                <c:pt idx="726">
                  <c:v>43392.830555555556</c:v>
                </c:pt>
                <c:pt idx="727">
                  <c:v>43393.263888888891</c:v>
                </c:pt>
                <c:pt idx="728">
                  <c:v>43393.304861111108</c:v>
                </c:pt>
                <c:pt idx="729">
                  <c:v>43393.328472222223</c:v>
                </c:pt>
                <c:pt idx="730">
                  <c:v>43393.357638888891</c:v>
                </c:pt>
                <c:pt idx="731">
                  <c:v>43393.416666666664</c:v>
                </c:pt>
                <c:pt idx="732">
                  <c:v>43393.423611111109</c:v>
                </c:pt>
                <c:pt idx="733">
                  <c:v>43393.4375</c:v>
                </c:pt>
                <c:pt idx="734">
                  <c:v>43393.445833333331</c:v>
                </c:pt>
                <c:pt idx="735">
                  <c:v>43393.472222222219</c:v>
                </c:pt>
                <c:pt idx="736">
                  <c:v>43393.481249999997</c:v>
                </c:pt>
                <c:pt idx="737">
                  <c:v>43394.288888888892</c:v>
                </c:pt>
                <c:pt idx="738">
                  <c:v>43394.368750000001</c:v>
                </c:pt>
                <c:pt idx="739">
                  <c:v>43394.447222222225</c:v>
                </c:pt>
                <c:pt idx="740">
                  <c:v>43394.486111111109</c:v>
                </c:pt>
                <c:pt idx="741">
                  <c:v>43394.50277777778</c:v>
                </c:pt>
                <c:pt idx="742">
                  <c:v>43394.565972222219</c:v>
                </c:pt>
                <c:pt idx="743">
                  <c:v>43394.576388888891</c:v>
                </c:pt>
                <c:pt idx="744">
                  <c:v>43394.625</c:v>
                </c:pt>
                <c:pt idx="745">
                  <c:v>43395.295138888891</c:v>
                </c:pt>
                <c:pt idx="746">
                  <c:v>43395.305555555555</c:v>
                </c:pt>
                <c:pt idx="747">
                  <c:v>43395.322916666664</c:v>
                </c:pt>
                <c:pt idx="748">
                  <c:v>43395.364583333336</c:v>
                </c:pt>
                <c:pt idx="749">
                  <c:v>43395.394444444442</c:v>
                </c:pt>
                <c:pt idx="750">
                  <c:v>43395.420138888891</c:v>
                </c:pt>
                <c:pt idx="751">
                  <c:v>43395.444444444445</c:v>
                </c:pt>
                <c:pt idx="752">
                  <c:v>43395.456944444442</c:v>
                </c:pt>
                <c:pt idx="753">
                  <c:v>43395.487500000003</c:v>
                </c:pt>
                <c:pt idx="754">
                  <c:v>43395.510416666664</c:v>
                </c:pt>
                <c:pt idx="755">
                  <c:v>43395.521527777775</c:v>
                </c:pt>
                <c:pt idx="756">
                  <c:v>43395.53125</c:v>
                </c:pt>
                <c:pt idx="757">
                  <c:v>43395.538888888892</c:v>
                </c:pt>
                <c:pt idx="758">
                  <c:v>43395.560416666667</c:v>
                </c:pt>
                <c:pt idx="759">
                  <c:v>43395.56527777778</c:v>
                </c:pt>
                <c:pt idx="760">
                  <c:v>43395.569444444445</c:v>
                </c:pt>
                <c:pt idx="761">
                  <c:v>43395.65625</c:v>
                </c:pt>
                <c:pt idx="762">
                  <c:v>43395.659722222219</c:v>
                </c:pt>
                <c:pt idx="763">
                  <c:v>43395.666666666664</c:v>
                </c:pt>
                <c:pt idx="764">
                  <c:v>43395.720138888886</c:v>
                </c:pt>
                <c:pt idx="765">
                  <c:v>43395.756944444445</c:v>
                </c:pt>
                <c:pt idx="766">
                  <c:v>43395.818055555559</c:v>
                </c:pt>
                <c:pt idx="767">
                  <c:v>43396.254166666666</c:v>
                </c:pt>
                <c:pt idx="768">
                  <c:v>43396.287499999999</c:v>
                </c:pt>
                <c:pt idx="769">
                  <c:v>43396.302777777775</c:v>
                </c:pt>
                <c:pt idx="770">
                  <c:v>43396.347222222219</c:v>
                </c:pt>
                <c:pt idx="771">
                  <c:v>43396.364583333336</c:v>
                </c:pt>
                <c:pt idx="772">
                  <c:v>43396.379166666666</c:v>
                </c:pt>
                <c:pt idx="773">
                  <c:v>43396.417361111111</c:v>
                </c:pt>
                <c:pt idx="774">
                  <c:v>43396.445138888892</c:v>
                </c:pt>
                <c:pt idx="775">
                  <c:v>43396.468055555553</c:v>
                </c:pt>
                <c:pt idx="776">
                  <c:v>43396.48333333333</c:v>
                </c:pt>
                <c:pt idx="777">
                  <c:v>43396.5</c:v>
                </c:pt>
                <c:pt idx="778">
                  <c:v>43396.509027777778</c:v>
                </c:pt>
                <c:pt idx="779">
                  <c:v>43396.524305555555</c:v>
                </c:pt>
                <c:pt idx="780">
                  <c:v>43396.545138888891</c:v>
                </c:pt>
                <c:pt idx="781">
                  <c:v>43396.552777777775</c:v>
                </c:pt>
                <c:pt idx="782">
                  <c:v>43396.567361111112</c:v>
                </c:pt>
                <c:pt idx="783">
                  <c:v>43396.613194444442</c:v>
                </c:pt>
                <c:pt idx="784">
                  <c:v>43396.615972222222</c:v>
                </c:pt>
                <c:pt idx="785">
                  <c:v>43396.631944444445</c:v>
                </c:pt>
                <c:pt idx="786">
                  <c:v>43396.636805555558</c:v>
                </c:pt>
                <c:pt idx="787">
                  <c:v>43396.665972222225</c:v>
                </c:pt>
                <c:pt idx="788">
                  <c:v>43396.688888888886</c:v>
                </c:pt>
                <c:pt idx="789">
                  <c:v>43396.712500000001</c:v>
                </c:pt>
                <c:pt idx="790">
                  <c:v>43396.724305555559</c:v>
                </c:pt>
                <c:pt idx="791">
                  <c:v>43396.729861111111</c:v>
                </c:pt>
                <c:pt idx="792">
                  <c:v>43396.748611111114</c:v>
                </c:pt>
                <c:pt idx="793">
                  <c:v>43396.782638888886</c:v>
                </c:pt>
                <c:pt idx="794">
                  <c:v>43396.791666666664</c:v>
                </c:pt>
                <c:pt idx="795">
                  <c:v>43396.800000000003</c:v>
                </c:pt>
                <c:pt idx="796">
                  <c:v>43396.844444444447</c:v>
                </c:pt>
                <c:pt idx="797">
                  <c:v>43397.256944444445</c:v>
                </c:pt>
                <c:pt idx="798">
                  <c:v>43397.263888888891</c:v>
                </c:pt>
                <c:pt idx="799">
                  <c:v>43397.280555555553</c:v>
                </c:pt>
                <c:pt idx="800">
                  <c:v>43397.305555555555</c:v>
                </c:pt>
                <c:pt idx="801">
                  <c:v>43397.30972222222</c:v>
                </c:pt>
                <c:pt idx="802">
                  <c:v>43397.319444444445</c:v>
                </c:pt>
                <c:pt idx="803">
                  <c:v>43397.35</c:v>
                </c:pt>
                <c:pt idx="804">
                  <c:v>43397.379861111112</c:v>
                </c:pt>
                <c:pt idx="805">
                  <c:v>43397.407638888886</c:v>
                </c:pt>
                <c:pt idx="806">
                  <c:v>43397.439583333333</c:v>
                </c:pt>
                <c:pt idx="807">
                  <c:v>43397.475694444445</c:v>
                </c:pt>
                <c:pt idx="808">
                  <c:v>43397.481249999997</c:v>
                </c:pt>
                <c:pt idx="809">
                  <c:v>43397.538194444445</c:v>
                </c:pt>
                <c:pt idx="810">
                  <c:v>43397.56527777778</c:v>
                </c:pt>
                <c:pt idx="811">
                  <c:v>43397.577777777777</c:v>
                </c:pt>
                <c:pt idx="812">
                  <c:v>43397.581944444442</c:v>
                </c:pt>
                <c:pt idx="813">
                  <c:v>43397.594444444447</c:v>
                </c:pt>
                <c:pt idx="814">
                  <c:v>43397.598611111112</c:v>
                </c:pt>
                <c:pt idx="815">
                  <c:v>43397.669444444444</c:v>
                </c:pt>
                <c:pt idx="816">
                  <c:v>43397.701388888891</c:v>
                </c:pt>
                <c:pt idx="817">
                  <c:v>43397.75277777778</c:v>
                </c:pt>
                <c:pt idx="818">
                  <c:v>43397.77847222222</c:v>
                </c:pt>
                <c:pt idx="819">
                  <c:v>43397.791666666664</c:v>
                </c:pt>
                <c:pt idx="820">
                  <c:v>43397.816666666666</c:v>
                </c:pt>
                <c:pt idx="821">
                  <c:v>43398.256249999999</c:v>
                </c:pt>
                <c:pt idx="822">
                  <c:v>43398.270138888889</c:v>
                </c:pt>
                <c:pt idx="823">
                  <c:v>43398.291666666664</c:v>
                </c:pt>
                <c:pt idx="824">
                  <c:v>43398.313194444447</c:v>
                </c:pt>
                <c:pt idx="825">
                  <c:v>43398.326388888891</c:v>
                </c:pt>
                <c:pt idx="826">
                  <c:v>43398.355555555558</c:v>
                </c:pt>
                <c:pt idx="827">
                  <c:v>43398.372916666667</c:v>
                </c:pt>
                <c:pt idx="828">
                  <c:v>43398.365972222222</c:v>
                </c:pt>
                <c:pt idx="829">
                  <c:v>43398.430555555555</c:v>
                </c:pt>
                <c:pt idx="830">
                  <c:v>43398.458333333336</c:v>
                </c:pt>
                <c:pt idx="831">
                  <c:v>43398.46597222222</c:v>
                </c:pt>
                <c:pt idx="832">
                  <c:v>43398.495138888888</c:v>
                </c:pt>
                <c:pt idx="833">
                  <c:v>43398.513888888891</c:v>
                </c:pt>
                <c:pt idx="834">
                  <c:v>43398.523611111108</c:v>
                </c:pt>
                <c:pt idx="835">
                  <c:v>43398.552083333336</c:v>
                </c:pt>
                <c:pt idx="836">
                  <c:v>43398.556944444441</c:v>
                </c:pt>
                <c:pt idx="837">
                  <c:v>43398.568055555559</c:v>
                </c:pt>
                <c:pt idx="838">
                  <c:v>43398.629861111112</c:v>
                </c:pt>
                <c:pt idx="839">
                  <c:v>43398.636111111111</c:v>
                </c:pt>
                <c:pt idx="840">
                  <c:v>43398.674305555556</c:v>
                </c:pt>
                <c:pt idx="841">
                  <c:v>43398.681250000001</c:v>
                </c:pt>
                <c:pt idx="842">
                  <c:v>43398.693055555559</c:v>
                </c:pt>
                <c:pt idx="843">
                  <c:v>43398.759722222225</c:v>
                </c:pt>
                <c:pt idx="844">
                  <c:v>43398.819444444445</c:v>
                </c:pt>
                <c:pt idx="845">
                  <c:v>43399.26666666667</c:v>
                </c:pt>
                <c:pt idx="846">
                  <c:v>43399.283333333333</c:v>
                </c:pt>
                <c:pt idx="847">
                  <c:v>43399.311805555553</c:v>
                </c:pt>
                <c:pt idx="848">
                  <c:v>43399.350694444445</c:v>
                </c:pt>
                <c:pt idx="849">
                  <c:v>43399.354166666664</c:v>
                </c:pt>
                <c:pt idx="850">
                  <c:v>43399.372916666667</c:v>
                </c:pt>
                <c:pt idx="851">
                  <c:v>43399.395833333336</c:v>
                </c:pt>
                <c:pt idx="852">
                  <c:v>43399.427083333336</c:v>
                </c:pt>
                <c:pt idx="853">
                  <c:v>43399.451388888891</c:v>
                </c:pt>
                <c:pt idx="854">
                  <c:v>43399.447222222225</c:v>
                </c:pt>
                <c:pt idx="855">
                  <c:v>43399.470138888886</c:v>
                </c:pt>
                <c:pt idx="856">
                  <c:v>43399.506944444445</c:v>
                </c:pt>
                <c:pt idx="857">
                  <c:v>43399.525694444441</c:v>
                </c:pt>
                <c:pt idx="858">
                  <c:v>43399.565972222219</c:v>
                </c:pt>
                <c:pt idx="859">
                  <c:v>43399.595138888886</c:v>
                </c:pt>
                <c:pt idx="860">
                  <c:v>43399.64166666667</c:v>
                </c:pt>
                <c:pt idx="861">
                  <c:v>43399.738194444442</c:v>
                </c:pt>
                <c:pt idx="862">
                  <c:v>43399.76666666667</c:v>
                </c:pt>
                <c:pt idx="863">
                  <c:v>43400.291666666664</c:v>
                </c:pt>
                <c:pt idx="864">
                  <c:v>43400.3125</c:v>
                </c:pt>
                <c:pt idx="865">
                  <c:v>43400.3125</c:v>
                </c:pt>
                <c:pt idx="866">
                  <c:v>43400.427083333336</c:v>
                </c:pt>
                <c:pt idx="867">
                  <c:v>43400.477777777778</c:v>
                </c:pt>
                <c:pt idx="868">
                  <c:v>43400.495833333334</c:v>
                </c:pt>
                <c:pt idx="869">
                  <c:v>43400.511111111111</c:v>
                </c:pt>
                <c:pt idx="870">
                  <c:v>43400.525694444441</c:v>
                </c:pt>
                <c:pt idx="871">
                  <c:v>43400.557638888888</c:v>
                </c:pt>
                <c:pt idx="872">
                  <c:v>43400.568749999999</c:v>
                </c:pt>
                <c:pt idx="873">
                  <c:v>43400.63958333333</c:v>
                </c:pt>
                <c:pt idx="874">
                  <c:v>43400.667361111111</c:v>
                </c:pt>
                <c:pt idx="875">
                  <c:v>43401.378472222219</c:v>
                </c:pt>
                <c:pt idx="876">
                  <c:v>43401.43472222222</c:v>
                </c:pt>
                <c:pt idx="877">
                  <c:v>43401.489583333336</c:v>
                </c:pt>
                <c:pt idx="878">
                  <c:v>43401.541666666664</c:v>
                </c:pt>
                <c:pt idx="879">
                  <c:v>43401.613194444442</c:v>
                </c:pt>
                <c:pt idx="880">
                  <c:v>43402.25</c:v>
                </c:pt>
                <c:pt idx="881">
                  <c:v>43402.263888888891</c:v>
                </c:pt>
                <c:pt idx="882">
                  <c:v>43402.270833333336</c:v>
                </c:pt>
                <c:pt idx="883">
                  <c:v>43402.281944444447</c:v>
                </c:pt>
                <c:pt idx="884">
                  <c:v>43402.29791666667</c:v>
                </c:pt>
                <c:pt idx="885">
                  <c:v>43402.313194444447</c:v>
                </c:pt>
                <c:pt idx="886">
                  <c:v>43402.331250000003</c:v>
                </c:pt>
                <c:pt idx="887">
                  <c:v>43402.351388888892</c:v>
                </c:pt>
                <c:pt idx="888">
                  <c:v>43402.367361111108</c:v>
                </c:pt>
                <c:pt idx="889">
                  <c:v>43402.388888888891</c:v>
                </c:pt>
                <c:pt idx="890">
                  <c:v>43402.447916666664</c:v>
                </c:pt>
                <c:pt idx="891">
                  <c:v>43402.48541666667</c:v>
                </c:pt>
                <c:pt idx="892">
                  <c:v>43402.506249999999</c:v>
                </c:pt>
                <c:pt idx="893">
                  <c:v>43402.52847222222</c:v>
                </c:pt>
                <c:pt idx="894">
                  <c:v>43402.559027777781</c:v>
                </c:pt>
                <c:pt idx="895">
                  <c:v>43402.565972222219</c:v>
                </c:pt>
                <c:pt idx="896">
                  <c:v>43402.575694444444</c:v>
                </c:pt>
                <c:pt idx="897">
                  <c:v>43402.595138888886</c:v>
                </c:pt>
                <c:pt idx="898">
                  <c:v>43402.637499999997</c:v>
                </c:pt>
                <c:pt idx="899">
                  <c:v>43402.662499999999</c:v>
                </c:pt>
                <c:pt idx="900">
                  <c:v>43402.678472222222</c:v>
                </c:pt>
                <c:pt idx="901">
                  <c:v>43402.702777777777</c:v>
                </c:pt>
                <c:pt idx="902">
                  <c:v>43402.708333333336</c:v>
                </c:pt>
                <c:pt idx="903">
                  <c:v>43402.717361111114</c:v>
                </c:pt>
                <c:pt idx="904">
                  <c:v>43402.738194444442</c:v>
                </c:pt>
                <c:pt idx="905">
                  <c:v>43402.777083333334</c:v>
                </c:pt>
                <c:pt idx="906">
                  <c:v>43403.290277777778</c:v>
                </c:pt>
                <c:pt idx="907">
                  <c:v>43403.320138888892</c:v>
                </c:pt>
                <c:pt idx="908">
                  <c:v>43403.34375</c:v>
                </c:pt>
                <c:pt idx="909">
                  <c:v>43403.359722222223</c:v>
                </c:pt>
                <c:pt idx="910">
                  <c:v>43403.379861111112</c:v>
                </c:pt>
                <c:pt idx="911">
                  <c:v>43403.416666666664</c:v>
                </c:pt>
                <c:pt idx="912">
                  <c:v>43403.443055555559</c:v>
                </c:pt>
                <c:pt idx="913">
                  <c:v>43403.463194444441</c:v>
                </c:pt>
                <c:pt idx="914">
                  <c:v>43403.495138888888</c:v>
                </c:pt>
                <c:pt idx="915">
                  <c:v>43403.502083333333</c:v>
                </c:pt>
                <c:pt idx="916">
                  <c:v>43403.537499999999</c:v>
                </c:pt>
                <c:pt idx="917">
                  <c:v>43403.56527777778</c:v>
                </c:pt>
                <c:pt idx="918">
                  <c:v>43403.572916666664</c:v>
                </c:pt>
                <c:pt idx="919">
                  <c:v>43403.577777777777</c:v>
                </c:pt>
                <c:pt idx="920">
                  <c:v>43403.585416666669</c:v>
                </c:pt>
                <c:pt idx="921">
                  <c:v>43403.616666666669</c:v>
                </c:pt>
                <c:pt idx="922">
                  <c:v>43403.636805555558</c:v>
                </c:pt>
                <c:pt idx="923">
                  <c:v>43403.690972222219</c:v>
                </c:pt>
                <c:pt idx="924">
                  <c:v>43403.705555555556</c:v>
                </c:pt>
                <c:pt idx="925">
                  <c:v>43403.761805555558</c:v>
                </c:pt>
                <c:pt idx="926">
                  <c:v>43403.780555555553</c:v>
                </c:pt>
                <c:pt idx="927">
                  <c:v>43404.270833333336</c:v>
                </c:pt>
                <c:pt idx="928">
                  <c:v>43404.286111111112</c:v>
                </c:pt>
                <c:pt idx="929">
                  <c:v>43404.298611111109</c:v>
                </c:pt>
                <c:pt idx="930">
                  <c:v>43404.309027777781</c:v>
                </c:pt>
                <c:pt idx="931">
                  <c:v>43404.331250000003</c:v>
                </c:pt>
                <c:pt idx="932">
                  <c:v>43404.350694444445</c:v>
                </c:pt>
                <c:pt idx="933">
                  <c:v>43404.449305555558</c:v>
                </c:pt>
                <c:pt idx="934">
                  <c:v>43404.673611111109</c:v>
                </c:pt>
                <c:pt idx="935">
                  <c:v>43404.688194444447</c:v>
                </c:pt>
                <c:pt idx="936">
                  <c:v>43404.727777777778</c:v>
                </c:pt>
                <c:pt idx="937">
                  <c:v>43404.753472222219</c:v>
                </c:pt>
                <c:pt idx="938">
                  <c:v>43404.855555555558</c:v>
                </c:pt>
                <c:pt idx="939">
                  <c:v>43405.25</c:v>
                </c:pt>
                <c:pt idx="940">
                  <c:v>43405.255555555559</c:v>
                </c:pt>
                <c:pt idx="941">
                  <c:v>43405.273611111108</c:v>
                </c:pt>
                <c:pt idx="942">
                  <c:v>43405.287499999999</c:v>
                </c:pt>
                <c:pt idx="943">
                  <c:v>43405.303472222222</c:v>
                </c:pt>
                <c:pt idx="944">
                  <c:v>43405.324305555558</c:v>
                </c:pt>
                <c:pt idx="945">
                  <c:v>43405.342361111114</c:v>
                </c:pt>
                <c:pt idx="946">
                  <c:v>43405.347222222219</c:v>
                </c:pt>
                <c:pt idx="947">
                  <c:v>43405.354166666664</c:v>
                </c:pt>
                <c:pt idx="948">
                  <c:v>43405.361805555556</c:v>
                </c:pt>
                <c:pt idx="949">
                  <c:v>43405.373611111114</c:v>
                </c:pt>
                <c:pt idx="950">
                  <c:v>43405.423611111109</c:v>
                </c:pt>
                <c:pt idx="951">
                  <c:v>43405.451388888891</c:v>
                </c:pt>
                <c:pt idx="952">
                  <c:v>43405.462500000001</c:v>
                </c:pt>
                <c:pt idx="953">
                  <c:v>43405.481249999997</c:v>
                </c:pt>
                <c:pt idx="954">
                  <c:v>43405.519444444442</c:v>
                </c:pt>
                <c:pt idx="955">
                  <c:v>43405.540277777778</c:v>
                </c:pt>
                <c:pt idx="956">
                  <c:v>43405.553472222222</c:v>
                </c:pt>
                <c:pt idx="957">
                  <c:v>43405.568055555559</c:v>
                </c:pt>
                <c:pt idx="958">
                  <c:v>43405.573611111111</c:v>
                </c:pt>
                <c:pt idx="959">
                  <c:v>43405.635416666664</c:v>
                </c:pt>
                <c:pt idx="960">
                  <c:v>43405.677777777775</c:v>
                </c:pt>
                <c:pt idx="961">
                  <c:v>43405.686805555553</c:v>
                </c:pt>
                <c:pt idx="962">
                  <c:v>43405.697222222225</c:v>
                </c:pt>
                <c:pt idx="963">
                  <c:v>43405.716666666667</c:v>
                </c:pt>
                <c:pt idx="964">
                  <c:v>43405.720833333333</c:v>
                </c:pt>
                <c:pt idx="965">
                  <c:v>43405.75277777778</c:v>
                </c:pt>
                <c:pt idx="966">
                  <c:v>43405.754166666666</c:v>
                </c:pt>
                <c:pt idx="967">
                  <c:v>43405.776388888888</c:v>
                </c:pt>
                <c:pt idx="968">
                  <c:v>43405.819444444445</c:v>
                </c:pt>
                <c:pt idx="969">
                  <c:v>43406.250694444447</c:v>
                </c:pt>
                <c:pt idx="970">
                  <c:v>43406.263194444444</c:v>
                </c:pt>
                <c:pt idx="971">
                  <c:v>43406.275000000001</c:v>
                </c:pt>
                <c:pt idx="972">
                  <c:v>43406.296527777777</c:v>
                </c:pt>
                <c:pt idx="973">
                  <c:v>43406.364583333336</c:v>
                </c:pt>
                <c:pt idx="974">
                  <c:v>43406.390972222223</c:v>
                </c:pt>
                <c:pt idx="975">
                  <c:v>43406.419444444444</c:v>
                </c:pt>
                <c:pt idx="976">
                  <c:v>43406.430555555555</c:v>
                </c:pt>
                <c:pt idx="977">
                  <c:v>43406.443749999999</c:v>
                </c:pt>
                <c:pt idx="978">
                  <c:v>43406.446527777778</c:v>
                </c:pt>
                <c:pt idx="979">
                  <c:v>43406.479166666664</c:v>
                </c:pt>
                <c:pt idx="980">
                  <c:v>43406.493055555555</c:v>
                </c:pt>
                <c:pt idx="981">
                  <c:v>43406.495833333334</c:v>
                </c:pt>
                <c:pt idx="982">
                  <c:v>43406.581944444442</c:v>
                </c:pt>
                <c:pt idx="983">
                  <c:v>43406.587500000001</c:v>
                </c:pt>
                <c:pt idx="984">
                  <c:v>43406.616666666669</c:v>
                </c:pt>
                <c:pt idx="985">
                  <c:v>43406.658333333333</c:v>
                </c:pt>
                <c:pt idx="986">
                  <c:v>43406.708333333336</c:v>
                </c:pt>
                <c:pt idx="987">
                  <c:v>43406.775000000001</c:v>
                </c:pt>
                <c:pt idx="988">
                  <c:v>43407.285416666666</c:v>
                </c:pt>
                <c:pt idx="989">
                  <c:v>43407.322916666664</c:v>
                </c:pt>
                <c:pt idx="990">
                  <c:v>43407.430555555555</c:v>
                </c:pt>
                <c:pt idx="991">
                  <c:v>43407.451388888891</c:v>
                </c:pt>
                <c:pt idx="992">
                  <c:v>43407.46875</c:v>
                </c:pt>
                <c:pt idx="993">
                  <c:v>43407.5</c:v>
                </c:pt>
                <c:pt idx="994">
                  <c:v>43407.525000000001</c:v>
                </c:pt>
                <c:pt idx="995">
                  <c:v>43407.553472222222</c:v>
                </c:pt>
                <c:pt idx="996">
                  <c:v>43407.575694444444</c:v>
                </c:pt>
                <c:pt idx="997">
                  <c:v>43407.626388888886</c:v>
                </c:pt>
                <c:pt idx="998">
                  <c:v>43408.291666666664</c:v>
                </c:pt>
                <c:pt idx="999">
                  <c:v>43408.315972222219</c:v>
                </c:pt>
                <c:pt idx="1000">
                  <c:v>43408.482638888891</c:v>
                </c:pt>
                <c:pt idx="1001">
                  <c:v>43408.5</c:v>
                </c:pt>
                <c:pt idx="1002">
                  <c:v>43408.510416666664</c:v>
                </c:pt>
                <c:pt idx="1003">
                  <c:v>43409.256944444445</c:v>
                </c:pt>
                <c:pt idx="1004">
                  <c:v>43409.267361111109</c:v>
                </c:pt>
                <c:pt idx="1005">
                  <c:v>43409.279861111114</c:v>
                </c:pt>
                <c:pt idx="1006">
                  <c:v>43409.288194444445</c:v>
                </c:pt>
                <c:pt idx="1007">
                  <c:v>43409.302083333336</c:v>
                </c:pt>
                <c:pt idx="1008">
                  <c:v>43409.324999999997</c:v>
                </c:pt>
                <c:pt idx="1009">
                  <c:v>43409.375</c:v>
                </c:pt>
                <c:pt idx="1010">
                  <c:v>43409.379166666666</c:v>
                </c:pt>
                <c:pt idx="1011">
                  <c:v>43409.385416666664</c:v>
                </c:pt>
                <c:pt idx="1012">
                  <c:v>43409.416666666664</c:v>
                </c:pt>
                <c:pt idx="1013">
                  <c:v>43409.447916666664</c:v>
                </c:pt>
                <c:pt idx="1014">
                  <c:v>43409.458333333336</c:v>
                </c:pt>
                <c:pt idx="1015">
                  <c:v>43409.46875</c:v>
                </c:pt>
                <c:pt idx="1016">
                  <c:v>43409.5</c:v>
                </c:pt>
                <c:pt idx="1017">
                  <c:v>43409.506249999999</c:v>
                </c:pt>
                <c:pt idx="1018">
                  <c:v>43409.56527777778</c:v>
                </c:pt>
                <c:pt idx="1019">
                  <c:v>43409.578472222223</c:v>
                </c:pt>
                <c:pt idx="1020">
                  <c:v>43409.597222222219</c:v>
                </c:pt>
                <c:pt idx="1021">
                  <c:v>43409.604166666664</c:v>
                </c:pt>
                <c:pt idx="1022">
                  <c:v>43409.663194444445</c:v>
                </c:pt>
                <c:pt idx="1023">
                  <c:v>43409.674305555556</c:v>
                </c:pt>
                <c:pt idx="1024">
                  <c:v>43409.747916666667</c:v>
                </c:pt>
                <c:pt idx="1025">
                  <c:v>43409.769444444442</c:v>
                </c:pt>
                <c:pt idx="1026">
                  <c:v>43410.260416666664</c:v>
                </c:pt>
                <c:pt idx="1027">
                  <c:v>43410.26458333333</c:v>
                </c:pt>
                <c:pt idx="1028">
                  <c:v>43410.281944444447</c:v>
                </c:pt>
                <c:pt idx="1029">
                  <c:v>43410.305555555555</c:v>
                </c:pt>
                <c:pt idx="1030">
                  <c:v>43410.322222222225</c:v>
                </c:pt>
                <c:pt idx="1031">
                  <c:v>43410.347222222219</c:v>
                </c:pt>
                <c:pt idx="1032">
                  <c:v>43410.400694444441</c:v>
                </c:pt>
                <c:pt idx="1033">
                  <c:v>43410.430555555555</c:v>
                </c:pt>
                <c:pt idx="1034">
                  <c:v>43410.434027777781</c:v>
                </c:pt>
                <c:pt idx="1035">
                  <c:v>43410.442361111112</c:v>
                </c:pt>
                <c:pt idx="1036">
                  <c:v>43410.447916666664</c:v>
                </c:pt>
                <c:pt idx="1037">
                  <c:v>43410.46597222222</c:v>
                </c:pt>
                <c:pt idx="1038">
                  <c:v>43410.470833333333</c:v>
                </c:pt>
                <c:pt idx="1039">
                  <c:v>43410.548611111109</c:v>
                </c:pt>
                <c:pt idx="1040">
                  <c:v>43410.577777777777</c:v>
                </c:pt>
                <c:pt idx="1041">
                  <c:v>43410.616666666669</c:v>
                </c:pt>
                <c:pt idx="1042">
                  <c:v>43410.677083333336</c:v>
                </c:pt>
                <c:pt idx="1043">
                  <c:v>43410.703472222223</c:v>
                </c:pt>
                <c:pt idx="1044">
                  <c:v>43411.29791666667</c:v>
                </c:pt>
                <c:pt idx="1045">
                  <c:v>43411.310416666667</c:v>
                </c:pt>
                <c:pt idx="1046">
                  <c:v>43411.350694444445</c:v>
                </c:pt>
                <c:pt idx="1047">
                  <c:v>43411.350694444445</c:v>
                </c:pt>
                <c:pt idx="1048">
                  <c:v>43411.375</c:v>
                </c:pt>
                <c:pt idx="1049">
                  <c:v>43411.405555555553</c:v>
                </c:pt>
                <c:pt idx="1050">
                  <c:v>43411.423611111109</c:v>
                </c:pt>
                <c:pt idx="1051">
                  <c:v>43411.443055555559</c:v>
                </c:pt>
                <c:pt idx="1052">
                  <c:v>43411.454861111109</c:v>
                </c:pt>
                <c:pt idx="1053">
                  <c:v>43412.236805555556</c:v>
                </c:pt>
                <c:pt idx="1054">
                  <c:v>43412.263888888891</c:v>
                </c:pt>
                <c:pt idx="1055">
                  <c:v>43412.276388888888</c:v>
                </c:pt>
                <c:pt idx="1056">
                  <c:v>43412.3</c:v>
                </c:pt>
                <c:pt idx="1057">
                  <c:v>43412.318055555559</c:v>
                </c:pt>
                <c:pt idx="1058">
                  <c:v>43412.356249999997</c:v>
                </c:pt>
                <c:pt idx="1059">
                  <c:v>43412.361805555556</c:v>
                </c:pt>
                <c:pt idx="1060">
                  <c:v>43412.390277777777</c:v>
                </c:pt>
                <c:pt idx="1061">
                  <c:v>43412.420138888891</c:v>
                </c:pt>
                <c:pt idx="1062">
                  <c:v>43412.430555555555</c:v>
                </c:pt>
                <c:pt idx="1063">
                  <c:v>43412.458333333336</c:v>
                </c:pt>
                <c:pt idx="1064">
                  <c:v>43412.487500000003</c:v>
                </c:pt>
                <c:pt idx="1065">
                  <c:v>43412.497916666667</c:v>
                </c:pt>
                <c:pt idx="1066">
                  <c:v>43412.527777777781</c:v>
                </c:pt>
                <c:pt idx="1067">
                  <c:v>43412.53125</c:v>
                </c:pt>
                <c:pt idx="1068">
                  <c:v>43412.540277777778</c:v>
                </c:pt>
                <c:pt idx="1069">
                  <c:v>43412.553472222222</c:v>
                </c:pt>
                <c:pt idx="1070">
                  <c:v>43412.574305555558</c:v>
                </c:pt>
                <c:pt idx="1071">
                  <c:v>43412.593055555553</c:v>
                </c:pt>
                <c:pt idx="1072">
                  <c:v>43412.661805555559</c:v>
                </c:pt>
                <c:pt idx="1073">
                  <c:v>43412.732638888891</c:v>
                </c:pt>
                <c:pt idx="1074">
                  <c:v>43412.749305555553</c:v>
                </c:pt>
                <c:pt idx="1075">
                  <c:v>43413.259027777778</c:v>
                </c:pt>
                <c:pt idx="1076">
                  <c:v>43413.276388888888</c:v>
                </c:pt>
                <c:pt idx="1077">
                  <c:v>43413.302083333336</c:v>
                </c:pt>
                <c:pt idx="1078">
                  <c:v>43413.3125</c:v>
                </c:pt>
                <c:pt idx="1079">
                  <c:v>43413.34097222222</c:v>
                </c:pt>
                <c:pt idx="1080">
                  <c:v>43413.375</c:v>
                </c:pt>
                <c:pt idx="1081">
                  <c:v>43413.384722222225</c:v>
                </c:pt>
                <c:pt idx="1082">
                  <c:v>43413.436805555553</c:v>
                </c:pt>
                <c:pt idx="1083">
                  <c:v>43413.463194444441</c:v>
                </c:pt>
                <c:pt idx="1084">
                  <c:v>43413.5</c:v>
                </c:pt>
                <c:pt idx="1085">
                  <c:v>43413.505555555559</c:v>
                </c:pt>
                <c:pt idx="1086">
                  <c:v>43413.51666666667</c:v>
                </c:pt>
                <c:pt idx="1087">
                  <c:v>43413.569444444445</c:v>
                </c:pt>
                <c:pt idx="1088">
                  <c:v>43413.586805555555</c:v>
                </c:pt>
                <c:pt idx="1089">
                  <c:v>43413.660416666666</c:v>
                </c:pt>
                <c:pt idx="1090">
                  <c:v>43413.708333333336</c:v>
                </c:pt>
                <c:pt idx="1091">
                  <c:v>43414.291666666664</c:v>
                </c:pt>
                <c:pt idx="1092">
                  <c:v>43414.325694444444</c:v>
                </c:pt>
                <c:pt idx="1093">
                  <c:v>43414.493055555555</c:v>
                </c:pt>
                <c:pt idx="1094">
                  <c:v>43414.522222222222</c:v>
                </c:pt>
                <c:pt idx="1095">
                  <c:v>43414.574999999997</c:v>
                </c:pt>
                <c:pt idx="1096">
                  <c:v>43414.595138888886</c:v>
                </c:pt>
                <c:pt idx="1097">
                  <c:v>43415.40625</c:v>
                </c:pt>
                <c:pt idx="1098">
                  <c:v>43415.420138888891</c:v>
                </c:pt>
                <c:pt idx="1099">
                  <c:v>43416.34375</c:v>
                </c:pt>
                <c:pt idx="1100">
                  <c:v>43416.40625</c:v>
                </c:pt>
                <c:pt idx="1101">
                  <c:v>43416.444444444445</c:v>
                </c:pt>
                <c:pt idx="1102">
                  <c:v>43416.506944444445</c:v>
                </c:pt>
                <c:pt idx="1103">
                  <c:v>43416.544444444444</c:v>
                </c:pt>
                <c:pt idx="1104">
                  <c:v>43416.613194444442</c:v>
                </c:pt>
                <c:pt idx="1105">
                  <c:v>43416.67083333333</c:v>
                </c:pt>
                <c:pt idx="1106">
                  <c:v>43416.770833333336</c:v>
                </c:pt>
                <c:pt idx="1107">
                  <c:v>43417.416666666664</c:v>
                </c:pt>
                <c:pt idx="1108">
                  <c:v>43417.4375</c:v>
                </c:pt>
                <c:pt idx="1109">
                  <c:v>43417.520833333336</c:v>
                </c:pt>
                <c:pt idx="1110">
                  <c:v>43417.65902777778</c:v>
                </c:pt>
                <c:pt idx="1111">
                  <c:v>43417.786111111112</c:v>
                </c:pt>
                <c:pt idx="1112">
                  <c:v>43418.430555555555</c:v>
                </c:pt>
                <c:pt idx="1113">
                  <c:v>43418.465277777781</c:v>
                </c:pt>
                <c:pt idx="1114">
                  <c:v>43418.541666666664</c:v>
                </c:pt>
                <c:pt idx="1115">
                  <c:v>43418.552083333336</c:v>
                </c:pt>
                <c:pt idx="1116">
                  <c:v>43418.578472222223</c:v>
                </c:pt>
                <c:pt idx="1117">
                  <c:v>43418.635416666664</c:v>
                </c:pt>
                <c:pt idx="1118">
                  <c:v>43418.654861111114</c:v>
                </c:pt>
                <c:pt idx="1119">
                  <c:v>43418.696527777778</c:v>
                </c:pt>
              </c:numCache>
            </c:numRef>
          </c:cat>
          <c:val>
            <c:numRef>
              <c:f>'pH meter #1__083118AM'!$L$2:$L$1121</c:f>
              <c:numCache>
                <c:formatCode>0.00</c:formatCode>
                <c:ptCount val="1120"/>
                <c:pt idx="0">
                  <c:v>3.4475162336384422</c:v>
                </c:pt>
                <c:pt idx="1">
                  <c:v>3.4475162336384422</c:v>
                </c:pt>
                <c:pt idx="2">
                  <c:v>3.4475162336384422</c:v>
                </c:pt>
                <c:pt idx="3">
                  <c:v>3.4475162336384422</c:v>
                </c:pt>
                <c:pt idx="4">
                  <c:v>3.4475162336384422</c:v>
                </c:pt>
                <c:pt idx="5">
                  <c:v>3.4475162336384422</c:v>
                </c:pt>
                <c:pt idx="6">
                  <c:v>3.4475162336384422</c:v>
                </c:pt>
                <c:pt idx="7">
                  <c:v>3.4475162336384422</c:v>
                </c:pt>
                <c:pt idx="8">
                  <c:v>3.4475162336384422</c:v>
                </c:pt>
                <c:pt idx="9">
                  <c:v>3.4475162336384422</c:v>
                </c:pt>
                <c:pt idx="10">
                  <c:v>3.4475162336384422</c:v>
                </c:pt>
                <c:pt idx="11">
                  <c:v>3.4475162336384422</c:v>
                </c:pt>
                <c:pt idx="12">
                  <c:v>3.4475162336384422</c:v>
                </c:pt>
                <c:pt idx="13">
                  <c:v>3.4475162336384422</c:v>
                </c:pt>
                <c:pt idx="14">
                  <c:v>3.4475162336384422</c:v>
                </c:pt>
                <c:pt idx="15">
                  <c:v>3.4475162336384422</c:v>
                </c:pt>
                <c:pt idx="16">
                  <c:v>3.4475162336384422</c:v>
                </c:pt>
                <c:pt idx="17">
                  <c:v>3.4475162336384422</c:v>
                </c:pt>
                <c:pt idx="18">
                  <c:v>3.4475162336384422</c:v>
                </c:pt>
                <c:pt idx="19">
                  <c:v>3.4475162336384422</c:v>
                </c:pt>
                <c:pt idx="20">
                  <c:v>3.4475162336384422</c:v>
                </c:pt>
                <c:pt idx="21">
                  <c:v>3.4475162336384422</c:v>
                </c:pt>
                <c:pt idx="22">
                  <c:v>3.4475162336384422</c:v>
                </c:pt>
                <c:pt idx="23">
                  <c:v>3.4475162336384422</c:v>
                </c:pt>
                <c:pt idx="24">
                  <c:v>3.4475162336384422</c:v>
                </c:pt>
                <c:pt idx="25">
                  <c:v>3.4475162336384422</c:v>
                </c:pt>
                <c:pt idx="26">
                  <c:v>3.4475162336384422</c:v>
                </c:pt>
                <c:pt idx="27">
                  <c:v>3.4475162336384422</c:v>
                </c:pt>
                <c:pt idx="28">
                  <c:v>3.4475162336384422</c:v>
                </c:pt>
                <c:pt idx="29">
                  <c:v>3.4475162336384422</c:v>
                </c:pt>
                <c:pt idx="30">
                  <c:v>3.4475162336384422</c:v>
                </c:pt>
                <c:pt idx="31">
                  <c:v>3.4475162336384422</c:v>
                </c:pt>
                <c:pt idx="32">
                  <c:v>3.4475162336384422</c:v>
                </c:pt>
                <c:pt idx="33">
                  <c:v>3.4475162336384422</c:v>
                </c:pt>
                <c:pt idx="34">
                  <c:v>3.4475162336384422</c:v>
                </c:pt>
                <c:pt idx="35">
                  <c:v>3.4475162336384422</c:v>
                </c:pt>
                <c:pt idx="36">
                  <c:v>3.4475162336384422</c:v>
                </c:pt>
                <c:pt idx="37">
                  <c:v>3.4475162336384422</c:v>
                </c:pt>
                <c:pt idx="38">
                  <c:v>3.4475162336384422</c:v>
                </c:pt>
                <c:pt idx="39">
                  <c:v>3.4475162336384422</c:v>
                </c:pt>
                <c:pt idx="40">
                  <c:v>3.4475162336384422</c:v>
                </c:pt>
                <c:pt idx="41">
                  <c:v>3.4475162336384422</c:v>
                </c:pt>
                <c:pt idx="42">
                  <c:v>3.4475162336384422</c:v>
                </c:pt>
                <c:pt idx="43">
                  <c:v>3.4475162336384422</c:v>
                </c:pt>
                <c:pt idx="44">
                  <c:v>3.4475162336384422</c:v>
                </c:pt>
                <c:pt idx="45">
                  <c:v>3.4475162336384422</c:v>
                </c:pt>
                <c:pt idx="46">
                  <c:v>3.4475162336384422</c:v>
                </c:pt>
                <c:pt idx="47">
                  <c:v>3.4475162336384422</c:v>
                </c:pt>
                <c:pt idx="48">
                  <c:v>3.4475162336384422</c:v>
                </c:pt>
                <c:pt idx="49">
                  <c:v>3.4475162336384422</c:v>
                </c:pt>
                <c:pt idx="50">
                  <c:v>3.4475162336384422</c:v>
                </c:pt>
                <c:pt idx="51">
                  <c:v>3.4475162336384422</c:v>
                </c:pt>
                <c:pt idx="52">
                  <c:v>3.4475162336384422</c:v>
                </c:pt>
                <c:pt idx="53">
                  <c:v>3.4475162336384422</c:v>
                </c:pt>
                <c:pt idx="54">
                  <c:v>3.4475162336384422</c:v>
                </c:pt>
                <c:pt idx="55">
                  <c:v>3.4475162336384422</c:v>
                </c:pt>
                <c:pt idx="56">
                  <c:v>3.4475162336384422</c:v>
                </c:pt>
                <c:pt idx="57">
                  <c:v>3.4475162336384422</c:v>
                </c:pt>
                <c:pt idx="58">
                  <c:v>3.4475162336384422</c:v>
                </c:pt>
                <c:pt idx="59">
                  <c:v>3.4475162336384422</c:v>
                </c:pt>
                <c:pt idx="60">
                  <c:v>3.4475162336384422</c:v>
                </c:pt>
                <c:pt idx="61">
                  <c:v>3.4475162336384422</c:v>
                </c:pt>
                <c:pt idx="62">
                  <c:v>3.4475162336384422</c:v>
                </c:pt>
                <c:pt idx="63">
                  <c:v>3.4475162336384422</c:v>
                </c:pt>
                <c:pt idx="64">
                  <c:v>3.4475162336384422</c:v>
                </c:pt>
                <c:pt idx="65">
                  <c:v>3.4475162336384422</c:v>
                </c:pt>
                <c:pt idx="66">
                  <c:v>3.4475162336384422</c:v>
                </c:pt>
                <c:pt idx="67">
                  <c:v>3.4475162336384422</c:v>
                </c:pt>
                <c:pt idx="68">
                  <c:v>3.4475162336384422</c:v>
                </c:pt>
                <c:pt idx="69">
                  <c:v>3.4475162336384422</c:v>
                </c:pt>
                <c:pt idx="70">
                  <c:v>3.4475162336384422</c:v>
                </c:pt>
                <c:pt idx="71">
                  <c:v>3.4475162336384422</c:v>
                </c:pt>
                <c:pt idx="72">
                  <c:v>3.4475162336384422</c:v>
                </c:pt>
                <c:pt idx="73">
                  <c:v>3.4475162336384422</c:v>
                </c:pt>
                <c:pt idx="74">
                  <c:v>3.4475162336384422</c:v>
                </c:pt>
                <c:pt idx="75">
                  <c:v>3.4475162336384422</c:v>
                </c:pt>
                <c:pt idx="76">
                  <c:v>3.4475162336384422</c:v>
                </c:pt>
                <c:pt idx="77">
                  <c:v>3.4475162336384422</c:v>
                </c:pt>
                <c:pt idx="78">
                  <c:v>3.4475162336384422</c:v>
                </c:pt>
                <c:pt idx="79">
                  <c:v>3.4475162336384422</c:v>
                </c:pt>
                <c:pt idx="80">
                  <c:v>3.4475162336384422</c:v>
                </c:pt>
                <c:pt idx="81">
                  <c:v>3.4475162336384422</c:v>
                </c:pt>
                <c:pt idx="82">
                  <c:v>3.4475162336384422</c:v>
                </c:pt>
                <c:pt idx="83">
                  <c:v>3.4475162336384422</c:v>
                </c:pt>
                <c:pt idx="84">
                  <c:v>3.4475162336384422</c:v>
                </c:pt>
                <c:pt idx="85">
                  <c:v>3.4475162336384422</c:v>
                </c:pt>
                <c:pt idx="86">
                  <c:v>3.4475162336384422</c:v>
                </c:pt>
                <c:pt idx="87">
                  <c:v>3.4475162336384422</c:v>
                </c:pt>
                <c:pt idx="88">
                  <c:v>3.4475162336384422</c:v>
                </c:pt>
                <c:pt idx="89">
                  <c:v>3.4475162336384422</c:v>
                </c:pt>
                <c:pt idx="90">
                  <c:v>3.4475162336384422</c:v>
                </c:pt>
                <c:pt idx="91">
                  <c:v>3.4475162336384422</c:v>
                </c:pt>
                <c:pt idx="92">
                  <c:v>3.4475162336384422</c:v>
                </c:pt>
                <c:pt idx="93">
                  <c:v>3.4475162336384422</c:v>
                </c:pt>
                <c:pt idx="94">
                  <c:v>3.4475162336384422</c:v>
                </c:pt>
                <c:pt idx="95">
                  <c:v>3.4475162336384422</c:v>
                </c:pt>
                <c:pt idx="96">
                  <c:v>3.4475162336384422</c:v>
                </c:pt>
                <c:pt idx="97">
                  <c:v>3.4475162336384422</c:v>
                </c:pt>
                <c:pt idx="98">
                  <c:v>3.4475162336384422</c:v>
                </c:pt>
                <c:pt idx="99">
                  <c:v>3.4475162336384422</c:v>
                </c:pt>
                <c:pt idx="100">
                  <c:v>3.4475162336384422</c:v>
                </c:pt>
                <c:pt idx="101">
                  <c:v>3.4475162336384422</c:v>
                </c:pt>
                <c:pt idx="102">
                  <c:v>3.4475162336384422</c:v>
                </c:pt>
                <c:pt idx="103">
                  <c:v>3.4475162336384422</c:v>
                </c:pt>
                <c:pt idx="104">
                  <c:v>3.4475162336384422</c:v>
                </c:pt>
                <c:pt idx="105">
                  <c:v>3.4475162336384422</c:v>
                </c:pt>
                <c:pt idx="106">
                  <c:v>3.4475162336384422</c:v>
                </c:pt>
                <c:pt idx="107">
                  <c:v>3.4475162336384422</c:v>
                </c:pt>
                <c:pt idx="108">
                  <c:v>3.4475162336384422</c:v>
                </c:pt>
                <c:pt idx="109">
                  <c:v>3.4475162336384422</c:v>
                </c:pt>
                <c:pt idx="110">
                  <c:v>3.4475162336384422</c:v>
                </c:pt>
                <c:pt idx="111">
                  <c:v>3.4475162336384422</c:v>
                </c:pt>
                <c:pt idx="112">
                  <c:v>3.4475162336384422</c:v>
                </c:pt>
                <c:pt idx="113">
                  <c:v>3.4475162336384422</c:v>
                </c:pt>
                <c:pt idx="114">
                  <c:v>3.4475162336384422</c:v>
                </c:pt>
                <c:pt idx="115">
                  <c:v>3.4475162336384422</c:v>
                </c:pt>
                <c:pt idx="116">
                  <c:v>3.4475162336384422</c:v>
                </c:pt>
                <c:pt idx="117">
                  <c:v>3.4475162336384422</c:v>
                </c:pt>
                <c:pt idx="118">
                  <c:v>3.4475162336384422</c:v>
                </c:pt>
                <c:pt idx="119">
                  <c:v>3.4475162336384422</c:v>
                </c:pt>
                <c:pt idx="120">
                  <c:v>3.4475162336384422</c:v>
                </c:pt>
                <c:pt idx="121">
                  <c:v>3.4475162336384422</c:v>
                </c:pt>
                <c:pt idx="122">
                  <c:v>3.4475162336384422</c:v>
                </c:pt>
                <c:pt idx="123">
                  <c:v>3.4475162336384422</c:v>
                </c:pt>
                <c:pt idx="124">
                  <c:v>3.4475162336384422</c:v>
                </c:pt>
                <c:pt idx="125">
                  <c:v>3.4475162336384422</c:v>
                </c:pt>
                <c:pt idx="126">
                  <c:v>3.4475162336384422</c:v>
                </c:pt>
                <c:pt idx="127">
                  <c:v>3.4475162336384422</c:v>
                </c:pt>
                <c:pt idx="128">
                  <c:v>3.4475162336384422</c:v>
                </c:pt>
                <c:pt idx="129">
                  <c:v>3.4475162336384422</c:v>
                </c:pt>
                <c:pt idx="130">
                  <c:v>3.4475162336384422</c:v>
                </c:pt>
                <c:pt idx="131">
                  <c:v>3.4475162336384422</c:v>
                </c:pt>
                <c:pt idx="132">
                  <c:v>3.4475162336384422</c:v>
                </c:pt>
                <c:pt idx="133">
                  <c:v>3.4475162336384422</c:v>
                </c:pt>
                <c:pt idx="134">
                  <c:v>3.4475162336384422</c:v>
                </c:pt>
                <c:pt idx="135">
                  <c:v>3.4475162336384422</c:v>
                </c:pt>
                <c:pt idx="136">
                  <c:v>3.4475162336384422</c:v>
                </c:pt>
                <c:pt idx="137">
                  <c:v>3.4475162336384422</c:v>
                </c:pt>
                <c:pt idx="138">
                  <c:v>3.4475162336384422</c:v>
                </c:pt>
                <c:pt idx="139">
                  <c:v>3.4475162336384422</c:v>
                </c:pt>
                <c:pt idx="140">
                  <c:v>3.4475162336384422</c:v>
                </c:pt>
                <c:pt idx="141">
                  <c:v>3.4475162336384422</c:v>
                </c:pt>
                <c:pt idx="142">
                  <c:v>3.4475162336384422</c:v>
                </c:pt>
                <c:pt idx="143">
                  <c:v>3.4475162336384422</c:v>
                </c:pt>
                <c:pt idx="144">
                  <c:v>3.4475162336384422</c:v>
                </c:pt>
                <c:pt idx="145">
                  <c:v>3.4475162336384422</c:v>
                </c:pt>
                <c:pt idx="146">
                  <c:v>3.4475162336384422</c:v>
                </c:pt>
                <c:pt idx="147">
                  <c:v>3.4475162336384422</c:v>
                </c:pt>
                <c:pt idx="148">
                  <c:v>3.4475162336384422</c:v>
                </c:pt>
                <c:pt idx="149">
                  <c:v>3.4475162336384422</c:v>
                </c:pt>
                <c:pt idx="150">
                  <c:v>3.4475162336384422</c:v>
                </c:pt>
                <c:pt idx="151">
                  <c:v>3.4475162336384422</c:v>
                </c:pt>
                <c:pt idx="152">
                  <c:v>3.4475162336384422</c:v>
                </c:pt>
                <c:pt idx="153">
                  <c:v>3.4475162336384422</c:v>
                </c:pt>
                <c:pt idx="154">
                  <c:v>3.4475162336384422</c:v>
                </c:pt>
                <c:pt idx="155">
                  <c:v>3.4475162336384422</c:v>
                </c:pt>
                <c:pt idx="156">
                  <c:v>3.4475162336384422</c:v>
                </c:pt>
                <c:pt idx="157">
                  <c:v>3.4475162336384422</c:v>
                </c:pt>
                <c:pt idx="158">
                  <c:v>3.4475162336384422</c:v>
                </c:pt>
                <c:pt idx="159">
                  <c:v>3.4475162336384422</c:v>
                </c:pt>
                <c:pt idx="160">
                  <c:v>3.4475162336384422</c:v>
                </c:pt>
                <c:pt idx="161">
                  <c:v>3.4475162336384422</c:v>
                </c:pt>
                <c:pt idx="162">
                  <c:v>3.4475162336384422</c:v>
                </c:pt>
                <c:pt idx="163">
                  <c:v>3.4475162336384422</c:v>
                </c:pt>
                <c:pt idx="164">
                  <c:v>3.4475162336384422</c:v>
                </c:pt>
                <c:pt idx="165">
                  <c:v>3.4475162336384422</c:v>
                </c:pt>
                <c:pt idx="166">
                  <c:v>3.4475162336384422</c:v>
                </c:pt>
                <c:pt idx="167">
                  <c:v>3.4475162336384422</c:v>
                </c:pt>
                <c:pt idx="168">
                  <c:v>3.4475162336384422</c:v>
                </c:pt>
                <c:pt idx="169">
                  <c:v>3.4475162336384422</c:v>
                </c:pt>
                <c:pt idx="170">
                  <c:v>3.4475162336384422</c:v>
                </c:pt>
                <c:pt idx="171">
                  <c:v>3.4475162336384422</c:v>
                </c:pt>
                <c:pt idx="172">
                  <c:v>3.4475162336384422</c:v>
                </c:pt>
                <c:pt idx="173">
                  <c:v>3.4475162336384422</c:v>
                </c:pt>
                <c:pt idx="174">
                  <c:v>3.4475162336384422</c:v>
                </c:pt>
                <c:pt idx="175">
                  <c:v>3.4475162336384422</c:v>
                </c:pt>
                <c:pt idx="176">
                  <c:v>3.4475162336384422</c:v>
                </c:pt>
                <c:pt idx="177">
                  <c:v>3.4475162336384422</c:v>
                </c:pt>
                <c:pt idx="178">
                  <c:v>3.4475162336384422</c:v>
                </c:pt>
                <c:pt idx="179">
                  <c:v>3.4475162336384422</c:v>
                </c:pt>
                <c:pt idx="180">
                  <c:v>3.4475162336384422</c:v>
                </c:pt>
                <c:pt idx="181">
                  <c:v>3.4475162336384422</c:v>
                </c:pt>
                <c:pt idx="182">
                  <c:v>3.4475162336384422</c:v>
                </c:pt>
                <c:pt idx="183">
                  <c:v>3.4475162336384422</c:v>
                </c:pt>
                <c:pt idx="184">
                  <c:v>3.4475162336384422</c:v>
                </c:pt>
                <c:pt idx="185">
                  <c:v>3.4475162336384422</c:v>
                </c:pt>
                <c:pt idx="186">
                  <c:v>3.4475162336384422</c:v>
                </c:pt>
                <c:pt idx="187">
                  <c:v>3.4475162336384422</c:v>
                </c:pt>
                <c:pt idx="188">
                  <c:v>3.4475162336384422</c:v>
                </c:pt>
                <c:pt idx="189">
                  <c:v>3.4475162336384422</c:v>
                </c:pt>
                <c:pt idx="190">
                  <c:v>3.4475162336384422</c:v>
                </c:pt>
                <c:pt idx="191">
                  <c:v>3.4475162336384422</c:v>
                </c:pt>
                <c:pt idx="192">
                  <c:v>3.4475162336384422</c:v>
                </c:pt>
                <c:pt idx="193">
                  <c:v>3.4475162336384422</c:v>
                </c:pt>
                <c:pt idx="194">
                  <c:v>3.4475162336384422</c:v>
                </c:pt>
                <c:pt idx="195">
                  <c:v>3.4475162336384422</c:v>
                </c:pt>
                <c:pt idx="196">
                  <c:v>3.4475162336384422</c:v>
                </c:pt>
                <c:pt idx="197">
                  <c:v>3.4475162336384422</c:v>
                </c:pt>
                <c:pt idx="198">
                  <c:v>3.4475162336384422</c:v>
                </c:pt>
                <c:pt idx="199">
                  <c:v>3.4475162336384422</c:v>
                </c:pt>
                <c:pt idx="200">
                  <c:v>3.4475162336384422</c:v>
                </c:pt>
                <c:pt idx="201">
                  <c:v>3.4475162336384422</c:v>
                </c:pt>
                <c:pt idx="202">
                  <c:v>3.4475162336384422</c:v>
                </c:pt>
                <c:pt idx="203">
                  <c:v>3.4475162336384422</c:v>
                </c:pt>
                <c:pt idx="204">
                  <c:v>3.4475162336384422</c:v>
                </c:pt>
                <c:pt idx="205">
                  <c:v>3.4475162336384422</c:v>
                </c:pt>
                <c:pt idx="206">
                  <c:v>3.4475162336384422</c:v>
                </c:pt>
                <c:pt idx="207">
                  <c:v>3.4475162336384422</c:v>
                </c:pt>
                <c:pt idx="208">
                  <c:v>3.4475162336384422</c:v>
                </c:pt>
                <c:pt idx="209">
                  <c:v>3.4475162336384422</c:v>
                </c:pt>
                <c:pt idx="210">
                  <c:v>3.4475162336384422</c:v>
                </c:pt>
                <c:pt idx="211">
                  <c:v>3.4475162336384422</c:v>
                </c:pt>
                <c:pt idx="212">
                  <c:v>3.4475162336384422</c:v>
                </c:pt>
                <c:pt idx="213">
                  <c:v>3.4475162336384422</c:v>
                </c:pt>
                <c:pt idx="214">
                  <c:v>3.4475162336384422</c:v>
                </c:pt>
                <c:pt idx="215">
                  <c:v>3.4475162336384422</c:v>
                </c:pt>
                <c:pt idx="216">
                  <c:v>3.4475162336384422</c:v>
                </c:pt>
                <c:pt idx="217">
                  <c:v>3.4475162336384422</c:v>
                </c:pt>
                <c:pt idx="218">
                  <c:v>3.4475162336384422</c:v>
                </c:pt>
                <c:pt idx="219">
                  <c:v>3.4475162336384422</c:v>
                </c:pt>
                <c:pt idx="220">
                  <c:v>3.4475162336384422</c:v>
                </c:pt>
                <c:pt idx="221">
                  <c:v>3.4475162336384422</c:v>
                </c:pt>
                <c:pt idx="222">
                  <c:v>3.4475162336384422</c:v>
                </c:pt>
                <c:pt idx="223">
                  <c:v>3.4475162336384422</c:v>
                </c:pt>
                <c:pt idx="224">
                  <c:v>3.4475162336384422</c:v>
                </c:pt>
                <c:pt idx="225">
                  <c:v>3.4475162336384422</c:v>
                </c:pt>
                <c:pt idx="226">
                  <c:v>3.4475162336384422</c:v>
                </c:pt>
                <c:pt idx="227">
                  <c:v>3.4475162336384422</c:v>
                </c:pt>
                <c:pt idx="228">
                  <c:v>3.4475162336384422</c:v>
                </c:pt>
                <c:pt idx="229">
                  <c:v>3.4475162336384422</c:v>
                </c:pt>
                <c:pt idx="230">
                  <c:v>3.4475162336384422</c:v>
                </c:pt>
                <c:pt idx="231">
                  <c:v>3.4475162336384422</c:v>
                </c:pt>
                <c:pt idx="232">
                  <c:v>3.4475162336384422</c:v>
                </c:pt>
                <c:pt idx="233">
                  <c:v>3.4475162336384422</c:v>
                </c:pt>
                <c:pt idx="234">
                  <c:v>3.4475162336384422</c:v>
                </c:pt>
                <c:pt idx="235">
                  <c:v>3.4475162336384422</c:v>
                </c:pt>
                <c:pt idx="236">
                  <c:v>3.4475162336384422</c:v>
                </c:pt>
                <c:pt idx="237">
                  <c:v>3.4475162336384422</c:v>
                </c:pt>
                <c:pt idx="238">
                  <c:v>3.4475162336384422</c:v>
                </c:pt>
                <c:pt idx="239">
                  <c:v>3.4475162336384422</c:v>
                </c:pt>
                <c:pt idx="240">
                  <c:v>3.4475162336384422</c:v>
                </c:pt>
                <c:pt idx="241">
                  <c:v>3.4475162336384422</c:v>
                </c:pt>
                <c:pt idx="242">
                  <c:v>3.4475162336384422</c:v>
                </c:pt>
                <c:pt idx="243">
                  <c:v>3.4475162336384422</c:v>
                </c:pt>
                <c:pt idx="244">
                  <c:v>3.4475162336384422</c:v>
                </c:pt>
                <c:pt idx="245">
                  <c:v>3.4475162336384422</c:v>
                </c:pt>
                <c:pt idx="246">
                  <c:v>3.4475162336384422</c:v>
                </c:pt>
                <c:pt idx="247">
                  <c:v>3.4475162336384422</c:v>
                </c:pt>
                <c:pt idx="248">
                  <c:v>3.4475162336384422</c:v>
                </c:pt>
                <c:pt idx="249">
                  <c:v>3.4475162336384422</c:v>
                </c:pt>
                <c:pt idx="250">
                  <c:v>3.4475162336384422</c:v>
                </c:pt>
                <c:pt idx="251">
                  <c:v>3.4475162336384422</c:v>
                </c:pt>
                <c:pt idx="252">
                  <c:v>3.4475162336384422</c:v>
                </c:pt>
                <c:pt idx="253">
                  <c:v>3.4475162336384422</c:v>
                </c:pt>
                <c:pt idx="254">
                  <c:v>3.4475162336384422</c:v>
                </c:pt>
                <c:pt idx="255">
                  <c:v>3.4475162336384422</c:v>
                </c:pt>
                <c:pt idx="256">
                  <c:v>3.4475162336384422</c:v>
                </c:pt>
                <c:pt idx="257">
                  <c:v>3.4475162336384422</c:v>
                </c:pt>
                <c:pt idx="258">
                  <c:v>3.4475162336384422</c:v>
                </c:pt>
                <c:pt idx="259">
                  <c:v>3.4475162336384422</c:v>
                </c:pt>
                <c:pt idx="260">
                  <c:v>3.4475162336384422</c:v>
                </c:pt>
                <c:pt idx="261">
                  <c:v>3.4475162336384422</c:v>
                </c:pt>
                <c:pt idx="262">
                  <c:v>3.4475162336384422</c:v>
                </c:pt>
                <c:pt idx="263">
                  <c:v>3.4475162336384422</c:v>
                </c:pt>
                <c:pt idx="264">
                  <c:v>3.4475162336384422</c:v>
                </c:pt>
                <c:pt idx="265">
                  <c:v>3.4475162336384422</c:v>
                </c:pt>
                <c:pt idx="266">
                  <c:v>3.4475162336384422</c:v>
                </c:pt>
                <c:pt idx="267">
                  <c:v>3.4475162336384422</c:v>
                </c:pt>
                <c:pt idx="268">
                  <c:v>3.4475162336384422</c:v>
                </c:pt>
                <c:pt idx="269">
                  <c:v>3.4475162336384422</c:v>
                </c:pt>
                <c:pt idx="270">
                  <c:v>3.4475162336384422</c:v>
                </c:pt>
                <c:pt idx="271">
                  <c:v>3.4475162336384422</c:v>
                </c:pt>
                <c:pt idx="272">
                  <c:v>3.4475162336384422</c:v>
                </c:pt>
                <c:pt idx="273">
                  <c:v>3.4475162336384422</c:v>
                </c:pt>
                <c:pt idx="274">
                  <c:v>3.4475162336384422</c:v>
                </c:pt>
                <c:pt idx="275">
                  <c:v>3.4475162336384422</c:v>
                </c:pt>
                <c:pt idx="276">
                  <c:v>3.4475162336384422</c:v>
                </c:pt>
                <c:pt idx="277">
                  <c:v>3.4475162336384422</c:v>
                </c:pt>
                <c:pt idx="278">
                  <c:v>3.4475162336384422</c:v>
                </c:pt>
                <c:pt idx="279">
                  <c:v>3.4475162336384422</c:v>
                </c:pt>
                <c:pt idx="280">
                  <c:v>3.4475162336384422</c:v>
                </c:pt>
                <c:pt idx="281">
                  <c:v>3.4475162336384422</c:v>
                </c:pt>
                <c:pt idx="282">
                  <c:v>3.4475162336384422</c:v>
                </c:pt>
                <c:pt idx="283">
                  <c:v>3.4475162336384422</c:v>
                </c:pt>
                <c:pt idx="284">
                  <c:v>3.4475162336384422</c:v>
                </c:pt>
                <c:pt idx="285">
                  <c:v>3.4475162336384422</c:v>
                </c:pt>
                <c:pt idx="286">
                  <c:v>3.4475162336384422</c:v>
                </c:pt>
                <c:pt idx="287">
                  <c:v>3.4475162336384422</c:v>
                </c:pt>
                <c:pt idx="288">
                  <c:v>3.4475162336384422</c:v>
                </c:pt>
                <c:pt idx="289">
                  <c:v>3.4475162336384422</c:v>
                </c:pt>
                <c:pt idx="290">
                  <c:v>3.4475162336384422</c:v>
                </c:pt>
                <c:pt idx="291">
                  <c:v>3.4475162336384422</c:v>
                </c:pt>
                <c:pt idx="292">
                  <c:v>3.4475162336384422</c:v>
                </c:pt>
                <c:pt idx="293">
                  <c:v>3.4475162336384422</c:v>
                </c:pt>
                <c:pt idx="294">
                  <c:v>3.4475162336384422</c:v>
                </c:pt>
                <c:pt idx="295">
                  <c:v>3.4475162336384422</c:v>
                </c:pt>
                <c:pt idx="296">
                  <c:v>3.4475162336384422</c:v>
                </c:pt>
                <c:pt idx="297">
                  <c:v>3.4475162336384422</c:v>
                </c:pt>
                <c:pt idx="298">
                  <c:v>3.4475162336384422</c:v>
                </c:pt>
                <c:pt idx="299">
                  <c:v>3.4475162336384422</c:v>
                </c:pt>
                <c:pt idx="300">
                  <c:v>3.4475162336384422</c:v>
                </c:pt>
                <c:pt idx="301">
                  <c:v>3.4475162336384422</c:v>
                </c:pt>
                <c:pt idx="302">
                  <c:v>3.4475162336384422</c:v>
                </c:pt>
                <c:pt idx="303">
                  <c:v>3.4475162336384422</c:v>
                </c:pt>
                <c:pt idx="304">
                  <c:v>3.4475162336384422</c:v>
                </c:pt>
                <c:pt idx="305">
                  <c:v>3.4475162336384422</c:v>
                </c:pt>
                <c:pt idx="306">
                  <c:v>3.4475162336384422</c:v>
                </c:pt>
                <c:pt idx="307">
                  <c:v>3.4475162336384422</c:v>
                </c:pt>
                <c:pt idx="308">
                  <c:v>3.4475162336384422</c:v>
                </c:pt>
                <c:pt idx="309">
                  <c:v>3.4475162336384422</c:v>
                </c:pt>
                <c:pt idx="310">
                  <c:v>3.4475162336384422</c:v>
                </c:pt>
                <c:pt idx="311">
                  <c:v>3.4475162336384422</c:v>
                </c:pt>
                <c:pt idx="312">
                  <c:v>3.4475162336384422</c:v>
                </c:pt>
                <c:pt idx="313">
                  <c:v>3.4475162336384422</c:v>
                </c:pt>
                <c:pt idx="314">
                  <c:v>3.4475162336384422</c:v>
                </c:pt>
                <c:pt idx="315">
                  <c:v>3.4475162336384422</c:v>
                </c:pt>
                <c:pt idx="316">
                  <c:v>3.4475162336384422</c:v>
                </c:pt>
                <c:pt idx="317">
                  <c:v>3.4475162336384422</c:v>
                </c:pt>
                <c:pt idx="318">
                  <c:v>3.4475162336384422</c:v>
                </c:pt>
                <c:pt idx="319">
                  <c:v>3.4475162336384422</c:v>
                </c:pt>
                <c:pt idx="320">
                  <c:v>3.4475162336384422</c:v>
                </c:pt>
                <c:pt idx="321">
                  <c:v>3.4475162336384422</c:v>
                </c:pt>
                <c:pt idx="322">
                  <c:v>3.4475162336384422</c:v>
                </c:pt>
                <c:pt idx="323">
                  <c:v>3.4475162336384422</c:v>
                </c:pt>
                <c:pt idx="324">
                  <c:v>3.4475162336384422</c:v>
                </c:pt>
                <c:pt idx="325">
                  <c:v>3.4475162336384422</c:v>
                </c:pt>
                <c:pt idx="326">
                  <c:v>3.4475162336384422</c:v>
                </c:pt>
                <c:pt idx="327">
                  <c:v>3.4475162336384422</c:v>
                </c:pt>
                <c:pt idx="328">
                  <c:v>3.4475162336384422</c:v>
                </c:pt>
                <c:pt idx="329">
                  <c:v>3.4475162336384422</c:v>
                </c:pt>
                <c:pt idx="330">
                  <c:v>3.4475162336384422</c:v>
                </c:pt>
                <c:pt idx="331">
                  <c:v>3.4475162336384422</c:v>
                </c:pt>
                <c:pt idx="332">
                  <c:v>3.4475162336384422</c:v>
                </c:pt>
                <c:pt idx="333">
                  <c:v>3.4475162336384422</c:v>
                </c:pt>
                <c:pt idx="334">
                  <c:v>3.4475162336384422</c:v>
                </c:pt>
                <c:pt idx="335">
                  <c:v>3.4475162336384422</c:v>
                </c:pt>
                <c:pt idx="336">
                  <c:v>3.4475162336384422</c:v>
                </c:pt>
                <c:pt idx="337">
                  <c:v>3.4475162336384422</c:v>
                </c:pt>
                <c:pt idx="338">
                  <c:v>3.4475162336384422</c:v>
                </c:pt>
                <c:pt idx="339">
                  <c:v>3.4475162336384422</c:v>
                </c:pt>
                <c:pt idx="340">
                  <c:v>3.4475162336384422</c:v>
                </c:pt>
                <c:pt idx="341">
                  <c:v>3.4475162336384422</c:v>
                </c:pt>
                <c:pt idx="342">
                  <c:v>3.4475162336384422</c:v>
                </c:pt>
                <c:pt idx="343">
                  <c:v>3.4475162336384422</c:v>
                </c:pt>
                <c:pt idx="344">
                  <c:v>3.4475162336384422</c:v>
                </c:pt>
                <c:pt idx="345">
                  <c:v>3.4475162336384422</c:v>
                </c:pt>
                <c:pt idx="346">
                  <c:v>3.4475162336384422</c:v>
                </c:pt>
                <c:pt idx="347">
                  <c:v>3.4475162336384422</c:v>
                </c:pt>
                <c:pt idx="348">
                  <c:v>3.4475162336384422</c:v>
                </c:pt>
                <c:pt idx="349">
                  <c:v>3.4475162336384422</c:v>
                </c:pt>
                <c:pt idx="350">
                  <c:v>3.4475162336384422</c:v>
                </c:pt>
                <c:pt idx="351">
                  <c:v>3.4475162336384422</c:v>
                </c:pt>
                <c:pt idx="352">
                  <c:v>3.4475162336384422</c:v>
                </c:pt>
                <c:pt idx="353">
                  <c:v>3.4475162336384422</c:v>
                </c:pt>
                <c:pt idx="354">
                  <c:v>3.4475162336384422</c:v>
                </c:pt>
                <c:pt idx="355">
                  <c:v>3.4475162336384422</c:v>
                </c:pt>
                <c:pt idx="356">
                  <c:v>3.4475162336384422</c:v>
                </c:pt>
                <c:pt idx="357">
                  <c:v>3.4475162336384422</c:v>
                </c:pt>
                <c:pt idx="358">
                  <c:v>3.4475162336384422</c:v>
                </c:pt>
                <c:pt idx="359">
                  <c:v>3.4475162336384422</c:v>
                </c:pt>
                <c:pt idx="360">
                  <c:v>3.4475162336384422</c:v>
                </c:pt>
                <c:pt idx="361">
                  <c:v>3.4475162336384422</c:v>
                </c:pt>
                <c:pt idx="362">
                  <c:v>3.4475162336384422</c:v>
                </c:pt>
                <c:pt idx="363">
                  <c:v>3.4475162336384422</c:v>
                </c:pt>
                <c:pt idx="364">
                  <c:v>3.4475162336384422</c:v>
                </c:pt>
                <c:pt idx="365">
                  <c:v>3.4475162336384422</c:v>
                </c:pt>
                <c:pt idx="366">
                  <c:v>3.4475162336384422</c:v>
                </c:pt>
                <c:pt idx="367">
                  <c:v>3.4475162336384422</c:v>
                </c:pt>
                <c:pt idx="368">
                  <c:v>3.4475162336384422</c:v>
                </c:pt>
                <c:pt idx="369">
                  <c:v>3.4475162336384422</c:v>
                </c:pt>
                <c:pt idx="370">
                  <c:v>3.4475162336384422</c:v>
                </c:pt>
                <c:pt idx="371">
                  <c:v>3.4475162336384422</c:v>
                </c:pt>
                <c:pt idx="372">
                  <c:v>3.4475162336384422</c:v>
                </c:pt>
                <c:pt idx="373">
                  <c:v>3.4475162336384422</c:v>
                </c:pt>
                <c:pt idx="374">
                  <c:v>3.4475162336384422</c:v>
                </c:pt>
                <c:pt idx="375">
                  <c:v>3.4475162336384422</c:v>
                </c:pt>
                <c:pt idx="376">
                  <c:v>3.4475162336384422</c:v>
                </c:pt>
                <c:pt idx="377">
                  <c:v>3.4475162336384422</c:v>
                </c:pt>
                <c:pt idx="378">
                  <c:v>3.4475162336384422</c:v>
                </c:pt>
                <c:pt idx="379">
                  <c:v>3.4475162336384422</c:v>
                </c:pt>
                <c:pt idx="380">
                  <c:v>3.4475162336384422</c:v>
                </c:pt>
                <c:pt idx="381">
                  <c:v>3.4475162336384422</c:v>
                </c:pt>
                <c:pt idx="382">
                  <c:v>3.4475162336384422</c:v>
                </c:pt>
                <c:pt idx="383">
                  <c:v>3.4475162336384422</c:v>
                </c:pt>
                <c:pt idx="384">
                  <c:v>3.4475162336384422</c:v>
                </c:pt>
                <c:pt idx="385">
                  <c:v>3.4475162336384422</c:v>
                </c:pt>
                <c:pt idx="386">
                  <c:v>3.4475162336384422</c:v>
                </c:pt>
                <c:pt idx="387">
                  <c:v>3.4475162336384422</c:v>
                </c:pt>
                <c:pt idx="388">
                  <c:v>3.4475162336384422</c:v>
                </c:pt>
                <c:pt idx="389">
                  <c:v>3.4475162336384422</c:v>
                </c:pt>
                <c:pt idx="390">
                  <c:v>3.4475162336384422</c:v>
                </c:pt>
                <c:pt idx="391">
                  <c:v>3.4475162336384422</c:v>
                </c:pt>
                <c:pt idx="392">
                  <c:v>3.4475162336384422</c:v>
                </c:pt>
                <c:pt idx="393">
                  <c:v>3.4475162336384422</c:v>
                </c:pt>
                <c:pt idx="394">
                  <c:v>3.4475162336384422</c:v>
                </c:pt>
                <c:pt idx="395">
                  <c:v>3.4475162336384422</c:v>
                </c:pt>
                <c:pt idx="396">
                  <c:v>3.4475162336384422</c:v>
                </c:pt>
                <c:pt idx="397">
                  <c:v>3.4475162336384422</c:v>
                </c:pt>
                <c:pt idx="398">
                  <c:v>3.4475162336384422</c:v>
                </c:pt>
                <c:pt idx="399">
                  <c:v>3.4475162336384422</c:v>
                </c:pt>
                <c:pt idx="400">
                  <c:v>3.4475162336384422</c:v>
                </c:pt>
                <c:pt idx="401">
                  <c:v>3.4475162336384422</c:v>
                </c:pt>
                <c:pt idx="402">
                  <c:v>3.4475162336384422</c:v>
                </c:pt>
                <c:pt idx="403">
                  <c:v>3.4475162336384422</c:v>
                </c:pt>
                <c:pt idx="404">
                  <c:v>3.4475162336384422</c:v>
                </c:pt>
                <c:pt idx="405">
                  <c:v>3.4475162336384422</c:v>
                </c:pt>
                <c:pt idx="406">
                  <c:v>3.4475162336384422</c:v>
                </c:pt>
                <c:pt idx="407">
                  <c:v>3.4475162336384422</c:v>
                </c:pt>
                <c:pt idx="408">
                  <c:v>3.4475162336384422</c:v>
                </c:pt>
                <c:pt idx="409">
                  <c:v>3.4475162336384422</c:v>
                </c:pt>
                <c:pt idx="410">
                  <c:v>3.4475162336384422</c:v>
                </c:pt>
                <c:pt idx="411">
                  <c:v>3.4475162336384422</c:v>
                </c:pt>
                <c:pt idx="412">
                  <c:v>3.4475162336384422</c:v>
                </c:pt>
                <c:pt idx="413">
                  <c:v>3.4475162336384422</c:v>
                </c:pt>
                <c:pt idx="414">
                  <c:v>3.4475162336384422</c:v>
                </c:pt>
                <c:pt idx="415">
                  <c:v>3.4475162336384422</c:v>
                </c:pt>
                <c:pt idx="416">
                  <c:v>3.4475162336384422</c:v>
                </c:pt>
                <c:pt idx="417">
                  <c:v>3.4475162336384422</c:v>
                </c:pt>
                <c:pt idx="418">
                  <c:v>3.4475162336384422</c:v>
                </c:pt>
                <c:pt idx="419">
                  <c:v>3.4475162336384422</c:v>
                </c:pt>
                <c:pt idx="420">
                  <c:v>3.4475162336384422</c:v>
                </c:pt>
                <c:pt idx="421">
                  <c:v>3.4475162336384422</c:v>
                </c:pt>
                <c:pt idx="422">
                  <c:v>3.4475162336384422</c:v>
                </c:pt>
                <c:pt idx="423">
                  <c:v>3.4475162336384422</c:v>
                </c:pt>
                <c:pt idx="424">
                  <c:v>3.4475162336384422</c:v>
                </c:pt>
                <c:pt idx="425">
                  <c:v>3.4475162336384422</c:v>
                </c:pt>
                <c:pt idx="426">
                  <c:v>3.4475162336384422</c:v>
                </c:pt>
                <c:pt idx="427">
                  <c:v>3.4475162336384422</c:v>
                </c:pt>
                <c:pt idx="428">
                  <c:v>3.4475162336384422</c:v>
                </c:pt>
                <c:pt idx="429">
                  <c:v>3.4475162336384422</c:v>
                </c:pt>
                <c:pt idx="430">
                  <c:v>3.4475162336384422</c:v>
                </c:pt>
                <c:pt idx="431">
                  <c:v>3.4475162336384422</c:v>
                </c:pt>
                <c:pt idx="432">
                  <c:v>3.4475162336384422</c:v>
                </c:pt>
                <c:pt idx="433">
                  <c:v>3.4475162336384422</c:v>
                </c:pt>
                <c:pt idx="434">
                  <c:v>3.4475162336384422</c:v>
                </c:pt>
                <c:pt idx="435">
                  <c:v>3.4475162336384422</c:v>
                </c:pt>
                <c:pt idx="436">
                  <c:v>3.4475162336384422</c:v>
                </c:pt>
                <c:pt idx="437">
                  <c:v>3.4475162336384422</c:v>
                </c:pt>
                <c:pt idx="438">
                  <c:v>3.4475162336384422</c:v>
                </c:pt>
                <c:pt idx="439">
                  <c:v>3.4475162336384422</c:v>
                </c:pt>
                <c:pt idx="440">
                  <c:v>3.4475162336384422</c:v>
                </c:pt>
                <c:pt idx="441">
                  <c:v>3.4475162336384422</c:v>
                </c:pt>
                <c:pt idx="442">
                  <c:v>3.4475162336384422</c:v>
                </c:pt>
                <c:pt idx="443">
                  <c:v>3.4475162336384422</c:v>
                </c:pt>
                <c:pt idx="444">
                  <c:v>3.4475162336384422</c:v>
                </c:pt>
                <c:pt idx="445">
                  <c:v>3.4475162336384422</c:v>
                </c:pt>
                <c:pt idx="446">
                  <c:v>3.4475162336384422</c:v>
                </c:pt>
                <c:pt idx="447">
                  <c:v>3.4475162336384422</c:v>
                </c:pt>
                <c:pt idx="448">
                  <c:v>3.4475162336384422</c:v>
                </c:pt>
                <c:pt idx="449">
                  <c:v>3.4475162336384422</c:v>
                </c:pt>
                <c:pt idx="450">
                  <c:v>3.4475162336384422</c:v>
                </c:pt>
                <c:pt idx="451">
                  <c:v>3.4475162336384422</c:v>
                </c:pt>
                <c:pt idx="452">
                  <c:v>3.4475162336384422</c:v>
                </c:pt>
                <c:pt idx="453">
                  <c:v>3.4475162336384422</c:v>
                </c:pt>
                <c:pt idx="454">
                  <c:v>3.4475162336384422</c:v>
                </c:pt>
                <c:pt idx="455">
                  <c:v>3.4475162336384422</c:v>
                </c:pt>
                <c:pt idx="456">
                  <c:v>3.4475162336384422</c:v>
                </c:pt>
                <c:pt idx="457">
                  <c:v>3.4475162336384422</c:v>
                </c:pt>
                <c:pt idx="458">
                  <c:v>3.4475162336384422</c:v>
                </c:pt>
                <c:pt idx="459">
                  <c:v>3.4475162336384422</c:v>
                </c:pt>
                <c:pt idx="460">
                  <c:v>3.4475162336384422</c:v>
                </c:pt>
                <c:pt idx="461">
                  <c:v>3.4475162336384422</c:v>
                </c:pt>
                <c:pt idx="462">
                  <c:v>3.4475162336384422</c:v>
                </c:pt>
                <c:pt idx="463">
                  <c:v>3.4475162336384422</c:v>
                </c:pt>
                <c:pt idx="464">
                  <c:v>3.4475162336384422</c:v>
                </c:pt>
                <c:pt idx="465">
                  <c:v>3.4475162336384422</c:v>
                </c:pt>
                <c:pt idx="466">
                  <c:v>3.4475162336384422</c:v>
                </c:pt>
                <c:pt idx="467">
                  <c:v>3.4475162336384422</c:v>
                </c:pt>
                <c:pt idx="468">
                  <c:v>3.4475162336384422</c:v>
                </c:pt>
                <c:pt idx="469">
                  <c:v>3.4475162336384422</c:v>
                </c:pt>
                <c:pt idx="470">
                  <c:v>3.4475162336384422</c:v>
                </c:pt>
                <c:pt idx="471">
                  <c:v>3.4475162336384422</c:v>
                </c:pt>
                <c:pt idx="472">
                  <c:v>3.4475162336384422</c:v>
                </c:pt>
                <c:pt idx="473">
                  <c:v>3.4475162336384422</c:v>
                </c:pt>
                <c:pt idx="474">
                  <c:v>3.4475162336384422</c:v>
                </c:pt>
                <c:pt idx="475">
                  <c:v>3.4475162336384422</c:v>
                </c:pt>
                <c:pt idx="476">
                  <c:v>3.4475162336384422</c:v>
                </c:pt>
                <c:pt idx="477">
                  <c:v>3.4475162336384422</c:v>
                </c:pt>
                <c:pt idx="478">
                  <c:v>3.4475162336384422</c:v>
                </c:pt>
                <c:pt idx="479">
                  <c:v>3.4475162336384422</c:v>
                </c:pt>
                <c:pt idx="480">
                  <c:v>3.4475162336384422</c:v>
                </c:pt>
                <c:pt idx="481">
                  <c:v>3.4475162336384422</c:v>
                </c:pt>
                <c:pt idx="482">
                  <c:v>3.4475162336384422</c:v>
                </c:pt>
                <c:pt idx="483">
                  <c:v>3.4475162336384422</c:v>
                </c:pt>
                <c:pt idx="484">
                  <c:v>3.4475162336384422</c:v>
                </c:pt>
                <c:pt idx="485">
                  <c:v>3.4475162336384422</c:v>
                </c:pt>
                <c:pt idx="486">
                  <c:v>3.4475162336384422</c:v>
                </c:pt>
                <c:pt idx="487">
                  <c:v>3.4475162336384422</c:v>
                </c:pt>
                <c:pt idx="488">
                  <c:v>3.4475162336384422</c:v>
                </c:pt>
                <c:pt idx="489">
                  <c:v>3.4475162336384422</c:v>
                </c:pt>
                <c:pt idx="490">
                  <c:v>3.4475162336384422</c:v>
                </c:pt>
                <c:pt idx="491">
                  <c:v>3.4475162336384422</c:v>
                </c:pt>
                <c:pt idx="492">
                  <c:v>3.4475162336384422</c:v>
                </c:pt>
                <c:pt idx="493">
                  <c:v>3.4475162336384422</c:v>
                </c:pt>
                <c:pt idx="494">
                  <c:v>3.4475162336384422</c:v>
                </c:pt>
                <c:pt idx="495">
                  <c:v>3.4475162336384422</c:v>
                </c:pt>
                <c:pt idx="496">
                  <c:v>3.4475162336384422</c:v>
                </c:pt>
                <c:pt idx="497">
                  <c:v>3.4475162336384422</c:v>
                </c:pt>
                <c:pt idx="498">
                  <c:v>3.4475162336384422</c:v>
                </c:pt>
                <c:pt idx="499">
                  <c:v>3.4475162336384422</c:v>
                </c:pt>
                <c:pt idx="500">
                  <c:v>3.4475162336384422</c:v>
                </c:pt>
                <c:pt idx="501">
                  <c:v>3.4475162336384422</c:v>
                </c:pt>
                <c:pt idx="502">
                  <c:v>3.4475162336384422</c:v>
                </c:pt>
                <c:pt idx="503">
                  <c:v>3.4475162336384422</c:v>
                </c:pt>
                <c:pt idx="504">
                  <c:v>3.4475162336384422</c:v>
                </c:pt>
                <c:pt idx="505">
                  <c:v>3.4475162336384422</c:v>
                </c:pt>
                <c:pt idx="506">
                  <c:v>3.4475162336384422</c:v>
                </c:pt>
                <c:pt idx="507">
                  <c:v>3.4475162336384422</c:v>
                </c:pt>
                <c:pt idx="508">
                  <c:v>3.4475162336384422</c:v>
                </c:pt>
                <c:pt idx="509">
                  <c:v>3.4475162336384422</c:v>
                </c:pt>
                <c:pt idx="510">
                  <c:v>3.4475162336384422</c:v>
                </c:pt>
                <c:pt idx="511">
                  <c:v>3.4475162336384422</c:v>
                </c:pt>
                <c:pt idx="512">
                  <c:v>3.4475162336384422</c:v>
                </c:pt>
                <c:pt idx="513">
                  <c:v>3.4475162336384422</c:v>
                </c:pt>
                <c:pt idx="514">
                  <c:v>3.4475162336384422</c:v>
                </c:pt>
                <c:pt idx="515">
                  <c:v>3.4475162336384422</c:v>
                </c:pt>
                <c:pt idx="516">
                  <c:v>3.4475162336384422</c:v>
                </c:pt>
                <c:pt idx="517">
                  <c:v>3.4475162336384422</c:v>
                </c:pt>
                <c:pt idx="518">
                  <c:v>3.4475162336384422</c:v>
                </c:pt>
                <c:pt idx="519">
                  <c:v>3.4475162336384422</c:v>
                </c:pt>
                <c:pt idx="520">
                  <c:v>3.4475162336384422</c:v>
                </c:pt>
                <c:pt idx="521">
                  <c:v>3.4475162336384422</c:v>
                </c:pt>
                <c:pt idx="522">
                  <c:v>3.4475162336384422</c:v>
                </c:pt>
                <c:pt idx="523">
                  <c:v>3.4475162336384422</c:v>
                </c:pt>
                <c:pt idx="524">
                  <c:v>3.4475162336384422</c:v>
                </c:pt>
                <c:pt idx="525">
                  <c:v>3.4475162336384422</c:v>
                </c:pt>
                <c:pt idx="526">
                  <c:v>3.4475162336384422</c:v>
                </c:pt>
                <c:pt idx="527">
                  <c:v>3.4475162336384422</c:v>
                </c:pt>
                <c:pt idx="528">
                  <c:v>3.4475162336384422</c:v>
                </c:pt>
                <c:pt idx="529">
                  <c:v>3.4475162336384422</c:v>
                </c:pt>
                <c:pt idx="530">
                  <c:v>3.4475162336384422</c:v>
                </c:pt>
                <c:pt idx="531">
                  <c:v>3.4475162336384422</c:v>
                </c:pt>
                <c:pt idx="532">
                  <c:v>3.4475162336384422</c:v>
                </c:pt>
                <c:pt idx="533">
                  <c:v>3.4475162336384422</c:v>
                </c:pt>
                <c:pt idx="534">
                  <c:v>3.4475162336384422</c:v>
                </c:pt>
                <c:pt idx="535">
                  <c:v>3.4475162336384422</c:v>
                </c:pt>
                <c:pt idx="536">
                  <c:v>3.4475162336384422</c:v>
                </c:pt>
                <c:pt idx="537">
                  <c:v>3.4475162336384422</c:v>
                </c:pt>
                <c:pt idx="538">
                  <c:v>3.4475162336384422</c:v>
                </c:pt>
                <c:pt idx="539">
                  <c:v>3.4475162336384422</c:v>
                </c:pt>
                <c:pt idx="540">
                  <c:v>3.4475162336384422</c:v>
                </c:pt>
                <c:pt idx="541">
                  <c:v>3.4475162336384422</c:v>
                </c:pt>
                <c:pt idx="542">
                  <c:v>3.4475162336384422</c:v>
                </c:pt>
                <c:pt idx="543">
                  <c:v>3.4475162336384422</c:v>
                </c:pt>
                <c:pt idx="544">
                  <c:v>3.4475162336384422</c:v>
                </c:pt>
                <c:pt idx="545">
                  <c:v>3.4475162336384422</c:v>
                </c:pt>
                <c:pt idx="546">
                  <c:v>3.4475162336384422</c:v>
                </c:pt>
                <c:pt idx="547">
                  <c:v>3.4475162336384422</c:v>
                </c:pt>
                <c:pt idx="548">
                  <c:v>3.4475162336384422</c:v>
                </c:pt>
                <c:pt idx="549">
                  <c:v>3.4475162336384422</c:v>
                </c:pt>
                <c:pt idx="550">
                  <c:v>3.4475162336384422</c:v>
                </c:pt>
                <c:pt idx="551">
                  <c:v>3.4475162336384422</c:v>
                </c:pt>
                <c:pt idx="552">
                  <c:v>3.4475162336384422</c:v>
                </c:pt>
                <c:pt idx="553">
                  <c:v>3.4475162336384422</c:v>
                </c:pt>
                <c:pt idx="554">
                  <c:v>3.4475162336384422</c:v>
                </c:pt>
                <c:pt idx="555">
                  <c:v>3.4475162336384422</c:v>
                </c:pt>
                <c:pt idx="556">
                  <c:v>3.4475162336384422</c:v>
                </c:pt>
                <c:pt idx="557">
                  <c:v>3.4475162336384422</c:v>
                </c:pt>
                <c:pt idx="558">
                  <c:v>3.4475162336384422</c:v>
                </c:pt>
                <c:pt idx="559">
                  <c:v>3.4475162336384422</c:v>
                </c:pt>
                <c:pt idx="560">
                  <c:v>3.4475162336384422</c:v>
                </c:pt>
                <c:pt idx="561">
                  <c:v>3.4475162336384422</c:v>
                </c:pt>
                <c:pt idx="562">
                  <c:v>3.4475162336384422</c:v>
                </c:pt>
                <c:pt idx="563">
                  <c:v>3.4475162336384422</c:v>
                </c:pt>
                <c:pt idx="564">
                  <c:v>3.4475162336384422</c:v>
                </c:pt>
                <c:pt idx="565">
                  <c:v>3.4475162336384422</c:v>
                </c:pt>
                <c:pt idx="566">
                  <c:v>3.4475162336384422</c:v>
                </c:pt>
                <c:pt idx="567">
                  <c:v>3.4475162336384422</c:v>
                </c:pt>
                <c:pt idx="568">
                  <c:v>3.4475162336384422</c:v>
                </c:pt>
                <c:pt idx="569">
                  <c:v>3.4475162336384422</c:v>
                </c:pt>
                <c:pt idx="570">
                  <c:v>3.4475162336384422</c:v>
                </c:pt>
                <c:pt idx="571">
                  <c:v>3.4475162336384422</c:v>
                </c:pt>
                <c:pt idx="572">
                  <c:v>3.4475162336384422</c:v>
                </c:pt>
                <c:pt idx="573">
                  <c:v>3.4475162336384422</c:v>
                </c:pt>
                <c:pt idx="574">
                  <c:v>3.4475162336384422</c:v>
                </c:pt>
                <c:pt idx="575">
                  <c:v>3.4475162336384422</c:v>
                </c:pt>
                <c:pt idx="576">
                  <c:v>3.4475162336384422</c:v>
                </c:pt>
                <c:pt idx="577">
                  <c:v>3.4475162336384422</c:v>
                </c:pt>
                <c:pt idx="578">
                  <c:v>3.4475162336384422</c:v>
                </c:pt>
                <c:pt idx="579">
                  <c:v>3.4475162336384422</c:v>
                </c:pt>
                <c:pt idx="580">
                  <c:v>3.4475162336384422</c:v>
                </c:pt>
                <c:pt idx="581">
                  <c:v>3.4475162336384422</c:v>
                </c:pt>
                <c:pt idx="582">
                  <c:v>3.4475162336384422</c:v>
                </c:pt>
                <c:pt idx="583">
                  <c:v>3.4475162336384422</c:v>
                </c:pt>
                <c:pt idx="584">
                  <c:v>3.4475162336384422</c:v>
                </c:pt>
                <c:pt idx="585">
                  <c:v>3.4475162336384422</c:v>
                </c:pt>
                <c:pt idx="586">
                  <c:v>3.4475162336384422</c:v>
                </c:pt>
                <c:pt idx="587">
                  <c:v>3.4475162336384422</c:v>
                </c:pt>
                <c:pt idx="588">
                  <c:v>3.4475162336384422</c:v>
                </c:pt>
                <c:pt idx="589">
                  <c:v>3.4475162336384422</c:v>
                </c:pt>
                <c:pt idx="590">
                  <c:v>3.4475162336384422</c:v>
                </c:pt>
                <c:pt idx="591">
                  <c:v>3.4475162336384422</c:v>
                </c:pt>
                <c:pt idx="592">
                  <c:v>3.4475162336384422</c:v>
                </c:pt>
                <c:pt idx="593">
                  <c:v>3.4475162336384422</c:v>
                </c:pt>
                <c:pt idx="594">
                  <c:v>3.4475162336384422</c:v>
                </c:pt>
                <c:pt idx="595">
                  <c:v>3.4475162336384422</c:v>
                </c:pt>
                <c:pt idx="596">
                  <c:v>3.4475162336384422</c:v>
                </c:pt>
                <c:pt idx="597">
                  <c:v>3.4475162336384422</c:v>
                </c:pt>
                <c:pt idx="598">
                  <c:v>3.4475162336384422</c:v>
                </c:pt>
                <c:pt idx="599">
                  <c:v>3.4475162336384422</c:v>
                </c:pt>
                <c:pt idx="600">
                  <c:v>3.4475162336384422</c:v>
                </c:pt>
                <c:pt idx="601">
                  <c:v>3.4475162336384422</c:v>
                </c:pt>
                <c:pt idx="602">
                  <c:v>3.4475162336384422</c:v>
                </c:pt>
                <c:pt idx="603">
                  <c:v>3.4475162336384422</c:v>
                </c:pt>
                <c:pt idx="604">
                  <c:v>3.4475162336384422</c:v>
                </c:pt>
                <c:pt idx="605">
                  <c:v>3.4475162336384422</c:v>
                </c:pt>
                <c:pt idx="606">
                  <c:v>3.4475162336384422</c:v>
                </c:pt>
                <c:pt idx="607">
                  <c:v>3.4475162336384422</c:v>
                </c:pt>
                <c:pt idx="608">
                  <c:v>3.4475162336384422</c:v>
                </c:pt>
                <c:pt idx="609">
                  <c:v>3.4475162336384422</c:v>
                </c:pt>
                <c:pt idx="610">
                  <c:v>3.4475162336384422</c:v>
                </c:pt>
                <c:pt idx="611">
                  <c:v>3.4475162336384422</c:v>
                </c:pt>
                <c:pt idx="612">
                  <c:v>3.4475162336384422</c:v>
                </c:pt>
                <c:pt idx="613">
                  <c:v>3.4475162336384422</c:v>
                </c:pt>
                <c:pt idx="614">
                  <c:v>3.4475162336384422</c:v>
                </c:pt>
                <c:pt idx="615">
                  <c:v>3.4475162336384422</c:v>
                </c:pt>
                <c:pt idx="616">
                  <c:v>3.4475162336384422</c:v>
                </c:pt>
                <c:pt idx="617">
                  <c:v>3.4475162336384422</c:v>
                </c:pt>
                <c:pt idx="618">
                  <c:v>3.4475162336384422</c:v>
                </c:pt>
                <c:pt idx="619">
                  <c:v>3.4475162336384422</c:v>
                </c:pt>
                <c:pt idx="620">
                  <c:v>3.4475162336384422</c:v>
                </c:pt>
                <c:pt idx="621">
                  <c:v>3.4475162336384422</c:v>
                </c:pt>
                <c:pt idx="622">
                  <c:v>3.4475162336384422</c:v>
                </c:pt>
                <c:pt idx="623">
                  <c:v>3.4475162336384422</c:v>
                </c:pt>
                <c:pt idx="624">
                  <c:v>3.4475162336384422</c:v>
                </c:pt>
                <c:pt idx="625">
                  <c:v>3.4475162336384422</c:v>
                </c:pt>
                <c:pt idx="626">
                  <c:v>3.4475162336384422</c:v>
                </c:pt>
                <c:pt idx="627">
                  <c:v>3.4475162336384422</c:v>
                </c:pt>
                <c:pt idx="628">
                  <c:v>3.4475162336384422</c:v>
                </c:pt>
                <c:pt idx="629">
                  <c:v>3.4475162336384422</c:v>
                </c:pt>
                <c:pt idx="630">
                  <c:v>3.4475162336384422</c:v>
                </c:pt>
                <c:pt idx="631">
                  <c:v>3.4475162336384422</c:v>
                </c:pt>
                <c:pt idx="632">
                  <c:v>3.4475162336384422</c:v>
                </c:pt>
                <c:pt idx="633">
                  <c:v>3.4475162336384422</c:v>
                </c:pt>
                <c:pt idx="634">
                  <c:v>3.4475162336384422</c:v>
                </c:pt>
                <c:pt idx="635">
                  <c:v>3.4475162336384422</c:v>
                </c:pt>
                <c:pt idx="636">
                  <c:v>3.4475162336384422</c:v>
                </c:pt>
                <c:pt idx="637">
                  <c:v>3.4475162336384422</c:v>
                </c:pt>
                <c:pt idx="638">
                  <c:v>3.4475162336384422</c:v>
                </c:pt>
                <c:pt idx="639">
                  <c:v>3.4475162336384422</c:v>
                </c:pt>
                <c:pt idx="640">
                  <c:v>3.4475162336384422</c:v>
                </c:pt>
                <c:pt idx="641">
                  <c:v>3.4475162336384422</c:v>
                </c:pt>
                <c:pt idx="642">
                  <c:v>3.4475162336384422</c:v>
                </c:pt>
                <c:pt idx="643">
                  <c:v>3.4475162336384422</c:v>
                </c:pt>
                <c:pt idx="644">
                  <c:v>3.4475162336384422</c:v>
                </c:pt>
                <c:pt idx="645">
                  <c:v>3.4475162336384422</c:v>
                </c:pt>
                <c:pt idx="646">
                  <c:v>3.4475162336384422</c:v>
                </c:pt>
                <c:pt idx="647">
                  <c:v>3.4475162336384422</c:v>
                </c:pt>
                <c:pt idx="648">
                  <c:v>3.4475162336384422</c:v>
                </c:pt>
                <c:pt idx="649">
                  <c:v>3.4475162336384422</c:v>
                </c:pt>
                <c:pt idx="650">
                  <c:v>3.4475162336384422</c:v>
                </c:pt>
                <c:pt idx="651">
                  <c:v>3.4475162336384422</c:v>
                </c:pt>
                <c:pt idx="652">
                  <c:v>3.4475162336384422</c:v>
                </c:pt>
                <c:pt idx="653">
                  <c:v>3.4475162336384422</c:v>
                </c:pt>
                <c:pt idx="654">
                  <c:v>3.4475162336384422</c:v>
                </c:pt>
                <c:pt idx="655">
                  <c:v>3.4475162336384422</c:v>
                </c:pt>
                <c:pt idx="656">
                  <c:v>3.4475162336384422</c:v>
                </c:pt>
                <c:pt idx="657">
                  <c:v>3.4475162336384422</c:v>
                </c:pt>
                <c:pt idx="658">
                  <c:v>3.4475162336384422</c:v>
                </c:pt>
                <c:pt idx="659">
                  <c:v>3.4475162336384422</c:v>
                </c:pt>
                <c:pt idx="660">
                  <c:v>3.4475162336384422</c:v>
                </c:pt>
                <c:pt idx="661">
                  <c:v>3.4475162336384422</c:v>
                </c:pt>
                <c:pt idx="662">
                  <c:v>3.4475162336384422</c:v>
                </c:pt>
                <c:pt idx="663">
                  <c:v>3.4475162336384422</c:v>
                </c:pt>
                <c:pt idx="664">
                  <c:v>3.4475162336384422</c:v>
                </c:pt>
                <c:pt idx="665">
                  <c:v>3.4475162336384422</c:v>
                </c:pt>
                <c:pt idx="666">
                  <c:v>3.4475162336384422</c:v>
                </c:pt>
                <c:pt idx="667">
                  <c:v>3.4475162336384422</c:v>
                </c:pt>
                <c:pt idx="668">
                  <c:v>3.4475162336384422</c:v>
                </c:pt>
                <c:pt idx="669">
                  <c:v>3.4475162336384422</c:v>
                </c:pt>
                <c:pt idx="670">
                  <c:v>3.4475162336384422</c:v>
                </c:pt>
                <c:pt idx="671">
                  <c:v>3.4475162336384422</c:v>
                </c:pt>
                <c:pt idx="672">
                  <c:v>3.4475162336384422</c:v>
                </c:pt>
                <c:pt idx="673">
                  <c:v>3.4475162336384422</c:v>
                </c:pt>
                <c:pt idx="674">
                  <c:v>3.4475162336384422</c:v>
                </c:pt>
                <c:pt idx="675">
                  <c:v>3.4475162336384422</c:v>
                </c:pt>
                <c:pt idx="676">
                  <c:v>3.4475162336384422</c:v>
                </c:pt>
                <c:pt idx="677">
                  <c:v>3.4475162336384422</c:v>
                </c:pt>
                <c:pt idx="678">
                  <c:v>3.4475162336384422</c:v>
                </c:pt>
                <c:pt idx="679">
                  <c:v>3.4475162336384422</c:v>
                </c:pt>
                <c:pt idx="680">
                  <c:v>3.4475162336384422</c:v>
                </c:pt>
                <c:pt idx="681">
                  <c:v>3.4475162336384422</c:v>
                </c:pt>
                <c:pt idx="682">
                  <c:v>3.4475162336384422</c:v>
                </c:pt>
                <c:pt idx="683">
                  <c:v>3.4475162336384422</c:v>
                </c:pt>
                <c:pt idx="684">
                  <c:v>3.4475162336384422</c:v>
                </c:pt>
                <c:pt idx="685">
                  <c:v>3.4475162336384422</c:v>
                </c:pt>
                <c:pt idx="686">
                  <c:v>3.4475162336384422</c:v>
                </c:pt>
                <c:pt idx="687">
                  <c:v>3.4475162336384422</c:v>
                </c:pt>
                <c:pt idx="688">
                  <c:v>3.4475162336384422</c:v>
                </c:pt>
                <c:pt idx="689">
                  <c:v>3.4475162336384422</c:v>
                </c:pt>
                <c:pt idx="690">
                  <c:v>3.4475162336384422</c:v>
                </c:pt>
                <c:pt idx="691">
                  <c:v>3.4475162336384422</c:v>
                </c:pt>
                <c:pt idx="692">
                  <c:v>3.4475162336384422</c:v>
                </c:pt>
                <c:pt idx="693">
                  <c:v>3.4475162336384422</c:v>
                </c:pt>
                <c:pt idx="694">
                  <c:v>3.4475162336384422</c:v>
                </c:pt>
                <c:pt idx="695">
                  <c:v>3.4475162336384422</c:v>
                </c:pt>
                <c:pt idx="696">
                  <c:v>3.4475162336384422</c:v>
                </c:pt>
                <c:pt idx="697">
                  <c:v>3.4475162336384422</c:v>
                </c:pt>
                <c:pt idx="698">
                  <c:v>3.4475162336384422</c:v>
                </c:pt>
                <c:pt idx="699">
                  <c:v>3.4475162336384422</c:v>
                </c:pt>
                <c:pt idx="700">
                  <c:v>3.4475162336384422</c:v>
                </c:pt>
                <c:pt idx="701">
                  <c:v>3.4475162336384422</c:v>
                </c:pt>
                <c:pt idx="702">
                  <c:v>3.4475162336384422</c:v>
                </c:pt>
                <c:pt idx="703">
                  <c:v>3.4475162336384422</c:v>
                </c:pt>
                <c:pt idx="704">
                  <c:v>3.4475162336384422</c:v>
                </c:pt>
                <c:pt idx="705">
                  <c:v>3.4475162336384422</c:v>
                </c:pt>
                <c:pt idx="706">
                  <c:v>3.4475162336384422</c:v>
                </c:pt>
                <c:pt idx="707">
                  <c:v>3.4475162336384422</c:v>
                </c:pt>
                <c:pt idx="708">
                  <c:v>3.4475162336384422</c:v>
                </c:pt>
                <c:pt idx="709">
                  <c:v>3.4475162336384422</c:v>
                </c:pt>
                <c:pt idx="710">
                  <c:v>3.4475162336384422</c:v>
                </c:pt>
                <c:pt idx="711">
                  <c:v>3.4475162336384422</c:v>
                </c:pt>
                <c:pt idx="712">
                  <c:v>3.4475162336384422</c:v>
                </c:pt>
                <c:pt idx="713">
                  <c:v>3.4475162336384422</c:v>
                </c:pt>
                <c:pt idx="714">
                  <c:v>3.4475162336384422</c:v>
                </c:pt>
                <c:pt idx="715">
                  <c:v>3.4475162336384422</c:v>
                </c:pt>
                <c:pt idx="716">
                  <c:v>3.4475162336384422</c:v>
                </c:pt>
                <c:pt idx="717">
                  <c:v>3.4475162336384422</c:v>
                </c:pt>
                <c:pt idx="718">
                  <c:v>3.4475162336384422</c:v>
                </c:pt>
                <c:pt idx="719">
                  <c:v>3.4475162336384422</c:v>
                </c:pt>
                <c:pt idx="720">
                  <c:v>3.4475162336384422</c:v>
                </c:pt>
                <c:pt idx="721">
                  <c:v>3.4475162336384422</c:v>
                </c:pt>
                <c:pt idx="722">
                  <c:v>3.4475162336384422</c:v>
                </c:pt>
                <c:pt idx="723">
                  <c:v>3.4475162336384422</c:v>
                </c:pt>
                <c:pt idx="724">
                  <c:v>3.4475162336384422</c:v>
                </c:pt>
                <c:pt idx="725">
                  <c:v>3.4475162336384422</c:v>
                </c:pt>
                <c:pt idx="726">
                  <c:v>3.4475162336384422</c:v>
                </c:pt>
                <c:pt idx="727">
                  <c:v>3.4475162336384422</c:v>
                </c:pt>
                <c:pt idx="728">
                  <c:v>3.4475162336384422</c:v>
                </c:pt>
                <c:pt idx="729">
                  <c:v>3.4475162336384422</c:v>
                </c:pt>
                <c:pt idx="730">
                  <c:v>3.4475162336384422</c:v>
                </c:pt>
                <c:pt idx="731">
                  <c:v>3.4475162336384422</c:v>
                </c:pt>
                <c:pt idx="732">
                  <c:v>3.4475162336384422</c:v>
                </c:pt>
                <c:pt idx="733">
                  <c:v>3.4475162336384422</c:v>
                </c:pt>
                <c:pt idx="734">
                  <c:v>3.4475162336384422</c:v>
                </c:pt>
                <c:pt idx="735">
                  <c:v>3.4475162336384422</c:v>
                </c:pt>
                <c:pt idx="736">
                  <c:v>3.4475162336384422</c:v>
                </c:pt>
                <c:pt idx="737">
                  <c:v>3.4475162336384422</c:v>
                </c:pt>
                <c:pt idx="738">
                  <c:v>3.4475162336384422</c:v>
                </c:pt>
                <c:pt idx="739">
                  <c:v>3.4475162336384422</c:v>
                </c:pt>
                <c:pt idx="740">
                  <c:v>3.4475162336384422</c:v>
                </c:pt>
                <c:pt idx="741">
                  <c:v>3.4475162336384422</c:v>
                </c:pt>
                <c:pt idx="742">
                  <c:v>3.4475162336384422</c:v>
                </c:pt>
                <c:pt idx="743">
                  <c:v>3.4475162336384422</c:v>
                </c:pt>
                <c:pt idx="744">
                  <c:v>3.4475162336384422</c:v>
                </c:pt>
                <c:pt idx="745">
                  <c:v>3.4475162336384422</c:v>
                </c:pt>
                <c:pt idx="746">
                  <c:v>3.4475162336384422</c:v>
                </c:pt>
                <c:pt idx="747">
                  <c:v>3.4475162336384422</c:v>
                </c:pt>
                <c:pt idx="748">
                  <c:v>3.4475162336384422</c:v>
                </c:pt>
                <c:pt idx="749">
                  <c:v>3.4475162336384422</c:v>
                </c:pt>
                <c:pt idx="750">
                  <c:v>3.4475162336384422</c:v>
                </c:pt>
                <c:pt idx="751">
                  <c:v>3.4475162336384422</c:v>
                </c:pt>
                <c:pt idx="752">
                  <c:v>3.4475162336384422</c:v>
                </c:pt>
                <c:pt idx="753">
                  <c:v>3.4475162336384422</c:v>
                </c:pt>
                <c:pt idx="754">
                  <c:v>3.4475162336384422</c:v>
                </c:pt>
                <c:pt idx="755">
                  <c:v>3.4475162336384422</c:v>
                </c:pt>
                <c:pt idx="756">
                  <c:v>3.4475162336384422</c:v>
                </c:pt>
                <c:pt idx="757">
                  <c:v>3.4475162336384422</c:v>
                </c:pt>
                <c:pt idx="758">
                  <c:v>3.4475162336384422</c:v>
                </c:pt>
                <c:pt idx="759">
                  <c:v>3.4475162336384422</c:v>
                </c:pt>
                <c:pt idx="760">
                  <c:v>3.4475162336384422</c:v>
                </c:pt>
                <c:pt idx="761">
                  <c:v>3.4475162336384422</c:v>
                </c:pt>
                <c:pt idx="762">
                  <c:v>3.4475162336384422</c:v>
                </c:pt>
                <c:pt idx="763">
                  <c:v>3.4475162336384422</c:v>
                </c:pt>
                <c:pt idx="764">
                  <c:v>3.4475162336384422</c:v>
                </c:pt>
                <c:pt idx="765">
                  <c:v>3.4475162336384422</c:v>
                </c:pt>
                <c:pt idx="766">
                  <c:v>3.4475162336384422</c:v>
                </c:pt>
                <c:pt idx="767">
                  <c:v>3.4475162336384422</c:v>
                </c:pt>
                <c:pt idx="768">
                  <c:v>3.4475162336384422</c:v>
                </c:pt>
                <c:pt idx="769">
                  <c:v>3.4475162336384422</c:v>
                </c:pt>
                <c:pt idx="770">
                  <c:v>3.4475162336384422</c:v>
                </c:pt>
                <c:pt idx="771">
                  <c:v>3.4475162336384422</c:v>
                </c:pt>
                <c:pt idx="772">
                  <c:v>3.4475162336384422</c:v>
                </c:pt>
                <c:pt idx="773">
                  <c:v>3.4475162336384422</c:v>
                </c:pt>
                <c:pt idx="774">
                  <c:v>3.4475162336384422</c:v>
                </c:pt>
                <c:pt idx="775">
                  <c:v>3.4475162336384422</c:v>
                </c:pt>
                <c:pt idx="776">
                  <c:v>3.4475162336384422</c:v>
                </c:pt>
                <c:pt idx="777">
                  <c:v>3.4475162336384422</c:v>
                </c:pt>
                <c:pt idx="778">
                  <c:v>3.4475162336384422</c:v>
                </c:pt>
                <c:pt idx="779">
                  <c:v>3.4475162336384422</c:v>
                </c:pt>
                <c:pt idx="780">
                  <c:v>3.4475162336384422</c:v>
                </c:pt>
                <c:pt idx="781">
                  <c:v>3.4475162336384422</c:v>
                </c:pt>
                <c:pt idx="782">
                  <c:v>3.4475162336384422</c:v>
                </c:pt>
                <c:pt idx="783">
                  <c:v>3.4475162336384422</c:v>
                </c:pt>
                <c:pt idx="784">
                  <c:v>3.4475162336384422</c:v>
                </c:pt>
                <c:pt idx="785">
                  <c:v>3.4475162336384422</c:v>
                </c:pt>
                <c:pt idx="786">
                  <c:v>3.4475162336384422</c:v>
                </c:pt>
                <c:pt idx="787">
                  <c:v>3.4475162336384422</c:v>
                </c:pt>
                <c:pt idx="788">
                  <c:v>3.4475162336384422</c:v>
                </c:pt>
                <c:pt idx="789">
                  <c:v>3.4475162336384422</c:v>
                </c:pt>
                <c:pt idx="790">
                  <c:v>3.4475162336384422</c:v>
                </c:pt>
                <c:pt idx="791">
                  <c:v>3.4475162336384422</c:v>
                </c:pt>
                <c:pt idx="792">
                  <c:v>3.4475162336384422</c:v>
                </c:pt>
                <c:pt idx="793">
                  <c:v>3.4475162336384422</c:v>
                </c:pt>
                <c:pt idx="794">
                  <c:v>3.4475162336384422</c:v>
                </c:pt>
                <c:pt idx="795">
                  <c:v>3.4475162336384422</c:v>
                </c:pt>
                <c:pt idx="796">
                  <c:v>3.4475162336384422</c:v>
                </c:pt>
                <c:pt idx="797">
                  <c:v>3.4475162336384422</c:v>
                </c:pt>
                <c:pt idx="798">
                  <c:v>3.4475162336384422</c:v>
                </c:pt>
                <c:pt idx="799">
                  <c:v>3.4475162336384422</c:v>
                </c:pt>
                <c:pt idx="800">
                  <c:v>3.4475162336384422</c:v>
                </c:pt>
                <c:pt idx="801">
                  <c:v>3.4475162336384422</c:v>
                </c:pt>
                <c:pt idx="802">
                  <c:v>3.4475162336384422</c:v>
                </c:pt>
                <c:pt idx="803">
                  <c:v>3.4475162336384422</c:v>
                </c:pt>
                <c:pt idx="804">
                  <c:v>3.4475162336384422</c:v>
                </c:pt>
                <c:pt idx="805">
                  <c:v>3.4475162336384422</c:v>
                </c:pt>
                <c:pt idx="806">
                  <c:v>3.4475162336384422</c:v>
                </c:pt>
                <c:pt idx="807">
                  <c:v>3.4475162336384422</c:v>
                </c:pt>
                <c:pt idx="808">
                  <c:v>3.4475162336384422</c:v>
                </c:pt>
                <c:pt idx="809">
                  <c:v>3.4475162336384422</c:v>
                </c:pt>
                <c:pt idx="810">
                  <c:v>3.4475162336384422</c:v>
                </c:pt>
                <c:pt idx="811">
                  <c:v>3.4475162336384422</c:v>
                </c:pt>
                <c:pt idx="812">
                  <c:v>3.4475162336384422</c:v>
                </c:pt>
                <c:pt idx="813">
                  <c:v>3.4475162336384422</c:v>
                </c:pt>
                <c:pt idx="814">
                  <c:v>3.4475162336384422</c:v>
                </c:pt>
                <c:pt idx="815">
                  <c:v>3.4475162336384422</c:v>
                </c:pt>
                <c:pt idx="816">
                  <c:v>3.4475162336384422</c:v>
                </c:pt>
                <c:pt idx="817">
                  <c:v>3.4475162336384422</c:v>
                </c:pt>
                <c:pt idx="818">
                  <c:v>3.4475162336384422</c:v>
                </c:pt>
                <c:pt idx="819">
                  <c:v>3.4475162336384422</c:v>
                </c:pt>
                <c:pt idx="820">
                  <c:v>3.4475162336384422</c:v>
                </c:pt>
                <c:pt idx="821">
                  <c:v>3.4475162336384422</c:v>
                </c:pt>
                <c:pt idx="822">
                  <c:v>3.4475162336384422</c:v>
                </c:pt>
                <c:pt idx="823">
                  <c:v>3.4475162336384422</c:v>
                </c:pt>
                <c:pt idx="824">
                  <c:v>3.4475162336384422</c:v>
                </c:pt>
                <c:pt idx="825">
                  <c:v>3.4475162336384422</c:v>
                </c:pt>
                <c:pt idx="826">
                  <c:v>3.4475162336384422</c:v>
                </c:pt>
                <c:pt idx="827">
                  <c:v>3.4475162336384422</c:v>
                </c:pt>
                <c:pt idx="828">
                  <c:v>3.4475162336384422</c:v>
                </c:pt>
                <c:pt idx="829">
                  <c:v>3.4475162336384422</c:v>
                </c:pt>
                <c:pt idx="830">
                  <c:v>3.4475162336384422</c:v>
                </c:pt>
                <c:pt idx="831">
                  <c:v>3.4475162336384422</c:v>
                </c:pt>
                <c:pt idx="832">
                  <c:v>3.4475162336384422</c:v>
                </c:pt>
                <c:pt idx="833">
                  <c:v>3.4475162336384422</c:v>
                </c:pt>
                <c:pt idx="834">
                  <c:v>3.4475162336384422</c:v>
                </c:pt>
                <c:pt idx="835">
                  <c:v>3.4475162336384422</c:v>
                </c:pt>
                <c:pt idx="836">
                  <c:v>3.4475162336384422</c:v>
                </c:pt>
                <c:pt idx="837">
                  <c:v>3.4475162336384422</c:v>
                </c:pt>
                <c:pt idx="838">
                  <c:v>3.4475162336384422</c:v>
                </c:pt>
                <c:pt idx="839">
                  <c:v>3.4475162336384422</c:v>
                </c:pt>
                <c:pt idx="840">
                  <c:v>3.4475162336384422</c:v>
                </c:pt>
                <c:pt idx="841">
                  <c:v>3.4475162336384422</c:v>
                </c:pt>
                <c:pt idx="842">
                  <c:v>3.4475162336384422</c:v>
                </c:pt>
                <c:pt idx="843">
                  <c:v>3.4475162336384422</c:v>
                </c:pt>
                <c:pt idx="844">
                  <c:v>3.4475162336384422</c:v>
                </c:pt>
                <c:pt idx="845">
                  <c:v>3.4475162336384422</c:v>
                </c:pt>
                <c:pt idx="846">
                  <c:v>3.4475162336384422</c:v>
                </c:pt>
                <c:pt idx="847">
                  <c:v>3.4475162336384422</c:v>
                </c:pt>
                <c:pt idx="848">
                  <c:v>3.4475162336384422</c:v>
                </c:pt>
                <c:pt idx="849">
                  <c:v>3.4475162336384422</c:v>
                </c:pt>
                <c:pt idx="850">
                  <c:v>3.4475162336384422</c:v>
                </c:pt>
                <c:pt idx="851">
                  <c:v>3.4475162336384422</c:v>
                </c:pt>
                <c:pt idx="852">
                  <c:v>3.4475162336384422</c:v>
                </c:pt>
                <c:pt idx="853">
                  <c:v>3.4475162336384422</c:v>
                </c:pt>
                <c:pt idx="854">
                  <c:v>3.4475162336384422</c:v>
                </c:pt>
                <c:pt idx="855">
                  <c:v>3.4475162336384422</c:v>
                </c:pt>
                <c:pt idx="856">
                  <c:v>3.4475162336384422</c:v>
                </c:pt>
                <c:pt idx="857">
                  <c:v>3.4475162336384422</c:v>
                </c:pt>
                <c:pt idx="858">
                  <c:v>3.4475162336384422</c:v>
                </c:pt>
                <c:pt idx="859">
                  <c:v>3.4475162336384422</c:v>
                </c:pt>
                <c:pt idx="860">
                  <c:v>3.4475162336384422</c:v>
                </c:pt>
                <c:pt idx="861">
                  <c:v>3.4475162336384422</c:v>
                </c:pt>
                <c:pt idx="862">
                  <c:v>3.4475162336384422</c:v>
                </c:pt>
                <c:pt idx="863">
                  <c:v>3.4475162336384422</c:v>
                </c:pt>
                <c:pt idx="864">
                  <c:v>3.4475162336384422</c:v>
                </c:pt>
                <c:pt idx="865">
                  <c:v>3.4475162336384422</c:v>
                </c:pt>
                <c:pt idx="866">
                  <c:v>3.4475162336384422</c:v>
                </c:pt>
                <c:pt idx="867">
                  <c:v>3.4475162336384422</c:v>
                </c:pt>
                <c:pt idx="868">
                  <c:v>3.4475162336384422</c:v>
                </c:pt>
                <c:pt idx="869">
                  <c:v>3.4475162336384422</c:v>
                </c:pt>
                <c:pt idx="870">
                  <c:v>3.4475162336384422</c:v>
                </c:pt>
                <c:pt idx="871">
                  <c:v>3.4475162336384422</c:v>
                </c:pt>
                <c:pt idx="872">
                  <c:v>3.4475162336384422</c:v>
                </c:pt>
                <c:pt idx="873">
                  <c:v>3.4475162336384422</c:v>
                </c:pt>
                <c:pt idx="874">
                  <c:v>3.4475162336384422</c:v>
                </c:pt>
                <c:pt idx="875">
                  <c:v>3.4475162336384422</c:v>
                </c:pt>
                <c:pt idx="876">
                  <c:v>3.4475162336384422</c:v>
                </c:pt>
                <c:pt idx="877">
                  <c:v>3.4475162336384422</c:v>
                </c:pt>
                <c:pt idx="878">
                  <c:v>3.4475162336384422</c:v>
                </c:pt>
                <c:pt idx="879">
                  <c:v>3.4475162336384422</c:v>
                </c:pt>
                <c:pt idx="880">
                  <c:v>3.4475162336384422</c:v>
                </c:pt>
                <c:pt idx="881">
                  <c:v>3.4475162336384422</c:v>
                </c:pt>
                <c:pt idx="882">
                  <c:v>3.4475162336384422</c:v>
                </c:pt>
                <c:pt idx="883">
                  <c:v>3.4475162336384422</c:v>
                </c:pt>
                <c:pt idx="884">
                  <c:v>3.4475162336384422</c:v>
                </c:pt>
                <c:pt idx="885">
                  <c:v>3.4475162336384422</c:v>
                </c:pt>
                <c:pt idx="886">
                  <c:v>3.4475162336384422</c:v>
                </c:pt>
                <c:pt idx="887">
                  <c:v>3.4475162336384422</c:v>
                </c:pt>
                <c:pt idx="888">
                  <c:v>3.4475162336384422</c:v>
                </c:pt>
                <c:pt idx="889">
                  <c:v>3.4475162336384422</c:v>
                </c:pt>
                <c:pt idx="890">
                  <c:v>3.4475162336384422</c:v>
                </c:pt>
                <c:pt idx="891">
                  <c:v>3.4475162336384422</c:v>
                </c:pt>
                <c:pt idx="892">
                  <c:v>3.4475162336384422</c:v>
                </c:pt>
                <c:pt idx="893">
                  <c:v>3.4475162336384422</c:v>
                </c:pt>
                <c:pt idx="894">
                  <c:v>3.4475162336384422</c:v>
                </c:pt>
                <c:pt idx="895">
                  <c:v>3.4475162336384422</c:v>
                </c:pt>
                <c:pt idx="896">
                  <c:v>3.4475162336384422</c:v>
                </c:pt>
                <c:pt idx="897">
                  <c:v>3.4475162336384422</c:v>
                </c:pt>
                <c:pt idx="898">
                  <c:v>3.4475162336384422</c:v>
                </c:pt>
                <c:pt idx="899">
                  <c:v>3.4475162336384422</c:v>
                </c:pt>
                <c:pt idx="900">
                  <c:v>3.4475162336384422</c:v>
                </c:pt>
                <c:pt idx="901">
                  <c:v>3.4475162336384422</c:v>
                </c:pt>
                <c:pt idx="902">
                  <c:v>3.4475162336384422</c:v>
                </c:pt>
                <c:pt idx="903">
                  <c:v>3.4475162336384422</c:v>
                </c:pt>
                <c:pt idx="904">
                  <c:v>3.4475162336384422</c:v>
                </c:pt>
                <c:pt idx="905">
                  <c:v>3.4475162336384422</c:v>
                </c:pt>
                <c:pt idx="906">
                  <c:v>3.4475162336384422</c:v>
                </c:pt>
                <c:pt idx="907">
                  <c:v>3.4475162336384422</c:v>
                </c:pt>
                <c:pt idx="908">
                  <c:v>3.4475162336384422</c:v>
                </c:pt>
                <c:pt idx="909">
                  <c:v>3.4475162336384422</c:v>
                </c:pt>
                <c:pt idx="910">
                  <c:v>3.4475162336384422</c:v>
                </c:pt>
                <c:pt idx="911">
                  <c:v>3.4475162336384422</c:v>
                </c:pt>
                <c:pt idx="912">
                  <c:v>3.4475162336384422</c:v>
                </c:pt>
                <c:pt idx="913">
                  <c:v>3.4475162336384422</c:v>
                </c:pt>
                <c:pt idx="914">
                  <c:v>3.4475162336384422</c:v>
                </c:pt>
                <c:pt idx="915">
                  <c:v>3.4475162336384422</c:v>
                </c:pt>
                <c:pt idx="916">
                  <c:v>3.4475162336384422</c:v>
                </c:pt>
                <c:pt idx="917">
                  <c:v>3.4475162336384422</c:v>
                </c:pt>
                <c:pt idx="918">
                  <c:v>3.4475162336384422</c:v>
                </c:pt>
                <c:pt idx="919">
                  <c:v>3.4475162336384422</c:v>
                </c:pt>
                <c:pt idx="920">
                  <c:v>3.4475162336384422</c:v>
                </c:pt>
                <c:pt idx="921">
                  <c:v>3.4475162336384422</c:v>
                </c:pt>
                <c:pt idx="922">
                  <c:v>3.4475162336384422</c:v>
                </c:pt>
                <c:pt idx="923">
                  <c:v>3.4475162336384422</c:v>
                </c:pt>
                <c:pt idx="924">
                  <c:v>3.4475162336384422</c:v>
                </c:pt>
                <c:pt idx="925">
                  <c:v>3.4475162336384422</c:v>
                </c:pt>
                <c:pt idx="926">
                  <c:v>3.4475162336384422</c:v>
                </c:pt>
                <c:pt idx="927">
                  <c:v>3.4475162336384422</c:v>
                </c:pt>
                <c:pt idx="928">
                  <c:v>3.4475162336384422</c:v>
                </c:pt>
                <c:pt idx="929">
                  <c:v>3.4475162336384422</c:v>
                </c:pt>
                <c:pt idx="930">
                  <c:v>3.4475162336384422</c:v>
                </c:pt>
                <c:pt idx="931">
                  <c:v>3.4475162336384422</c:v>
                </c:pt>
                <c:pt idx="932">
                  <c:v>3.4475162336384422</c:v>
                </c:pt>
                <c:pt idx="933">
                  <c:v>3.4475162336384422</c:v>
                </c:pt>
                <c:pt idx="934">
                  <c:v>3.4475162336384422</c:v>
                </c:pt>
                <c:pt idx="935">
                  <c:v>3.4475162336384422</c:v>
                </c:pt>
                <c:pt idx="936">
                  <c:v>3.4475162336384422</c:v>
                </c:pt>
                <c:pt idx="937">
                  <c:v>3.4475162336384422</c:v>
                </c:pt>
                <c:pt idx="938">
                  <c:v>3.4475162336384422</c:v>
                </c:pt>
                <c:pt idx="939">
                  <c:v>3.4475162336384422</c:v>
                </c:pt>
                <c:pt idx="940">
                  <c:v>3.4475162336384422</c:v>
                </c:pt>
                <c:pt idx="941">
                  <c:v>3.4475162336384422</c:v>
                </c:pt>
                <c:pt idx="942">
                  <c:v>3.4475162336384422</c:v>
                </c:pt>
                <c:pt idx="943">
                  <c:v>3.4475162336384422</c:v>
                </c:pt>
                <c:pt idx="944">
                  <c:v>3.4475162336384422</c:v>
                </c:pt>
                <c:pt idx="945">
                  <c:v>3.4475162336384422</c:v>
                </c:pt>
                <c:pt idx="946">
                  <c:v>3.4475162336384422</c:v>
                </c:pt>
                <c:pt idx="947">
                  <c:v>3.4475162336384422</c:v>
                </c:pt>
                <c:pt idx="948">
                  <c:v>3.4475162336384422</c:v>
                </c:pt>
                <c:pt idx="949">
                  <c:v>3.4475162336384422</c:v>
                </c:pt>
                <c:pt idx="950">
                  <c:v>3.4475162336384422</c:v>
                </c:pt>
                <c:pt idx="951">
                  <c:v>3.4475162336384422</c:v>
                </c:pt>
                <c:pt idx="952">
                  <c:v>3.4475162336384422</c:v>
                </c:pt>
                <c:pt idx="953">
                  <c:v>3.4475162336384422</c:v>
                </c:pt>
                <c:pt idx="954">
                  <c:v>3.4475162336384422</c:v>
                </c:pt>
                <c:pt idx="955">
                  <c:v>3.4475162336384422</c:v>
                </c:pt>
                <c:pt idx="956">
                  <c:v>3.4475162336384422</c:v>
                </c:pt>
                <c:pt idx="957">
                  <c:v>3.4475162336384422</c:v>
                </c:pt>
                <c:pt idx="958">
                  <c:v>3.4475162336384422</c:v>
                </c:pt>
                <c:pt idx="959">
                  <c:v>3.4475162336384422</c:v>
                </c:pt>
                <c:pt idx="960">
                  <c:v>3.4475162336384422</c:v>
                </c:pt>
                <c:pt idx="961">
                  <c:v>3.4475162336384422</c:v>
                </c:pt>
                <c:pt idx="962">
                  <c:v>3.4475162336384422</c:v>
                </c:pt>
                <c:pt idx="963">
                  <c:v>3.4475162336384422</c:v>
                </c:pt>
                <c:pt idx="964">
                  <c:v>3.4475162336384422</c:v>
                </c:pt>
                <c:pt idx="965">
                  <c:v>3.4475162336384422</c:v>
                </c:pt>
                <c:pt idx="966">
                  <c:v>3.4475162336384422</c:v>
                </c:pt>
                <c:pt idx="967">
                  <c:v>3.4475162336384422</c:v>
                </c:pt>
                <c:pt idx="968">
                  <c:v>3.4475162336384422</c:v>
                </c:pt>
                <c:pt idx="969">
                  <c:v>3.4475162336384422</c:v>
                </c:pt>
                <c:pt idx="970">
                  <c:v>3.4475162336384422</c:v>
                </c:pt>
                <c:pt idx="971">
                  <c:v>3.4475162336384422</c:v>
                </c:pt>
                <c:pt idx="972">
                  <c:v>3.4475162336384422</c:v>
                </c:pt>
                <c:pt idx="973">
                  <c:v>3.4475162336384422</c:v>
                </c:pt>
                <c:pt idx="974">
                  <c:v>3.4475162336384422</c:v>
                </c:pt>
                <c:pt idx="975">
                  <c:v>3.4475162336384422</c:v>
                </c:pt>
                <c:pt idx="976">
                  <c:v>3.4475162336384422</c:v>
                </c:pt>
                <c:pt idx="977">
                  <c:v>3.4475162336384422</c:v>
                </c:pt>
                <c:pt idx="978">
                  <c:v>3.4475162336384422</c:v>
                </c:pt>
                <c:pt idx="979">
                  <c:v>3.4475162336384422</c:v>
                </c:pt>
                <c:pt idx="980">
                  <c:v>3.4475162336384422</c:v>
                </c:pt>
                <c:pt idx="981">
                  <c:v>3.4475162336384422</c:v>
                </c:pt>
                <c:pt idx="982">
                  <c:v>3.4475162336384422</c:v>
                </c:pt>
                <c:pt idx="983">
                  <c:v>3.4475162336384422</c:v>
                </c:pt>
                <c:pt idx="984">
                  <c:v>3.4475162336384422</c:v>
                </c:pt>
                <c:pt idx="985">
                  <c:v>3.4475162336384422</c:v>
                </c:pt>
                <c:pt idx="986">
                  <c:v>3.4475162336384422</c:v>
                </c:pt>
                <c:pt idx="987">
                  <c:v>3.4475162336384422</c:v>
                </c:pt>
                <c:pt idx="988">
                  <c:v>3.4475162336384422</c:v>
                </c:pt>
                <c:pt idx="989">
                  <c:v>3.4475162336384422</c:v>
                </c:pt>
                <c:pt idx="990">
                  <c:v>3.4475162336384422</c:v>
                </c:pt>
                <c:pt idx="991">
                  <c:v>3.4475162336384422</c:v>
                </c:pt>
                <c:pt idx="992">
                  <c:v>3.4475162336384422</c:v>
                </c:pt>
                <c:pt idx="993">
                  <c:v>3.4475162336384422</c:v>
                </c:pt>
                <c:pt idx="994">
                  <c:v>3.4475162336384422</c:v>
                </c:pt>
                <c:pt idx="995">
                  <c:v>3.4475162336384422</c:v>
                </c:pt>
                <c:pt idx="996">
                  <c:v>3.4475162336384422</c:v>
                </c:pt>
                <c:pt idx="997">
                  <c:v>3.4475162336384422</c:v>
                </c:pt>
                <c:pt idx="998">
                  <c:v>3.4475162336384422</c:v>
                </c:pt>
                <c:pt idx="999">
                  <c:v>3.4475162336384422</c:v>
                </c:pt>
                <c:pt idx="1000">
                  <c:v>3.4475162336384422</c:v>
                </c:pt>
                <c:pt idx="1001">
                  <c:v>3.4475162336384422</c:v>
                </c:pt>
                <c:pt idx="1002">
                  <c:v>3.4475162336384422</c:v>
                </c:pt>
                <c:pt idx="1003">
                  <c:v>3.4475162336384422</c:v>
                </c:pt>
                <c:pt idx="1004">
                  <c:v>3.4475162336384422</c:v>
                </c:pt>
                <c:pt idx="1005">
                  <c:v>3.4475162336384422</c:v>
                </c:pt>
                <c:pt idx="1006">
                  <c:v>3.4475162336384422</c:v>
                </c:pt>
                <c:pt idx="1007">
                  <c:v>3.4475162336384422</c:v>
                </c:pt>
                <c:pt idx="1008">
                  <c:v>3.4475162336384422</c:v>
                </c:pt>
                <c:pt idx="1009">
                  <c:v>3.4475162336384422</c:v>
                </c:pt>
                <c:pt idx="1010">
                  <c:v>3.4475162336384422</c:v>
                </c:pt>
                <c:pt idx="1011">
                  <c:v>3.4475162336384422</c:v>
                </c:pt>
                <c:pt idx="1012">
                  <c:v>3.4475162336384422</c:v>
                </c:pt>
                <c:pt idx="1013">
                  <c:v>3.4475162336384422</c:v>
                </c:pt>
                <c:pt idx="1014">
                  <c:v>3.4475162336384422</c:v>
                </c:pt>
                <c:pt idx="1015">
                  <c:v>3.4475162336384422</c:v>
                </c:pt>
                <c:pt idx="1016">
                  <c:v>3.4475162336384422</c:v>
                </c:pt>
                <c:pt idx="1017">
                  <c:v>3.4475162336384422</c:v>
                </c:pt>
                <c:pt idx="1018">
                  <c:v>3.4475162336384422</c:v>
                </c:pt>
                <c:pt idx="1019">
                  <c:v>3.4475162336384422</c:v>
                </c:pt>
                <c:pt idx="1020">
                  <c:v>3.4475162336384422</c:v>
                </c:pt>
                <c:pt idx="1021">
                  <c:v>3.4475162336384422</c:v>
                </c:pt>
                <c:pt idx="1022">
                  <c:v>3.4475162336384422</c:v>
                </c:pt>
                <c:pt idx="1023">
                  <c:v>3.4475162336384422</c:v>
                </c:pt>
                <c:pt idx="1024">
                  <c:v>3.4475162336384422</c:v>
                </c:pt>
                <c:pt idx="1025">
                  <c:v>3.4475162336384422</c:v>
                </c:pt>
                <c:pt idx="1026">
                  <c:v>3.4475162336384422</c:v>
                </c:pt>
                <c:pt idx="1027">
                  <c:v>3.4475162336384422</c:v>
                </c:pt>
                <c:pt idx="1028">
                  <c:v>3.4475162336384422</c:v>
                </c:pt>
                <c:pt idx="1029">
                  <c:v>3.4475162336384422</c:v>
                </c:pt>
                <c:pt idx="1030">
                  <c:v>3.4475162336384422</c:v>
                </c:pt>
                <c:pt idx="1031">
                  <c:v>3.4475162336384422</c:v>
                </c:pt>
                <c:pt idx="1032">
                  <c:v>3.4475162336384422</c:v>
                </c:pt>
                <c:pt idx="1033">
                  <c:v>3.4475162336384422</c:v>
                </c:pt>
                <c:pt idx="1034">
                  <c:v>3.4475162336384422</c:v>
                </c:pt>
                <c:pt idx="1035">
                  <c:v>3.4475162336384422</c:v>
                </c:pt>
                <c:pt idx="1036">
                  <c:v>3.4475162336384422</c:v>
                </c:pt>
                <c:pt idx="1037">
                  <c:v>3.4475162336384422</c:v>
                </c:pt>
                <c:pt idx="1038">
                  <c:v>3.4475162336384422</c:v>
                </c:pt>
                <c:pt idx="1039">
                  <c:v>3.4475162336384422</c:v>
                </c:pt>
                <c:pt idx="1040">
                  <c:v>3.4475162336384422</c:v>
                </c:pt>
                <c:pt idx="1041">
                  <c:v>3.4475162336384422</c:v>
                </c:pt>
                <c:pt idx="1042">
                  <c:v>3.4475162336384422</c:v>
                </c:pt>
                <c:pt idx="1043">
                  <c:v>3.4475162336384422</c:v>
                </c:pt>
                <c:pt idx="1044">
                  <c:v>3.4475162336384422</c:v>
                </c:pt>
                <c:pt idx="1045">
                  <c:v>3.4475162336384422</c:v>
                </c:pt>
                <c:pt idx="1046">
                  <c:v>3.4475162336384422</c:v>
                </c:pt>
                <c:pt idx="1047">
                  <c:v>3.4475162336384422</c:v>
                </c:pt>
                <c:pt idx="1048">
                  <c:v>3.4475162336384422</c:v>
                </c:pt>
                <c:pt idx="1049">
                  <c:v>3.4475162336384422</c:v>
                </c:pt>
                <c:pt idx="1050">
                  <c:v>3.4475162336384422</c:v>
                </c:pt>
                <c:pt idx="1051">
                  <c:v>3.4475162336384422</c:v>
                </c:pt>
                <c:pt idx="1052">
                  <c:v>3.4475162336384422</c:v>
                </c:pt>
                <c:pt idx="1053">
                  <c:v>3.4475162336384422</c:v>
                </c:pt>
                <c:pt idx="1054">
                  <c:v>3.4475162336384422</c:v>
                </c:pt>
                <c:pt idx="1055">
                  <c:v>3.4475162336384422</c:v>
                </c:pt>
                <c:pt idx="1056">
                  <c:v>3.4475162336384422</c:v>
                </c:pt>
                <c:pt idx="1057">
                  <c:v>3.4475162336384422</c:v>
                </c:pt>
                <c:pt idx="1058">
                  <c:v>3.4475162336384422</c:v>
                </c:pt>
                <c:pt idx="1059">
                  <c:v>3.4475162336384422</c:v>
                </c:pt>
                <c:pt idx="1060">
                  <c:v>3.4475162336384422</c:v>
                </c:pt>
                <c:pt idx="1061">
                  <c:v>3.4475162336384422</c:v>
                </c:pt>
                <c:pt idx="1062">
                  <c:v>3.4475162336384422</c:v>
                </c:pt>
                <c:pt idx="1063">
                  <c:v>3.4475162336384422</c:v>
                </c:pt>
                <c:pt idx="1064">
                  <c:v>3.4475162336384422</c:v>
                </c:pt>
                <c:pt idx="1065">
                  <c:v>3.4475162336384422</c:v>
                </c:pt>
                <c:pt idx="1066">
                  <c:v>3.4475162336384422</c:v>
                </c:pt>
                <c:pt idx="1067">
                  <c:v>3.4475162336384422</c:v>
                </c:pt>
                <c:pt idx="1068">
                  <c:v>3.4475162336384422</c:v>
                </c:pt>
                <c:pt idx="1069">
                  <c:v>3.4475162336384422</c:v>
                </c:pt>
                <c:pt idx="1070">
                  <c:v>3.4475162336384422</c:v>
                </c:pt>
                <c:pt idx="1071">
                  <c:v>3.4475162336384422</c:v>
                </c:pt>
                <c:pt idx="1072">
                  <c:v>3.4475162336384422</c:v>
                </c:pt>
                <c:pt idx="1073">
                  <c:v>3.4475162336384422</c:v>
                </c:pt>
                <c:pt idx="1074">
                  <c:v>3.4475162336384422</c:v>
                </c:pt>
                <c:pt idx="1075">
                  <c:v>3.4475162336384422</c:v>
                </c:pt>
                <c:pt idx="1076">
                  <c:v>3.4475162336384422</c:v>
                </c:pt>
                <c:pt idx="1077">
                  <c:v>3.4475162336384422</c:v>
                </c:pt>
                <c:pt idx="1078">
                  <c:v>3.4475162336384422</c:v>
                </c:pt>
                <c:pt idx="1079">
                  <c:v>3.4475162336384422</c:v>
                </c:pt>
                <c:pt idx="1080">
                  <c:v>3.4475162336384422</c:v>
                </c:pt>
                <c:pt idx="1081">
                  <c:v>3.4475162336384422</c:v>
                </c:pt>
                <c:pt idx="1082">
                  <c:v>3.4475162336384422</c:v>
                </c:pt>
                <c:pt idx="1083">
                  <c:v>3.4475162336384422</c:v>
                </c:pt>
                <c:pt idx="1084">
                  <c:v>3.4475162336384422</c:v>
                </c:pt>
                <c:pt idx="1085">
                  <c:v>3.4475162336384422</c:v>
                </c:pt>
                <c:pt idx="1086">
                  <c:v>3.4475162336384422</c:v>
                </c:pt>
                <c:pt idx="1087">
                  <c:v>3.4475162336384422</c:v>
                </c:pt>
                <c:pt idx="1088">
                  <c:v>3.4475162336384422</c:v>
                </c:pt>
                <c:pt idx="1089">
                  <c:v>3.4475162336384422</c:v>
                </c:pt>
                <c:pt idx="1090">
                  <c:v>3.4475162336384422</c:v>
                </c:pt>
                <c:pt idx="1091">
                  <c:v>3.4475162336384422</c:v>
                </c:pt>
                <c:pt idx="1092">
                  <c:v>3.4475162336384422</c:v>
                </c:pt>
                <c:pt idx="1093">
                  <c:v>3.4475162336384422</c:v>
                </c:pt>
                <c:pt idx="1094">
                  <c:v>3.4475162336384422</c:v>
                </c:pt>
                <c:pt idx="1095">
                  <c:v>3.4475162336384422</c:v>
                </c:pt>
                <c:pt idx="1096">
                  <c:v>3.4475162336384422</c:v>
                </c:pt>
                <c:pt idx="1097">
                  <c:v>3.4475162336384422</c:v>
                </c:pt>
                <c:pt idx="1098">
                  <c:v>3.4475162336384422</c:v>
                </c:pt>
                <c:pt idx="1099">
                  <c:v>3.4475162336384422</c:v>
                </c:pt>
                <c:pt idx="1100">
                  <c:v>3.4475162336384422</c:v>
                </c:pt>
                <c:pt idx="1101">
                  <c:v>3.4475162336384422</c:v>
                </c:pt>
                <c:pt idx="1102">
                  <c:v>3.4475162336384422</c:v>
                </c:pt>
                <c:pt idx="1103">
                  <c:v>3.4475162336384422</c:v>
                </c:pt>
                <c:pt idx="1104">
                  <c:v>3.4475162336384422</c:v>
                </c:pt>
                <c:pt idx="1105">
                  <c:v>3.4475162336384422</c:v>
                </c:pt>
                <c:pt idx="1106">
                  <c:v>3.4475162336384422</c:v>
                </c:pt>
                <c:pt idx="1107">
                  <c:v>3.4475162336384422</c:v>
                </c:pt>
                <c:pt idx="1108">
                  <c:v>3.4475162336384422</c:v>
                </c:pt>
                <c:pt idx="1109">
                  <c:v>3.4475162336384422</c:v>
                </c:pt>
                <c:pt idx="1110">
                  <c:v>3.4475162336384422</c:v>
                </c:pt>
                <c:pt idx="1111">
                  <c:v>3.4475162336384422</c:v>
                </c:pt>
                <c:pt idx="1112">
                  <c:v>3.4475162336384422</c:v>
                </c:pt>
                <c:pt idx="1113">
                  <c:v>3.4475162336384422</c:v>
                </c:pt>
                <c:pt idx="1114">
                  <c:v>3.4475162336384422</c:v>
                </c:pt>
                <c:pt idx="1115">
                  <c:v>3.4475162336384422</c:v>
                </c:pt>
                <c:pt idx="1116">
                  <c:v>3.4475162336384422</c:v>
                </c:pt>
                <c:pt idx="1117">
                  <c:v>3.4475162336384422</c:v>
                </c:pt>
                <c:pt idx="1118">
                  <c:v>3.4475162336384422</c:v>
                </c:pt>
                <c:pt idx="1119">
                  <c:v>3.4475162336384422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4-6EF9-4ED0-A0C6-A413A6DFB380}"/>
            </c:ext>
          </c:extLst>
        </c:ser>
        <c:ser>
          <c:idx val="5"/>
          <c:order val="5"/>
          <c:tx>
            <c:v>Plus StDev</c:v>
          </c:tx>
          <c:spPr>
            <a:ln w="28575" cap="rnd">
              <a:solidFill>
                <a:srgbClr val="9BBB59">
                  <a:lumMod val="75000"/>
                </a:srgbClr>
              </a:solidFill>
              <a:round/>
            </a:ln>
            <a:effectLst/>
          </c:spPr>
          <c:marker>
            <c:symbol val="none"/>
          </c:marker>
          <c:cat>
            <c:numRef>
              <c:f>'pH meter #1__083118AM'!$F$2:$F$1121</c:f>
              <c:numCache>
                <c:formatCode>[$-409]m/d/yy\ h:mm\ AM/PM;@</c:formatCode>
                <c:ptCount val="1120"/>
                <c:pt idx="0">
                  <c:v>43350.569444444445</c:v>
                </c:pt>
                <c:pt idx="1">
                  <c:v>43351.517361111109</c:v>
                </c:pt>
                <c:pt idx="2">
                  <c:v>43353.826388888891</c:v>
                </c:pt>
                <c:pt idx="3">
                  <c:v>43354.76666666667</c:v>
                </c:pt>
                <c:pt idx="4">
                  <c:v>43362.541666666664</c:v>
                </c:pt>
                <c:pt idx="5">
                  <c:v>43362.543055555558</c:v>
                </c:pt>
                <c:pt idx="6">
                  <c:v>43362.563194444447</c:v>
                </c:pt>
                <c:pt idx="7">
                  <c:v>43362.572916666664</c:v>
                </c:pt>
                <c:pt idx="8">
                  <c:v>43362.583333333336</c:v>
                </c:pt>
                <c:pt idx="9">
                  <c:v>43362.590277777781</c:v>
                </c:pt>
                <c:pt idx="10">
                  <c:v>43362.602083333331</c:v>
                </c:pt>
                <c:pt idx="11">
                  <c:v>43362.645833333336</c:v>
                </c:pt>
                <c:pt idx="12">
                  <c:v>43362.663194444445</c:v>
                </c:pt>
                <c:pt idx="13">
                  <c:v>43362.7</c:v>
                </c:pt>
                <c:pt idx="14">
                  <c:v>43362.706944444442</c:v>
                </c:pt>
                <c:pt idx="15">
                  <c:v>43362.739583333336</c:v>
                </c:pt>
                <c:pt idx="16">
                  <c:v>43362.781944444447</c:v>
                </c:pt>
                <c:pt idx="17">
                  <c:v>43363.250694444447</c:v>
                </c:pt>
                <c:pt idx="18">
                  <c:v>43363.263888888891</c:v>
                </c:pt>
                <c:pt idx="19">
                  <c:v>43363.274305555555</c:v>
                </c:pt>
                <c:pt idx="20">
                  <c:v>43363.281944444447</c:v>
                </c:pt>
                <c:pt idx="21">
                  <c:v>43363.302083333336</c:v>
                </c:pt>
                <c:pt idx="22">
                  <c:v>43363.322916666664</c:v>
                </c:pt>
                <c:pt idx="23">
                  <c:v>43363.34375</c:v>
                </c:pt>
                <c:pt idx="24">
                  <c:v>43363.375</c:v>
                </c:pt>
                <c:pt idx="25">
                  <c:v>43363.395138888889</c:v>
                </c:pt>
                <c:pt idx="26">
                  <c:v>43363.423611111109</c:v>
                </c:pt>
                <c:pt idx="27">
                  <c:v>43363.430555555555</c:v>
                </c:pt>
                <c:pt idx="28">
                  <c:v>43363.447222222225</c:v>
                </c:pt>
                <c:pt idx="29">
                  <c:v>43363.461805555555</c:v>
                </c:pt>
                <c:pt idx="30">
                  <c:v>43363.486805555556</c:v>
                </c:pt>
                <c:pt idx="31">
                  <c:v>43363.496527777781</c:v>
                </c:pt>
                <c:pt idx="32">
                  <c:v>43363.5</c:v>
                </c:pt>
                <c:pt idx="33">
                  <c:v>43363.504166666666</c:v>
                </c:pt>
                <c:pt idx="34">
                  <c:v>43363.518055555556</c:v>
                </c:pt>
                <c:pt idx="35">
                  <c:v>43363.527777777781</c:v>
                </c:pt>
                <c:pt idx="36">
                  <c:v>43363.538194444445</c:v>
                </c:pt>
                <c:pt idx="37">
                  <c:v>43363.554861111108</c:v>
                </c:pt>
                <c:pt idx="38">
                  <c:v>43363.583333333336</c:v>
                </c:pt>
                <c:pt idx="39">
                  <c:v>43363.590277777781</c:v>
                </c:pt>
                <c:pt idx="40">
                  <c:v>43363.604166666664</c:v>
                </c:pt>
                <c:pt idx="41">
                  <c:v>43363.614583333336</c:v>
                </c:pt>
                <c:pt idx="42">
                  <c:v>43363.635416666664</c:v>
                </c:pt>
                <c:pt idx="43">
                  <c:v>43363.666666666664</c:v>
                </c:pt>
                <c:pt idx="44">
                  <c:v>43363.690972222219</c:v>
                </c:pt>
                <c:pt idx="45">
                  <c:v>43363.749305555553</c:v>
                </c:pt>
                <c:pt idx="46">
                  <c:v>43363.770833333336</c:v>
                </c:pt>
                <c:pt idx="47">
                  <c:v>43363.786805555559</c:v>
                </c:pt>
                <c:pt idx="48">
                  <c:v>43363.805555555555</c:v>
                </c:pt>
                <c:pt idx="49">
                  <c:v>43363.82916666667</c:v>
                </c:pt>
                <c:pt idx="50">
                  <c:v>43363.856249999997</c:v>
                </c:pt>
                <c:pt idx="51">
                  <c:v>43363.875</c:v>
                </c:pt>
                <c:pt idx="52">
                  <c:v>43364.25</c:v>
                </c:pt>
                <c:pt idx="53">
                  <c:v>43364.270833333336</c:v>
                </c:pt>
                <c:pt idx="54">
                  <c:v>43364.302083333336</c:v>
                </c:pt>
                <c:pt idx="55">
                  <c:v>43364.329861111109</c:v>
                </c:pt>
                <c:pt idx="56">
                  <c:v>43364.338888888888</c:v>
                </c:pt>
                <c:pt idx="57">
                  <c:v>43364.345138888886</c:v>
                </c:pt>
                <c:pt idx="58">
                  <c:v>43364.381944444445</c:v>
                </c:pt>
                <c:pt idx="59">
                  <c:v>43364.423611111109</c:v>
                </c:pt>
                <c:pt idx="60">
                  <c:v>43364.4375</c:v>
                </c:pt>
                <c:pt idx="61">
                  <c:v>43364.454861111109</c:v>
                </c:pt>
                <c:pt idx="62">
                  <c:v>43364.472916666666</c:v>
                </c:pt>
                <c:pt idx="63">
                  <c:v>43364.481944444444</c:v>
                </c:pt>
                <c:pt idx="64">
                  <c:v>43364.51666666667</c:v>
                </c:pt>
                <c:pt idx="65">
                  <c:v>43364.53402777778</c:v>
                </c:pt>
                <c:pt idx="66">
                  <c:v>43364.55</c:v>
                </c:pt>
                <c:pt idx="67">
                  <c:v>43364.563888888886</c:v>
                </c:pt>
                <c:pt idx="68">
                  <c:v>43364.577777777777</c:v>
                </c:pt>
                <c:pt idx="69">
                  <c:v>43364.590277777781</c:v>
                </c:pt>
                <c:pt idx="70">
                  <c:v>43364.597222222219</c:v>
                </c:pt>
                <c:pt idx="71">
                  <c:v>43364.60833333333</c:v>
                </c:pt>
                <c:pt idx="72">
                  <c:v>43364.613888888889</c:v>
                </c:pt>
                <c:pt idx="73">
                  <c:v>43364.632638888892</c:v>
                </c:pt>
                <c:pt idx="74">
                  <c:v>43364.659722222219</c:v>
                </c:pt>
                <c:pt idx="75">
                  <c:v>43364.697916666664</c:v>
                </c:pt>
                <c:pt idx="76">
                  <c:v>43364.754861111112</c:v>
                </c:pt>
                <c:pt idx="77">
                  <c:v>43364.770833333336</c:v>
                </c:pt>
                <c:pt idx="78">
                  <c:v>43364.805555555555</c:v>
                </c:pt>
                <c:pt idx="79">
                  <c:v>43365.270833333336</c:v>
                </c:pt>
                <c:pt idx="80">
                  <c:v>43365.28125</c:v>
                </c:pt>
                <c:pt idx="81">
                  <c:v>43365.304861111108</c:v>
                </c:pt>
                <c:pt idx="82">
                  <c:v>43365.319444444445</c:v>
                </c:pt>
                <c:pt idx="83">
                  <c:v>43365.338888888888</c:v>
                </c:pt>
                <c:pt idx="84">
                  <c:v>43365.382638888892</c:v>
                </c:pt>
                <c:pt idx="85">
                  <c:v>43365.398611111108</c:v>
                </c:pt>
                <c:pt idx="86">
                  <c:v>43365.40347222222</c:v>
                </c:pt>
                <c:pt idx="87">
                  <c:v>43365.40625</c:v>
                </c:pt>
                <c:pt idx="88">
                  <c:v>43365.430555555555</c:v>
                </c:pt>
                <c:pt idx="89">
                  <c:v>43365.444444444445</c:v>
                </c:pt>
                <c:pt idx="90">
                  <c:v>43365.47152777778</c:v>
                </c:pt>
                <c:pt idx="91">
                  <c:v>43365.490972222222</c:v>
                </c:pt>
                <c:pt idx="92">
                  <c:v>43365.503472222219</c:v>
                </c:pt>
                <c:pt idx="93">
                  <c:v>43365.515277777777</c:v>
                </c:pt>
                <c:pt idx="94">
                  <c:v>43365.524305555555</c:v>
                </c:pt>
                <c:pt idx="95">
                  <c:v>43365.541666666664</c:v>
                </c:pt>
                <c:pt idx="96">
                  <c:v>43365.567361111112</c:v>
                </c:pt>
                <c:pt idx="97">
                  <c:v>43365.583333333336</c:v>
                </c:pt>
                <c:pt idx="98">
                  <c:v>43365.607638888891</c:v>
                </c:pt>
                <c:pt idx="99">
                  <c:v>43365.632638888892</c:v>
                </c:pt>
                <c:pt idx="100">
                  <c:v>43365.636111111111</c:v>
                </c:pt>
                <c:pt idx="101">
                  <c:v>43365.652083333334</c:v>
                </c:pt>
                <c:pt idx="102">
                  <c:v>43365.665277777778</c:v>
                </c:pt>
                <c:pt idx="103">
                  <c:v>43365.704861111109</c:v>
                </c:pt>
                <c:pt idx="104">
                  <c:v>43365.740277777775</c:v>
                </c:pt>
                <c:pt idx="105">
                  <c:v>43365.765277777777</c:v>
                </c:pt>
                <c:pt idx="106">
                  <c:v>43366.350694444445</c:v>
                </c:pt>
                <c:pt idx="107">
                  <c:v>43366.381944444445</c:v>
                </c:pt>
                <c:pt idx="108">
                  <c:v>43366.402777777781</c:v>
                </c:pt>
                <c:pt idx="109">
                  <c:v>43366.463194444441</c:v>
                </c:pt>
                <c:pt idx="110">
                  <c:v>43366.555555555555</c:v>
                </c:pt>
                <c:pt idx="111">
                  <c:v>43367.25</c:v>
                </c:pt>
                <c:pt idx="112">
                  <c:v>43367.26458333333</c:v>
                </c:pt>
                <c:pt idx="113">
                  <c:v>43367.279166666667</c:v>
                </c:pt>
                <c:pt idx="114">
                  <c:v>43367.304861111108</c:v>
                </c:pt>
                <c:pt idx="115">
                  <c:v>43367.32708333333</c:v>
                </c:pt>
                <c:pt idx="116">
                  <c:v>43367.336805555555</c:v>
                </c:pt>
                <c:pt idx="117">
                  <c:v>43367.354861111111</c:v>
                </c:pt>
                <c:pt idx="118">
                  <c:v>43367.384722222225</c:v>
                </c:pt>
                <c:pt idx="119">
                  <c:v>43367.4375</c:v>
                </c:pt>
                <c:pt idx="120">
                  <c:v>43367.458333333336</c:v>
                </c:pt>
                <c:pt idx="121">
                  <c:v>43367.46875</c:v>
                </c:pt>
                <c:pt idx="122">
                  <c:v>43367.479166666664</c:v>
                </c:pt>
                <c:pt idx="123">
                  <c:v>43367.490972222222</c:v>
                </c:pt>
                <c:pt idx="124">
                  <c:v>43367.496527777781</c:v>
                </c:pt>
                <c:pt idx="125">
                  <c:v>43367.508333333331</c:v>
                </c:pt>
                <c:pt idx="126">
                  <c:v>43367.541666666664</c:v>
                </c:pt>
                <c:pt idx="127">
                  <c:v>43367.546527777777</c:v>
                </c:pt>
                <c:pt idx="128">
                  <c:v>43367.576388888891</c:v>
                </c:pt>
                <c:pt idx="129">
                  <c:v>43367.585416666669</c:v>
                </c:pt>
                <c:pt idx="130">
                  <c:v>43367.616666666669</c:v>
                </c:pt>
                <c:pt idx="131">
                  <c:v>43367.65625</c:v>
                </c:pt>
                <c:pt idx="132">
                  <c:v>43367.673611111109</c:v>
                </c:pt>
                <c:pt idx="133">
                  <c:v>43367.704861111109</c:v>
                </c:pt>
                <c:pt idx="134">
                  <c:v>43367.730555555558</c:v>
                </c:pt>
                <c:pt idx="135">
                  <c:v>43367.755555555559</c:v>
                </c:pt>
                <c:pt idx="136">
                  <c:v>43367.786111111112</c:v>
                </c:pt>
                <c:pt idx="137">
                  <c:v>43367.856944444444</c:v>
                </c:pt>
                <c:pt idx="138">
                  <c:v>43368.25</c:v>
                </c:pt>
                <c:pt idx="139">
                  <c:v>43368.262499999997</c:v>
                </c:pt>
                <c:pt idx="140">
                  <c:v>43368.333333333336</c:v>
                </c:pt>
                <c:pt idx="141">
                  <c:v>43368.354166666664</c:v>
                </c:pt>
                <c:pt idx="142">
                  <c:v>43368.368055555555</c:v>
                </c:pt>
                <c:pt idx="143">
                  <c:v>43368.375</c:v>
                </c:pt>
                <c:pt idx="144">
                  <c:v>43368.423611111109</c:v>
                </c:pt>
                <c:pt idx="145">
                  <c:v>43368.444444444445</c:v>
                </c:pt>
                <c:pt idx="146">
                  <c:v>43368.46875</c:v>
                </c:pt>
                <c:pt idx="147">
                  <c:v>43368.493055555555</c:v>
                </c:pt>
                <c:pt idx="148">
                  <c:v>43368.517361111109</c:v>
                </c:pt>
                <c:pt idx="149">
                  <c:v>43368.541666666664</c:v>
                </c:pt>
                <c:pt idx="150">
                  <c:v>43368.557638888888</c:v>
                </c:pt>
                <c:pt idx="151">
                  <c:v>43368.571527777778</c:v>
                </c:pt>
                <c:pt idx="152">
                  <c:v>43368.57916666667</c:v>
                </c:pt>
                <c:pt idx="153">
                  <c:v>43368.597222222219</c:v>
                </c:pt>
                <c:pt idx="154">
                  <c:v>43368.618750000001</c:v>
                </c:pt>
                <c:pt idx="155">
                  <c:v>43368.625</c:v>
                </c:pt>
                <c:pt idx="156">
                  <c:v>43368.63958333333</c:v>
                </c:pt>
                <c:pt idx="157">
                  <c:v>43368.648611111108</c:v>
                </c:pt>
                <c:pt idx="158">
                  <c:v>43368.666666666664</c:v>
                </c:pt>
                <c:pt idx="159">
                  <c:v>43368.702777777777</c:v>
                </c:pt>
                <c:pt idx="160">
                  <c:v>43368.737500000003</c:v>
                </c:pt>
                <c:pt idx="161">
                  <c:v>43368.754861111112</c:v>
                </c:pt>
                <c:pt idx="162">
                  <c:v>43368.84097222222</c:v>
                </c:pt>
                <c:pt idx="163">
                  <c:v>43369.25</c:v>
                </c:pt>
                <c:pt idx="164">
                  <c:v>43369.267361111109</c:v>
                </c:pt>
                <c:pt idx="165">
                  <c:v>43369.283333333333</c:v>
                </c:pt>
                <c:pt idx="166">
                  <c:v>43369.302777777775</c:v>
                </c:pt>
                <c:pt idx="167">
                  <c:v>43369.32916666667</c:v>
                </c:pt>
                <c:pt idx="168">
                  <c:v>43369.342361111114</c:v>
                </c:pt>
                <c:pt idx="169">
                  <c:v>43369.375</c:v>
                </c:pt>
                <c:pt idx="170">
                  <c:v>43369.390972222223</c:v>
                </c:pt>
                <c:pt idx="171">
                  <c:v>43369.404166666667</c:v>
                </c:pt>
                <c:pt idx="172">
                  <c:v>43369.458333333336</c:v>
                </c:pt>
                <c:pt idx="173">
                  <c:v>43369.48541666667</c:v>
                </c:pt>
                <c:pt idx="174">
                  <c:v>43369.497916666667</c:v>
                </c:pt>
                <c:pt idx="175">
                  <c:v>43369.518055555556</c:v>
                </c:pt>
                <c:pt idx="176">
                  <c:v>43369.541666666664</c:v>
                </c:pt>
                <c:pt idx="177">
                  <c:v>43369.568749999999</c:v>
                </c:pt>
                <c:pt idx="178">
                  <c:v>43369.597222222219</c:v>
                </c:pt>
                <c:pt idx="179">
                  <c:v>43369.618750000001</c:v>
                </c:pt>
                <c:pt idx="180">
                  <c:v>43369.646527777775</c:v>
                </c:pt>
                <c:pt idx="181">
                  <c:v>43369.694444444445</c:v>
                </c:pt>
                <c:pt idx="182">
                  <c:v>43369.751388888886</c:v>
                </c:pt>
                <c:pt idx="183">
                  <c:v>43369.759722222225</c:v>
                </c:pt>
                <c:pt idx="184">
                  <c:v>43369.768055555556</c:v>
                </c:pt>
                <c:pt idx="185">
                  <c:v>43369.805555555555</c:v>
                </c:pt>
                <c:pt idx="186">
                  <c:v>43369.820833333331</c:v>
                </c:pt>
                <c:pt idx="187">
                  <c:v>43369.826388888891</c:v>
                </c:pt>
                <c:pt idx="188">
                  <c:v>43369.883333333331</c:v>
                </c:pt>
                <c:pt idx="189">
                  <c:v>43370.243055555555</c:v>
                </c:pt>
                <c:pt idx="190">
                  <c:v>43370.259722222225</c:v>
                </c:pt>
                <c:pt idx="191">
                  <c:v>43370.277777777781</c:v>
                </c:pt>
                <c:pt idx="192">
                  <c:v>43370.288888888892</c:v>
                </c:pt>
                <c:pt idx="193">
                  <c:v>43370.309027777781</c:v>
                </c:pt>
                <c:pt idx="194">
                  <c:v>43370.313194444447</c:v>
                </c:pt>
                <c:pt idx="195">
                  <c:v>43370.348611111112</c:v>
                </c:pt>
                <c:pt idx="196">
                  <c:v>43370.381944444445</c:v>
                </c:pt>
                <c:pt idx="197">
                  <c:v>43370.402777777781</c:v>
                </c:pt>
                <c:pt idx="198">
                  <c:v>43370.430555555555</c:v>
                </c:pt>
                <c:pt idx="199">
                  <c:v>43370.443749999999</c:v>
                </c:pt>
                <c:pt idx="200">
                  <c:v>43370.461805555555</c:v>
                </c:pt>
                <c:pt idx="201">
                  <c:v>43370.51458333333</c:v>
                </c:pt>
                <c:pt idx="202">
                  <c:v>43370.548611111109</c:v>
                </c:pt>
                <c:pt idx="203">
                  <c:v>43370.569444444445</c:v>
                </c:pt>
                <c:pt idx="204">
                  <c:v>43370.576388888891</c:v>
                </c:pt>
                <c:pt idx="205">
                  <c:v>43370.59375</c:v>
                </c:pt>
                <c:pt idx="206">
                  <c:v>43370.604166666664</c:v>
                </c:pt>
                <c:pt idx="207">
                  <c:v>43370.611111111109</c:v>
                </c:pt>
                <c:pt idx="208">
                  <c:v>43370.620833333334</c:v>
                </c:pt>
                <c:pt idx="209">
                  <c:v>43370.643055555556</c:v>
                </c:pt>
                <c:pt idx="210">
                  <c:v>43370.652777777781</c:v>
                </c:pt>
                <c:pt idx="211">
                  <c:v>43370.708333333336</c:v>
                </c:pt>
                <c:pt idx="212">
                  <c:v>43370.729166666664</c:v>
                </c:pt>
                <c:pt idx="213">
                  <c:v>43370.77847222222</c:v>
                </c:pt>
                <c:pt idx="214">
                  <c:v>43370.789583333331</c:v>
                </c:pt>
                <c:pt idx="215">
                  <c:v>43370.824305555558</c:v>
                </c:pt>
                <c:pt idx="216">
                  <c:v>43371.256249999999</c:v>
                </c:pt>
                <c:pt idx="217">
                  <c:v>43371.279166666667</c:v>
                </c:pt>
                <c:pt idx="218">
                  <c:v>43371.299305555556</c:v>
                </c:pt>
                <c:pt idx="219">
                  <c:v>43371.313888888886</c:v>
                </c:pt>
                <c:pt idx="220">
                  <c:v>43371.354166666664</c:v>
                </c:pt>
                <c:pt idx="221">
                  <c:v>43371.361111111109</c:v>
                </c:pt>
                <c:pt idx="222">
                  <c:v>43371.371527777781</c:v>
                </c:pt>
                <c:pt idx="223">
                  <c:v>43371.390972222223</c:v>
                </c:pt>
                <c:pt idx="224">
                  <c:v>43371.395833333336</c:v>
                </c:pt>
                <c:pt idx="225">
                  <c:v>43371.432638888888</c:v>
                </c:pt>
                <c:pt idx="226">
                  <c:v>43371.457638888889</c:v>
                </c:pt>
                <c:pt idx="227">
                  <c:v>43371.46875</c:v>
                </c:pt>
                <c:pt idx="228">
                  <c:v>43371.472222222219</c:v>
                </c:pt>
                <c:pt idx="229">
                  <c:v>43371.486111111109</c:v>
                </c:pt>
                <c:pt idx="230">
                  <c:v>43371.508333333331</c:v>
                </c:pt>
                <c:pt idx="231">
                  <c:v>43371.51666666667</c:v>
                </c:pt>
                <c:pt idx="232">
                  <c:v>43371.538194444445</c:v>
                </c:pt>
                <c:pt idx="233">
                  <c:v>43371.555555555555</c:v>
                </c:pt>
                <c:pt idx="234">
                  <c:v>43371.565972222219</c:v>
                </c:pt>
                <c:pt idx="235">
                  <c:v>43371.583333333336</c:v>
                </c:pt>
                <c:pt idx="236">
                  <c:v>43371.597916666666</c:v>
                </c:pt>
                <c:pt idx="237">
                  <c:v>43371.621527777781</c:v>
                </c:pt>
                <c:pt idx="238">
                  <c:v>43371.663194444445</c:v>
                </c:pt>
                <c:pt idx="239">
                  <c:v>43371.677777777775</c:v>
                </c:pt>
                <c:pt idx="240">
                  <c:v>43371.763888888891</c:v>
                </c:pt>
                <c:pt idx="241">
                  <c:v>43371.807638888888</c:v>
                </c:pt>
                <c:pt idx="242">
                  <c:v>43371.861805555556</c:v>
                </c:pt>
                <c:pt idx="243">
                  <c:v>43372.236111111109</c:v>
                </c:pt>
                <c:pt idx="244">
                  <c:v>43372.270138888889</c:v>
                </c:pt>
                <c:pt idx="245">
                  <c:v>43372.288888888892</c:v>
                </c:pt>
                <c:pt idx="246">
                  <c:v>43372.311111111114</c:v>
                </c:pt>
                <c:pt idx="247">
                  <c:v>43372.323611111111</c:v>
                </c:pt>
                <c:pt idx="248">
                  <c:v>43372.338194444441</c:v>
                </c:pt>
                <c:pt idx="249">
                  <c:v>43372.34652777778</c:v>
                </c:pt>
                <c:pt idx="250">
                  <c:v>43372.392361111109</c:v>
                </c:pt>
                <c:pt idx="251">
                  <c:v>43372.433333333334</c:v>
                </c:pt>
                <c:pt idx="252">
                  <c:v>43372.4375</c:v>
                </c:pt>
                <c:pt idx="253">
                  <c:v>43372.451388888891</c:v>
                </c:pt>
                <c:pt idx="254">
                  <c:v>43372.458333333336</c:v>
                </c:pt>
                <c:pt idx="255">
                  <c:v>43372.458333333336</c:v>
                </c:pt>
                <c:pt idx="256">
                  <c:v>43372.46597222222</c:v>
                </c:pt>
                <c:pt idx="257">
                  <c:v>43372.481944444444</c:v>
                </c:pt>
                <c:pt idx="258">
                  <c:v>43372.486111111109</c:v>
                </c:pt>
                <c:pt idx="259">
                  <c:v>43372.5</c:v>
                </c:pt>
                <c:pt idx="260">
                  <c:v>43372.511805555558</c:v>
                </c:pt>
                <c:pt idx="261">
                  <c:v>43372.527777777781</c:v>
                </c:pt>
                <c:pt idx="262">
                  <c:v>43372.561805555553</c:v>
                </c:pt>
                <c:pt idx="263">
                  <c:v>43372.595138888886</c:v>
                </c:pt>
                <c:pt idx="264">
                  <c:v>43372.604166666664</c:v>
                </c:pt>
                <c:pt idx="265">
                  <c:v>43372.625</c:v>
                </c:pt>
                <c:pt idx="266">
                  <c:v>43372.644444444442</c:v>
                </c:pt>
                <c:pt idx="267">
                  <c:v>43372.654861111114</c:v>
                </c:pt>
                <c:pt idx="268">
                  <c:v>43372.680555555555</c:v>
                </c:pt>
                <c:pt idx="269">
                  <c:v>43372.701388888891</c:v>
                </c:pt>
                <c:pt idx="270">
                  <c:v>43372.708333333336</c:v>
                </c:pt>
                <c:pt idx="271">
                  <c:v>43372.725694444445</c:v>
                </c:pt>
                <c:pt idx="272">
                  <c:v>43372.737500000003</c:v>
                </c:pt>
                <c:pt idx="273">
                  <c:v>43372.745833333334</c:v>
                </c:pt>
                <c:pt idx="274">
                  <c:v>43373.333333333336</c:v>
                </c:pt>
                <c:pt idx="275">
                  <c:v>43373.454861111109</c:v>
                </c:pt>
                <c:pt idx="276">
                  <c:v>43373.470138888886</c:v>
                </c:pt>
                <c:pt idx="277">
                  <c:v>43373.477083333331</c:v>
                </c:pt>
                <c:pt idx="278">
                  <c:v>43373.495138888888</c:v>
                </c:pt>
                <c:pt idx="279">
                  <c:v>43373.5625</c:v>
                </c:pt>
                <c:pt idx="280">
                  <c:v>43373.597916666666</c:v>
                </c:pt>
                <c:pt idx="281">
                  <c:v>43374.489583333336</c:v>
                </c:pt>
                <c:pt idx="282">
                  <c:v>43374.506944444445</c:v>
                </c:pt>
                <c:pt idx="283">
                  <c:v>43374.518750000003</c:v>
                </c:pt>
                <c:pt idx="284">
                  <c:v>43374.541666666664</c:v>
                </c:pt>
                <c:pt idx="285">
                  <c:v>43374.548611111109</c:v>
                </c:pt>
                <c:pt idx="286">
                  <c:v>43374.559027777781</c:v>
                </c:pt>
                <c:pt idx="287">
                  <c:v>43374.573611111111</c:v>
                </c:pt>
                <c:pt idx="288">
                  <c:v>43374.581944444442</c:v>
                </c:pt>
                <c:pt idx="289">
                  <c:v>43374.583333333336</c:v>
                </c:pt>
                <c:pt idx="290">
                  <c:v>43374.597222222219</c:v>
                </c:pt>
                <c:pt idx="291">
                  <c:v>43374.626388888886</c:v>
                </c:pt>
                <c:pt idx="292">
                  <c:v>43374.651388888888</c:v>
                </c:pt>
                <c:pt idx="293">
                  <c:v>43374.657638888886</c:v>
                </c:pt>
                <c:pt idx="294">
                  <c:v>43374.668749999997</c:v>
                </c:pt>
                <c:pt idx="295">
                  <c:v>43374.699305555558</c:v>
                </c:pt>
                <c:pt idx="296">
                  <c:v>43374.737500000003</c:v>
                </c:pt>
                <c:pt idx="297">
                  <c:v>43374.745833333334</c:v>
                </c:pt>
                <c:pt idx="298">
                  <c:v>43374.756944444445</c:v>
                </c:pt>
                <c:pt idx="299">
                  <c:v>43374.81527777778</c:v>
                </c:pt>
                <c:pt idx="300">
                  <c:v>43374.756944444445</c:v>
                </c:pt>
                <c:pt idx="301">
                  <c:v>43374.81527777778</c:v>
                </c:pt>
                <c:pt idx="302">
                  <c:v>43374.825694444444</c:v>
                </c:pt>
                <c:pt idx="303">
                  <c:v>43374.857638888891</c:v>
                </c:pt>
                <c:pt idx="304">
                  <c:v>43374.862500000003</c:v>
                </c:pt>
                <c:pt idx="305">
                  <c:v>43374.885416666664</c:v>
                </c:pt>
                <c:pt idx="306">
                  <c:v>43375.261111111111</c:v>
                </c:pt>
                <c:pt idx="307">
                  <c:v>43375.333333333336</c:v>
                </c:pt>
                <c:pt idx="308">
                  <c:v>43375.375</c:v>
                </c:pt>
                <c:pt idx="309">
                  <c:v>43375.395833333336</c:v>
                </c:pt>
                <c:pt idx="310">
                  <c:v>43375.397222222222</c:v>
                </c:pt>
                <c:pt idx="311">
                  <c:v>43375.416666666664</c:v>
                </c:pt>
                <c:pt idx="312">
                  <c:v>43375.430555555555</c:v>
                </c:pt>
                <c:pt idx="313">
                  <c:v>43375.436111111114</c:v>
                </c:pt>
                <c:pt idx="314">
                  <c:v>43375.525000000001</c:v>
                </c:pt>
                <c:pt idx="315">
                  <c:v>43375.543749999997</c:v>
                </c:pt>
                <c:pt idx="316">
                  <c:v>43375.617361111108</c:v>
                </c:pt>
                <c:pt idx="317">
                  <c:v>43375.638888888891</c:v>
                </c:pt>
                <c:pt idx="318">
                  <c:v>43375.652777777781</c:v>
                </c:pt>
                <c:pt idx="319">
                  <c:v>43375.6875</c:v>
                </c:pt>
                <c:pt idx="320">
                  <c:v>43375.702777777777</c:v>
                </c:pt>
                <c:pt idx="321">
                  <c:v>43375.711111111108</c:v>
                </c:pt>
                <c:pt idx="322">
                  <c:v>43375.729166666664</c:v>
                </c:pt>
                <c:pt idx="323">
                  <c:v>43375.75</c:v>
                </c:pt>
                <c:pt idx="324">
                  <c:v>43375.75</c:v>
                </c:pt>
                <c:pt idx="325">
                  <c:v>43376.25</c:v>
                </c:pt>
                <c:pt idx="326">
                  <c:v>43376.275694444441</c:v>
                </c:pt>
                <c:pt idx="327">
                  <c:v>43376.288888888892</c:v>
                </c:pt>
                <c:pt idx="328">
                  <c:v>43376.302083333336</c:v>
                </c:pt>
                <c:pt idx="329">
                  <c:v>43376.305555555555</c:v>
                </c:pt>
                <c:pt idx="330">
                  <c:v>43376.313194444447</c:v>
                </c:pt>
                <c:pt idx="331">
                  <c:v>43376.357638888891</c:v>
                </c:pt>
                <c:pt idx="332">
                  <c:v>43376.381944444445</c:v>
                </c:pt>
                <c:pt idx="333">
                  <c:v>43376.435416666667</c:v>
                </c:pt>
                <c:pt idx="334">
                  <c:v>43376.444444444445</c:v>
                </c:pt>
                <c:pt idx="335">
                  <c:v>43376.452777777777</c:v>
                </c:pt>
                <c:pt idx="336">
                  <c:v>43376.472222222219</c:v>
                </c:pt>
                <c:pt idx="337">
                  <c:v>43376.495833333334</c:v>
                </c:pt>
                <c:pt idx="338">
                  <c:v>43376.506944444445</c:v>
                </c:pt>
                <c:pt idx="339">
                  <c:v>43376.527777777781</c:v>
                </c:pt>
                <c:pt idx="340">
                  <c:v>43376.529861111114</c:v>
                </c:pt>
                <c:pt idx="341">
                  <c:v>43376.534722222219</c:v>
                </c:pt>
                <c:pt idx="342">
                  <c:v>43376.536805555559</c:v>
                </c:pt>
                <c:pt idx="343">
                  <c:v>43376.557638888888</c:v>
                </c:pt>
                <c:pt idx="344">
                  <c:v>43376.5625</c:v>
                </c:pt>
                <c:pt idx="345">
                  <c:v>43376.584722222222</c:v>
                </c:pt>
                <c:pt idx="346">
                  <c:v>43376.614583333336</c:v>
                </c:pt>
                <c:pt idx="347">
                  <c:v>43376.638194444444</c:v>
                </c:pt>
                <c:pt idx="348">
                  <c:v>43376.651388888888</c:v>
                </c:pt>
                <c:pt idx="349">
                  <c:v>43376.663194444445</c:v>
                </c:pt>
                <c:pt idx="350">
                  <c:v>43376.6875</c:v>
                </c:pt>
                <c:pt idx="351">
                  <c:v>43376.6875</c:v>
                </c:pt>
                <c:pt idx="352">
                  <c:v>43376.701388888891</c:v>
                </c:pt>
                <c:pt idx="353">
                  <c:v>43376.71875</c:v>
                </c:pt>
                <c:pt idx="354">
                  <c:v>43376.743055555555</c:v>
                </c:pt>
                <c:pt idx="355">
                  <c:v>43376.768055555556</c:v>
                </c:pt>
                <c:pt idx="356">
                  <c:v>43376.791666666664</c:v>
                </c:pt>
                <c:pt idx="357">
                  <c:v>43377.256944444445</c:v>
                </c:pt>
                <c:pt idx="358">
                  <c:v>43377.280555555553</c:v>
                </c:pt>
                <c:pt idx="359">
                  <c:v>43377.304166666669</c:v>
                </c:pt>
                <c:pt idx="360">
                  <c:v>43377.333333333336</c:v>
                </c:pt>
                <c:pt idx="361">
                  <c:v>43377.345138888886</c:v>
                </c:pt>
                <c:pt idx="362">
                  <c:v>43377.35833333333</c:v>
                </c:pt>
                <c:pt idx="363">
                  <c:v>43377.422222222223</c:v>
                </c:pt>
                <c:pt idx="364">
                  <c:v>43377.431250000001</c:v>
                </c:pt>
                <c:pt idx="365">
                  <c:v>43377.461805555555</c:v>
                </c:pt>
                <c:pt idx="366">
                  <c:v>43377.46875</c:v>
                </c:pt>
                <c:pt idx="367">
                  <c:v>43377.487500000003</c:v>
                </c:pt>
                <c:pt idx="368">
                  <c:v>43377.5</c:v>
                </c:pt>
                <c:pt idx="369">
                  <c:v>43377.534722222219</c:v>
                </c:pt>
                <c:pt idx="370">
                  <c:v>43377.59375</c:v>
                </c:pt>
                <c:pt idx="371">
                  <c:v>43377.607638888891</c:v>
                </c:pt>
                <c:pt idx="372">
                  <c:v>43377.611111111109</c:v>
                </c:pt>
                <c:pt idx="373">
                  <c:v>43377.619444444441</c:v>
                </c:pt>
                <c:pt idx="374">
                  <c:v>43377.631249999999</c:v>
                </c:pt>
                <c:pt idx="375">
                  <c:v>43377.642361111109</c:v>
                </c:pt>
                <c:pt idx="376">
                  <c:v>43377.657638888886</c:v>
                </c:pt>
                <c:pt idx="377">
                  <c:v>43377.677777777775</c:v>
                </c:pt>
                <c:pt idx="378">
                  <c:v>43377.6875</c:v>
                </c:pt>
                <c:pt idx="379">
                  <c:v>43377.729166666664</c:v>
                </c:pt>
                <c:pt idx="380">
                  <c:v>43377.76666666667</c:v>
                </c:pt>
                <c:pt idx="381">
                  <c:v>43377.779166666667</c:v>
                </c:pt>
                <c:pt idx="382">
                  <c:v>43377.781944444447</c:v>
                </c:pt>
                <c:pt idx="383">
                  <c:v>43378.245833333334</c:v>
                </c:pt>
                <c:pt idx="384">
                  <c:v>43378.256944444445</c:v>
                </c:pt>
                <c:pt idx="385">
                  <c:v>43378.279166666667</c:v>
                </c:pt>
                <c:pt idx="386">
                  <c:v>43378.304861111108</c:v>
                </c:pt>
                <c:pt idx="387">
                  <c:v>43378.319444444445</c:v>
                </c:pt>
                <c:pt idx="388">
                  <c:v>43378.354166666664</c:v>
                </c:pt>
                <c:pt idx="389">
                  <c:v>43378.37777777778</c:v>
                </c:pt>
                <c:pt idx="390">
                  <c:v>43378.392361111109</c:v>
                </c:pt>
                <c:pt idx="391">
                  <c:v>43378.422222222223</c:v>
                </c:pt>
                <c:pt idx="392">
                  <c:v>43378.438888888886</c:v>
                </c:pt>
                <c:pt idx="393">
                  <c:v>43378.451388888891</c:v>
                </c:pt>
                <c:pt idx="394">
                  <c:v>43378.468055555553</c:v>
                </c:pt>
                <c:pt idx="395">
                  <c:v>43378.487500000003</c:v>
                </c:pt>
                <c:pt idx="396">
                  <c:v>43378.524305555555</c:v>
                </c:pt>
                <c:pt idx="397">
                  <c:v>43378.540277777778</c:v>
                </c:pt>
                <c:pt idx="398">
                  <c:v>43378.561111111114</c:v>
                </c:pt>
                <c:pt idx="399">
                  <c:v>43378.607638888891</c:v>
                </c:pt>
                <c:pt idx="400">
                  <c:v>43378.622916666667</c:v>
                </c:pt>
                <c:pt idx="401">
                  <c:v>43378.646527777775</c:v>
                </c:pt>
                <c:pt idx="402">
                  <c:v>43378.693749999999</c:v>
                </c:pt>
                <c:pt idx="403">
                  <c:v>43378.699305555558</c:v>
                </c:pt>
                <c:pt idx="404">
                  <c:v>43378.710416666669</c:v>
                </c:pt>
                <c:pt idx="405">
                  <c:v>43378.732638888891</c:v>
                </c:pt>
                <c:pt idx="406">
                  <c:v>43378.738194444442</c:v>
                </c:pt>
                <c:pt idx="407">
                  <c:v>43378.78125</c:v>
                </c:pt>
                <c:pt idx="408">
                  <c:v>43378.829861111109</c:v>
                </c:pt>
                <c:pt idx="409">
                  <c:v>43379.254861111112</c:v>
                </c:pt>
                <c:pt idx="410">
                  <c:v>43379.269444444442</c:v>
                </c:pt>
                <c:pt idx="411">
                  <c:v>43379.277777777781</c:v>
                </c:pt>
                <c:pt idx="412">
                  <c:v>43379.288194444445</c:v>
                </c:pt>
                <c:pt idx="413">
                  <c:v>43379.300694444442</c:v>
                </c:pt>
                <c:pt idx="414">
                  <c:v>43379.313888888886</c:v>
                </c:pt>
                <c:pt idx="415">
                  <c:v>43379.333333333336</c:v>
                </c:pt>
                <c:pt idx="416">
                  <c:v>43379.347222222219</c:v>
                </c:pt>
                <c:pt idx="417">
                  <c:v>43379.35833333333</c:v>
                </c:pt>
                <c:pt idx="418">
                  <c:v>43379.379166666666</c:v>
                </c:pt>
                <c:pt idx="419">
                  <c:v>43379.397222222222</c:v>
                </c:pt>
                <c:pt idx="420">
                  <c:v>43379.409722222219</c:v>
                </c:pt>
                <c:pt idx="421">
                  <c:v>43379.447916666664</c:v>
                </c:pt>
                <c:pt idx="422">
                  <c:v>43379.453472222223</c:v>
                </c:pt>
                <c:pt idx="423">
                  <c:v>43379.46597222222</c:v>
                </c:pt>
                <c:pt idx="424">
                  <c:v>43379.477083333331</c:v>
                </c:pt>
                <c:pt idx="425">
                  <c:v>43379.494444444441</c:v>
                </c:pt>
                <c:pt idx="426">
                  <c:v>43379.553472222222</c:v>
                </c:pt>
                <c:pt idx="427">
                  <c:v>43379.584722222222</c:v>
                </c:pt>
                <c:pt idx="428">
                  <c:v>43379.586805555555</c:v>
                </c:pt>
                <c:pt idx="429">
                  <c:v>43379.594444444447</c:v>
                </c:pt>
                <c:pt idx="430">
                  <c:v>43379.630555555559</c:v>
                </c:pt>
                <c:pt idx="431">
                  <c:v>43379.659722222219</c:v>
                </c:pt>
                <c:pt idx="432">
                  <c:v>43379.667361111111</c:v>
                </c:pt>
                <c:pt idx="433">
                  <c:v>43379.716666666667</c:v>
                </c:pt>
                <c:pt idx="434">
                  <c:v>43379.730555555558</c:v>
                </c:pt>
                <c:pt idx="435">
                  <c:v>43380.388888888891</c:v>
                </c:pt>
                <c:pt idx="436">
                  <c:v>43380.430555555555</c:v>
                </c:pt>
                <c:pt idx="437">
                  <c:v>43380.458333333336</c:v>
                </c:pt>
                <c:pt idx="438">
                  <c:v>43380.5</c:v>
                </c:pt>
                <c:pt idx="439">
                  <c:v>43380.583333333336</c:v>
                </c:pt>
                <c:pt idx="440">
                  <c:v>43381.255555555559</c:v>
                </c:pt>
                <c:pt idx="441">
                  <c:v>43381.284722222219</c:v>
                </c:pt>
                <c:pt idx="442">
                  <c:v>43381.311805555553</c:v>
                </c:pt>
                <c:pt idx="443">
                  <c:v>42885</c:v>
                </c:pt>
                <c:pt idx="444">
                  <c:v>43381.351388888892</c:v>
                </c:pt>
                <c:pt idx="445">
                  <c:v>43381.392361111109</c:v>
                </c:pt>
                <c:pt idx="446">
                  <c:v>43381.430555555555</c:v>
                </c:pt>
                <c:pt idx="447">
                  <c:v>43381.451388888891</c:v>
                </c:pt>
                <c:pt idx="448">
                  <c:v>43381.462500000001</c:v>
                </c:pt>
                <c:pt idx="449">
                  <c:v>43381.482638888891</c:v>
                </c:pt>
                <c:pt idx="450">
                  <c:v>43381.504861111112</c:v>
                </c:pt>
                <c:pt idx="451">
                  <c:v>43381.511805555558</c:v>
                </c:pt>
                <c:pt idx="452">
                  <c:v>43381.541666666664</c:v>
                </c:pt>
                <c:pt idx="453">
                  <c:v>43381.54791666667</c:v>
                </c:pt>
                <c:pt idx="454">
                  <c:v>43381.566666666666</c:v>
                </c:pt>
                <c:pt idx="455">
                  <c:v>43381.579861111109</c:v>
                </c:pt>
                <c:pt idx="456">
                  <c:v>43381.584722222222</c:v>
                </c:pt>
                <c:pt idx="457">
                  <c:v>43381.597222222219</c:v>
                </c:pt>
                <c:pt idx="458">
                  <c:v>43381.604166666664</c:v>
                </c:pt>
                <c:pt idx="459">
                  <c:v>43381.628472222219</c:v>
                </c:pt>
                <c:pt idx="460">
                  <c:v>43381.637499999997</c:v>
                </c:pt>
                <c:pt idx="461">
                  <c:v>43381.661805555559</c:v>
                </c:pt>
                <c:pt idx="462">
                  <c:v>43381.681250000001</c:v>
                </c:pt>
                <c:pt idx="463">
                  <c:v>43381.688194444447</c:v>
                </c:pt>
                <c:pt idx="464">
                  <c:v>43381.736805555556</c:v>
                </c:pt>
                <c:pt idx="465">
                  <c:v>43381.770833333336</c:v>
                </c:pt>
                <c:pt idx="466">
                  <c:v>43382.275000000001</c:v>
                </c:pt>
                <c:pt idx="467">
                  <c:v>43382.290277777778</c:v>
                </c:pt>
                <c:pt idx="468">
                  <c:v>43382.309027777781</c:v>
                </c:pt>
                <c:pt idx="469">
                  <c:v>43382.333333333336</c:v>
                </c:pt>
                <c:pt idx="470">
                  <c:v>43382.352083333331</c:v>
                </c:pt>
                <c:pt idx="471">
                  <c:v>43382.382638888892</c:v>
                </c:pt>
                <c:pt idx="472">
                  <c:v>43382.409722222219</c:v>
                </c:pt>
                <c:pt idx="473">
                  <c:v>43382.447916666664</c:v>
                </c:pt>
                <c:pt idx="474">
                  <c:v>43382.45</c:v>
                </c:pt>
                <c:pt idx="475">
                  <c:v>43382.46597222222</c:v>
                </c:pt>
                <c:pt idx="476">
                  <c:v>43382.469444444447</c:v>
                </c:pt>
                <c:pt idx="477">
                  <c:v>43382.486805555556</c:v>
                </c:pt>
                <c:pt idx="478">
                  <c:v>43382.504166666666</c:v>
                </c:pt>
                <c:pt idx="479">
                  <c:v>43382.529166666667</c:v>
                </c:pt>
                <c:pt idx="480">
                  <c:v>43382.544444444444</c:v>
                </c:pt>
                <c:pt idx="481">
                  <c:v>43382.563194444447</c:v>
                </c:pt>
                <c:pt idx="482">
                  <c:v>43382.588194444441</c:v>
                </c:pt>
                <c:pt idx="483">
                  <c:v>43382.600694444445</c:v>
                </c:pt>
                <c:pt idx="484">
                  <c:v>43382.604861111111</c:v>
                </c:pt>
                <c:pt idx="485">
                  <c:v>43382.631944444445</c:v>
                </c:pt>
                <c:pt idx="486">
                  <c:v>43382.664583333331</c:v>
                </c:pt>
                <c:pt idx="487">
                  <c:v>43382.673611111109</c:v>
                </c:pt>
                <c:pt idx="488">
                  <c:v>43382.677083333336</c:v>
                </c:pt>
                <c:pt idx="489">
                  <c:v>43382.724305555559</c:v>
                </c:pt>
                <c:pt idx="490">
                  <c:v>43382.729166666664</c:v>
                </c:pt>
                <c:pt idx="491">
                  <c:v>43382.754166666666</c:v>
                </c:pt>
                <c:pt idx="492">
                  <c:v>43383.260416666664</c:v>
                </c:pt>
                <c:pt idx="493">
                  <c:v>43383.270833333336</c:v>
                </c:pt>
                <c:pt idx="494">
                  <c:v>43383.274305555555</c:v>
                </c:pt>
                <c:pt idx="495">
                  <c:v>43383.288194444445</c:v>
                </c:pt>
                <c:pt idx="496">
                  <c:v>43383.306944444441</c:v>
                </c:pt>
                <c:pt idx="497">
                  <c:v>43383.325694444444</c:v>
                </c:pt>
                <c:pt idx="498">
                  <c:v>43383.34652777778</c:v>
                </c:pt>
                <c:pt idx="499">
                  <c:v>43383.354166666664</c:v>
                </c:pt>
                <c:pt idx="500">
                  <c:v>43383.388194444444</c:v>
                </c:pt>
                <c:pt idx="501">
                  <c:v>43383.420138888891</c:v>
                </c:pt>
                <c:pt idx="502">
                  <c:v>43383.447222222225</c:v>
                </c:pt>
                <c:pt idx="503">
                  <c:v>43383.461805555555</c:v>
                </c:pt>
                <c:pt idx="504">
                  <c:v>43383.481249999997</c:v>
                </c:pt>
                <c:pt idx="505">
                  <c:v>43383.489583333336</c:v>
                </c:pt>
                <c:pt idx="506">
                  <c:v>43383.506944444445</c:v>
                </c:pt>
                <c:pt idx="507">
                  <c:v>43383.511805555558</c:v>
                </c:pt>
                <c:pt idx="508">
                  <c:v>43383.518750000003</c:v>
                </c:pt>
                <c:pt idx="509">
                  <c:v>43383.557638888888</c:v>
                </c:pt>
                <c:pt idx="510">
                  <c:v>43383.564583333333</c:v>
                </c:pt>
                <c:pt idx="511">
                  <c:v>43383.572916666664</c:v>
                </c:pt>
                <c:pt idx="512">
                  <c:v>43383.604166666664</c:v>
                </c:pt>
                <c:pt idx="513">
                  <c:v>43383.65347222222</c:v>
                </c:pt>
                <c:pt idx="514">
                  <c:v>43383.65625</c:v>
                </c:pt>
                <c:pt idx="515">
                  <c:v>43383.682638888888</c:v>
                </c:pt>
                <c:pt idx="516">
                  <c:v>43383.742361111108</c:v>
                </c:pt>
                <c:pt idx="517">
                  <c:v>43383.750694444447</c:v>
                </c:pt>
                <c:pt idx="518">
                  <c:v>43383.760416666664</c:v>
                </c:pt>
                <c:pt idx="519">
                  <c:v>43383.783333333333</c:v>
                </c:pt>
                <c:pt idx="520">
                  <c:v>43383.806250000001</c:v>
                </c:pt>
                <c:pt idx="521">
                  <c:v>43384.245138888888</c:v>
                </c:pt>
                <c:pt idx="522">
                  <c:v>43384.267361111109</c:v>
                </c:pt>
                <c:pt idx="523">
                  <c:v>43384.279861111114</c:v>
                </c:pt>
                <c:pt idx="524">
                  <c:v>43384.289583333331</c:v>
                </c:pt>
                <c:pt idx="525">
                  <c:v>43384.31527777778</c:v>
                </c:pt>
                <c:pt idx="526">
                  <c:v>43384.344444444447</c:v>
                </c:pt>
                <c:pt idx="527">
                  <c:v>43384.399305555555</c:v>
                </c:pt>
                <c:pt idx="528">
                  <c:v>43384.420138888891</c:v>
                </c:pt>
                <c:pt idx="529">
                  <c:v>43384.451388888891</c:v>
                </c:pt>
                <c:pt idx="530">
                  <c:v>43384.472222222219</c:v>
                </c:pt>
                <c:pt idx="531">
                  <c:v>43384.501388888886</c:v>
                </c:pt>
                <c:pt idx="532">
                  <c:v>43384.503472222219</c:v>
                </c:pt>
                <c:pt idx="533">
                  <c:v>43384.53125</c:v>
                </c:pt>
                <c:pt idx="534">
                  <c:v>43384.555555555555</c:v>
                </c:pt>
                <c:pt idx="535">
                  <c:v>43384.5625</c:v>
                </c:pt>
                <c:pt idx="536">
                  <c:v>43384.586805555555</c:v>
                </c:pt>
                <c:pt idx="537">
                  <c:v>43384.607638888891</c:v>
                </c:pt>
                <c:pt idx="538">
                  <c:v>43384.631944444445</c:v>
                </c:pt>
                <c:pt idx="539">
                  <c:v>43384.638888888891</c:v>
                </c:pt>
                <c:pt idx="540">
                  <c:v>43384.654861111114</c:v>
                </c:pt>
                <c:pt idx="541">
                  <c:v>43384.684027777781</c:v>
                </c:pt>
                <c:pt idx="542">
                  <c:v>43384.692361111112</c:v>
                </c:pt>
                <c:pt idx="543">
                  <c:v>43384.720833333333</c:v>
                </c:pt>
                <c:pt idx="544">
                  <c:v>43385.258333333331</c:v>
                </c:pt>
                <c:pt idx="545">
                  <c:v>43385.288888888892</c:v>
                </c:pt>
                <c:pt idx="546">
                  <c:v>43385.311805555553</c:v>
                </c:pt>
                <c:pt idx="547">
                  <c:v>43385.352083333331</c:v>
                </c:pt>
                <c:pt idx="548">
                  <c:v>43385.363194444442</c:v>
                </c:pt>
                <c:pt idx="549">
                  <c:v>43385.390972222223</c:v>
                </c:pt>
                <c:pt idx="550">
                  <c:v>43385.427083333336</c:v>
                </c:pt>
                <c:pt idx="551">
                  <c:v>43385.452777777777</c:v>
                </c:pt>
                <c:pt idx="552">
                  <c:v>43385.465277777781</c:v>
                </c:pt>
                <c:pt idx="553">
                  <c:v>43385.48333333333</c:v>
                </c:pt>
                <c:pt idx="554">
                  <c:v>43385.5</c:v>
                </c:pt>
                <c:pt idx="555">
                  <c:v>43385.507638888892</c:v>
                </c:pt>
                <c:pt idx="556">
                  <c:v>43385.518055555556</c:v>
                </c:pt>
                <c:pt idx="557">
                  <c:v>43385.541666666664</c:v>
                </c:pt>
                <c:pt idx="558">
                  <c:v>43385.555555555555</c:v>
                </c:pt>
                <c:pt idx="559">
                  <c:v>43385.59375</c:v>
                </c:pt>
                <c:pt idx="560">
                  <c:v>43385.612500000003</c:v>
                </c:pt>
                <c:pt idx="561">
                  <c:v>43385.625</c:v>
                </c:pt>
                <c:pt idx="562">
                  <c:v>43385.662499999999</c:v>
                </c:pt>
                <c:pt idx="563">
                  <c:v>43385.665277777778</c:v>
                </c:pt>
                <c:pt idx="564">
                  <c:v>43385.681944444441</c:v>
                </c:pt>
                <c:pt idx="565">
                  <c:v>43385.694444444445</c:v>
                </c:pt>
                <c:pt idx="566">
                  <c:v>43385.736111111109</c:v>
                </c:pt>
                <c:pt idx="567">
                  <c:v>43385.8</c:v>
                </c:pt>
                <c:pt idx="568">
                  <c:v>43386.291666666664</c:v>
                </c:pt>
                <c:pt idx="569">
                  <c:v>43386.298611111109</c:v>
                </c:pt>
                <c:pt idx="570">
                  <c:v>43386.361111111109</c:v>
                </c:pt>
                <c:pt idx="571">
                  <c:v>43386.383333333331</c:v>
                </c:pt>
                <c:pt idx="572">
                  <c:v>43386.399305555555</c:v>
                </c:pt>
                <c:pt idx="573">
                  <c:v>43386.443749999999</c:v>
                </c:pt>
                <c:pt idx="574">
                  <c:v>43386.465277777781</c:v>
                </c:pt>
                <c:pt idx="575">
                  <c:v>43386.477777777778</c:v>
                </c:pt>
                <c:pt idx="576">
                  <c:v>43386.558333333334</c:v>
                </c:pt>
                <c:pt idx="577">
                  <c:v>43386.614583333336</c:v>
                </c:pt>
                <c:pt idx="578">
                  <c:v>43386.614583333336</c:v>
                </c:pt>
                <c:pt idx="579">
                  <c:v>43386.673611111109</c:v>
                </c:pt>
                <c:pt idx="580">
                  <c:v>43386.72152777778</c:v>
                </c:pt>
                <c:pt idx="581">
                  <c:v>43387.354166666664</c:v>
                </c:pt>
                <c:pt idx="582">
                  <c:v>43387.426388888889</c:v>
                </c:pt>
                <c:pt idx="583">
                  <c:v>43387.496527777781</c:v>
                </c:pt>
                <c:pt idx="584">
                  <c:v>43387.523611111108</c:v>
                </c:pt>
                <c:pt idx="585">
                  <c:v>43388.249305555553</c:v>
                </c:pt>
                <c:pt idx="586">
                  <c:v>43388.263194444444</c:v>
                </c:pt>
                <c:pt idx="587">
                  <c:v>43388.277083333334</c:v>
                </c:pt>
                <c:pt idx="588">
                  <c:v>43388.290972222225</c:v>
                </c:pt>
                <c:pt idx="589">
                  <c:v>43388.310416666667</c:v>
                </c:pt>
                <c:pt idx="590">
                  <c:v>43388.326388888891</c:v>
                </c:pt>
                <c:pt idx="591">
                  <c:v>43388.34652777778</c:v>
                </c:pt>
                <c:pt idx="592">
                  <c:v>43388.362500000003</c:v>
                </c:pt>
                <c:pt idx="593">
                  <c:v>43388.371527777781</c:v>
                </c:pt>
                <c:pt idx="594">
                  <c:v>43388.407638888886</c:v>
                </c:pt>
                <c:pt idx="595">
                  <c:v>43388.423611111109</c:v>
                </c:pt>
                <c:pt idx="596">
                  <c:v>43388.453472222223</c:v>
                </c:pt>
                <c:pt idx="597">
                  <c:v>43388.482638888891</c:v>
                </c:pt>
                <c:pt idx="598">
                  <c:v>43388.491666666669</c:v>
                </c:pt>
                <c:pt idx="599">
                  <c:v>43388.527777777781</c:v>
                </c:pt>
                <c:pt idx="600">
                  <c:v>43388.549305555556</c:v>
                </c:pt>
                <c:pt idx="601">
                  <c:v>43388.5625</c:v>
                </c:pt>
                <c:pt idx="602">
                  <c:v>43388.569444444445</c:v>
                </c:pt>
                <c:pt idx="603">
                  <c:v>43388.586111111108</c:v>
                </c:pt>
                <c:pt idx="604">
                  <c:v>43388.606944444444</c:v>
                </c:pt>
                <c:pt idx="605">
                  <c:v>43388.614583333336</c:v>
                </c:pt>
                <c:pt idx="606">
                  <c:v>43388.638888888891</c:v>
                </c:pt>
                <c:pt idx="607">
                  <c:v>43388.657638888886</c:v>
                </c:pt>
                <c:pt idx="608">
                  <c:v>43388.679861111108</c:v>
                </c:pt>
                <c:pt idx="609">
                  <c:v>43388.685416666667</c:v>
                </c:pt>
                <c:pt idx="610">
                  <c:v>43388.690972222219</c:v>
                </c:pt>
                <c:pt idx="611">
                  <c:v>43388.711805555555</c:v>
                </c:pt>
                <c:pt idx="612">
                  <c:v>43388.759722222225</c:v>
                </c:pt>
                <c:pt idx="613">
                  <c:v>43388.784722222219</c:v>
                </c:pt>
                <c:pt idx="614">
                  <c:v>43388.795138888891</c:v>
                </c:pt>
                <c:pt idx="615">
                  <c:v>43388.802083333336</c:v>
                </c:pt>
                <c:pt idx="616">
                  <c:v>43389.253472222219</c:v>
                </c:pt>
                <c:pt idx="617">
                  <c:v>43389.277083333334</c:v>
                </c:pt>
                <c:pt idx="618">
                  <c:v>43389.293055555558</c:v>
                </c:pt>
                <c:pt idx="619">
                  <c:v>43389.302083333336</c:v>
                </c:pt>
                <c:pt idx="620">
                  <c:v>43389.319444444445</c:v>
                </c:pt>
                <c:pt idx="621">
                  <c:v>43389.342361111114</c:v>
                </c:pt>
                <c:pt idx="622">
                  <c:v>43389.364583333336</c:v>
                </c:pt>
                <c:pt idx="623">
                  <c:v>43389.381944444445</c:v>
                </c:pt>
                <c:pt idx="624">
                  <c:v>43389.393055555556</c:v>
                </c:pt>
                <c:pt idx="625">
                  <c:v>43389.427083333336</c:v>
                </c:pt>
                <c:pt idx="626">
                  <c:v>43389.447916666664</c:v>
                </c:pt>
                <c:pt idx="627">
                  <c:v>43389.46875</c:v>
                </c:pt>
                <c:pt idx="628">
                  <c:v>43389.493055555555</c:v>
                </c:pt>
                <c:pt idx="629">
                  <c:v>43389.504861111112</c:v>
                </c:pt>
                <c:pt idx="630">
                  <c:v>43389.527083333334</c:v>
                </c:pt>
                <c:pt idx="631">
                  <c:v>43389.541666666664</c:v>
                </c:pt>
                <c:pt idx="632">
                  <c:v>43389.552083333336</c:v>
                </c:pt>
                <c:pt idx="633">
                  <c:v>43389.55972222222</c:v>
                </c:pt>
                <c:pt idx="634">
                  <c:v>43389.593055555553</c:v>
                </c:pt>
                <c:pt idx="635">
                  <c:v>43389.606249999997</c:v>
                </c:pt>
                <c:pt idx="636">
                  <c:v>43389.614583333336</c:v>
                </c:pt>
                <c:pt idx="637">
                  <c:v>43389.618055555555</c:v>
                </c:pt>
                <c:pt idx="638">
                  <c:v>43389.625</c:v>
                </c:pt>
                <c:pt idx="639">
                  <c:v>43389.634722222225</c:v>
                </c:pt>
                <c:pt idx="640">
                  <c:v>43389.645833333336</c:v>
                </c:pt>
                <c:pt idx="641">
                  <c:v>43389.708333333336</c:v>
                </c:pt>
                <c:pt idx="642">
                  <c:v>43389.739583333336</c:v>
                </c:pt>
                <c:pt idx="643">
                  <c:v>43389.826388888891</c:v>
                </c:pt>
                <c:pt idx="644">
                  <c:v>43390.25277777778</c:v>
                </c:pt>
                <c:pt idx="645">
                  <c:v>43390.268055555556</c:v>
                </c:pt>
                <c:pt idx="646">
                  <c:v>43390.276388888888</c:v>
                </c:pt>
                <c:pt idx="647">
                  <c:v>43390.285416666666</c:v>
                </c:pt>
                <c:pt idx="648">
                  <c:v>43390.316666666666</c:v>
                </c:pt>
                <c:pt idx="649">
                  <c:v>43390.34097222222</c:v>
                </c:pt>
                <c:pt idx="650">
                  <c:v>43390.352083333331</c:v>
                </c:pt>
                <c:pt idx="651">
                  <c:v>43390.376388888886</c:v>
                </c:pt>
                <c:pt idx="652">
                  <c:v>43390.40347222222</c:v>
                </c:pt>
                <c:pt idx="653">
                  <c:v>43390.430555555555</c:v>
                </c:pt>
                <c:pt idx="654">
                  <c:v>43390.44027777778</c:v>
                </c:pt>
                <c:pt idx="655">
                  <c:v>43390.461805555555</c:v>
                </c:pt>
                <c:pt idx="656">
                  <c:v>43390.469444444447</c:v>
                </c:pt>
                <c:pt idx="657">
                  <c:v>43390.504166666666</c:v>
                </c:pt>
                <c:pt idx="658">
                  <c:v>43390.541666666664</c:v>
                </c:pt>
                <c:pt idx="659">
                  <c:v>43390.557638888888</c:v>
                </c:pt>
                <c:pt idx="660">
                  <c:v>43390.571527777778</c:v>
                </c:pt>
                <c:pt idx="661">
                  <c:v>43390.582638888889</c:v>
                </c:pt>
                <c:pt idx="662">
                  <c:v>43390.602777777778</c:v>
                </c:pt>
                <c:pt idx="663">
                  <c:v>43390.626388888886</c:v>
                </c:pt>
                <c:pt idx="664">
                  <c:v>43390.635416666664</c:v>
                </c:pt>
                <c:pt idx="665">
                  <c:v>43390.649305555555</c:v>
                </c:pt>
                <c:pt idx="666">
                  <c:v>43390.676388888889</c:v>
                </c:pt>
                <c:pt idx="667">
                  <c:v>43390.685416666667</c:v>
                </c:pt>
                <c:pt idx="668">
                  <c:v>43390.701388888891</c:v>
                </c:pt>
                <c:pt idx="669">
                  <c:v>43390.720138888886</c:v>
                </c:pt>
                <c:pt idx="670">
                  <c:v>43390.731249999997</c:v>
                </c:pt>
                <c:pt idx="671">
                  <c:v>43390.76666666667</c:v>
                </c:pt>
                <c:pt idx="672">
                  <c:v>43390.833333333336</c:v>
                </c:pt>
                <c:pt idx="673">
                  <c:v>43390.836805555555</c:v>
                </c:pt>
                <c:pt idx="674">
                  <c:v>43391.237500000003</c:v>
                </c:pt>
                <c:pt idx="675">
                  <c:v>43391.269444444442</c:v>
                </c:pt>
                <c:pt idx="676">
                  <c:v>43391.286111111112</c:v>
                </c:pt>
                <c:pt idx="677">
                  <c:v>43391.309027777781</c:v>
                </c:pt>
                <c:pt idx="678">
                  <c:v>43391.323611111111</c:v>
                </c:pt>
                <c:pt idx="679">
                  <c:v>43391.34375</c:v>
                </c:pt>
                <c:pt idx="680">
                  <c:v>43391.368055555555</c:v>
                </c:pt>
                <c:pt idx="681">
                  <c:v>43391.381249999999</c:v>
                </c:pt>
                <c:pt idx="682">
                  <c:v>43391.427083333336</c:v>
                </c:pt>
                <c:pt idx="683">
                  <c:v>43391.445138888892</c:v>
                </c:pt>
                <c:pt idx="684">
                  <c:v>43391.459027777775</c:v>
                </c:pt>
                <c:pt idx="685">
                  <c:v>43391.468055555553</c:v>
                </c:pt>
                <c:pt idx="686">
                  <c:v>43391.479861111111</c:v>
                </c:pt>
                <c:pt idx="687">
                  <c:v>43391.493055555555</c:v>
                </c:pt>
                <c:pt idx="688">
                  <c:v>43391.504861111112</c:v>
                </c:pt>
                <c:pt idx="689">
                  <c:v>43391.517361111109</c:v>
                </c:pt>
                <c:pt idx="690">
                  <c:v>43391.527777777781</c:v>
                </c:pt>
                <c:pt idx="691">
                  <c:v>43391.544444444444</c:v>
                </c:pt>
                <c:pt idx="692">
                  <c:v>43391.569444444445</c:v>
                </c:pt>
                <c:pt idx="693">
                  <c:v>43391.576388888891</c:v>
                </c:pt>
                <c:pt idx="694">
                  <c:v>43391.618055555555</c:v>
                </c:pt>
                <c:pt idx="695">
                  <c:v>43391.657638888886</c:v>
                </c:pt>
                <c:pt idx="696">
                  <c:v>43391.69027777778</c:v>
                </c:pt>
                <c:pt idx="697">
                  <c:v>43391.739583333336</c:v>
                </c:pt>
                <c:pt idx="698">
                  <c:v>43391.774305555555</c:v>
                </c:pt>
                <c:pt idx="699">
                  <c:v>43391.796527777777</c:v>
                </c:pt>
                <c:pt idx="700">
                  <c:v>43391.809027777781</c:v>
                </c:pt>
                <c:pt idx="701">
                  <c:v>43391.813194444447</c:v>
                </c:pt>
                <c:pt idx="702">
                  <c:v>43392.240972222222</c:v>
                </c:pt>
                <c:pt idx="703">
                  <c:v>43392.249305555553</c:v>
                </c:pt>
                <c:pt idx="704">
                  <c:v>43392.257638888892</c:v>
                </c:pt>
                <c:pt idx="705">
                  <c:v>43392.269444444442</c:v>
                </c:pt>
                <c:pt idx="706">
                  <c:v>43392.282638888886</c:v>
                </c:pt>
                <c:pt idx="707">
                  <c:v>43392.294444444444</c:v>
                </c:pt>
                <c:pt idx="708">
                  <c:v>43392.307638888888</c:v>
                </c:pt>
                <c:pt idx="709">
                  <c:v>43392.335416666669</c:v>
                </c:pt>
                <c:pt idx="710">
                  <c:v>43392.371527777781</c:v>
                </c:pt>
                <c:pt idx="711">
                  <c:v>43392.388888888891</c:v>
                </c:pt>
                <c:pt idx="712">
                  <c:v>43392.423611111109</c:v>
                </c:pt>
                <c:pt idx="713">
                  <c:v>43392.443749999999</c:v>
                </c:pt>
                <c:pt idx="714">
                  <c:v>43392.467361111114</c:v>
                </c:pt>
                <c:pt idx="715">
                  <c:v>43392.493055555555</c:v>
                </c:pt>
                <c:pt idx="716">
                  <c:v>43392.538194444445</c:v>
                </c:pt>
                <c:pt idx="717">
                  <c:v>43392.560416666667</c:v>
                </c:pt>
                <c:pt idx="718">
                  <c:v>43392.592361111114</c:v>
                </c:pt>
                <c:pt idx="719">
                  <c:v>43392.613888888889</c:v>
                </c:pt>
                <c:pt idx="720">
                  <c:v>43392.633333333331</c:v>
                </c:pt>
                <c:pt idx="721">
                  <c:v>43392.669444444444</c:v>
                </c:pt>
                <c:pt idx="722">
                  <c:v>43392.694444444445</c:v>
                </c:pt>
                <c:pt idx="723">
                  <c:v>43392.722916666666</c:v>
                </c:pt>
                <c:pt idx="724">
                  <c:v>43392.732638888891</c:v>
                </c:pt>
                <c:pt idx="725">
                  <c:v>43392.801388888889</c:v>
                </c:pt>
                <c:pt idx="726">
                  <c:v>43392.830555555556</c:v>
                </c:pt>
                <c:pt idx="727">
                  <c:v>43393.263888888891</c:v>
                </c:pt>
                <c:pt idx="728">
                  <c:v>43393.304861111108</c:v>
                </c:pt>
                <c:pt idx="729">
                  <c:v>43393.328472222223</c:v>
                </c:pt>
                <c:pt idx="730">
                  <c:v>43393.357638888891</c:v>
                </c:pt>
                <c:pt idx="731">
                  <c:v>43393.416666666664</c:v>
                </c:pt>
                <c:pt idx="732">
                  <c:v>43393.423611111109</c:v>
                </c:pt>
                <c:pt idx="733">
                  <c:v>43393.4375</c:v>
                </c:pt>
                <c:pt idx="734">
                  <c:v>43393.445833333331</c:v>
                </c:pt>
                <c:pt idx="735">
                  <c:v>43393.472222222219</c:v>
                </c:pt>
                <c:pt idx="736">
                  <c:v>43393.481249999997</c:v>
                </c:pt>
                <c:pt idx="737">
                  <c:v>43394.288888888892</c:v>
                </c:pt>
                <c:pt idx="738">
                  <c:v>43394.368750000001</c:v>
                </c:pt>
                <c:pt idx="739">
                  <c:v>43394.447222222225</c:v>
                </c:pt>
                <c:pt idx="740">
                  <c:v>43394.486111111109</c:v>
                </c:pt>
                <c:pt idx="741">
                  <c:v>43394.50277777778</c:v>
                </c:pt>
                <c:pt idx="742">
                  <c:v>43394.565972222219</c:v>
                </c:pt>
                <c:pt idx="743">
                  <c:v>43394.576388888891</c:v>
                </c:pt>
                <c:pt idx="744">
                  <c:v>43394.625</c:v>
                </c:pt>
                <c:pt idx="745">
                  <c:v>43395.295138888891</c:v>
                </c:pt>
                <c:pt idx="746">
                  <c:v>43395.305555555555</c:v>
                </c:pt>
                <c:pt idx="747">
                  <c:v>43395.322916666664</c:v>
                </c:pt>
                <c:pt idx="748">
                  <c:v>43395.364583333336</c:v>
                </c:pt>
                <c:pt idx="749">
                  <c:v>43395.394444444442</c:v>
                </c:pt>
                <c:pt idx="750">
                  <c:v>43395.420138888891</c:v>
                </c:pt>
                <c:pt idx="751">
                  <c:v>43395.444444444445</c:v>
                </c:pt>
                <c:pt idx="752">
                  <c:v>43395.456944444442</c:v>
                </c:pt>
                <c:pt idx="753">
                  <c:v>43395.487500000003</c:v>
                </c:pt>
                <c:pt idx="754">
                  <c:v>43395.510416666664</c:v>
                </c:pt>
                <c:pt idx="755">
                  <c:v>43395.521527777775</c:v>
                </c:pt>
                <c:pt idx="756">
                  <c:v>43395.53125</c:v>
                </c:pt>
                <c:pt idx="757">
                  <c:v>43395.538888888892</c:v>
                </c:pt>
                <c:pt idx="758">
                  <c:v>43395.560416666667</c:v>
                </c:pt>
                <c:pt idx="759">
                  <c:v>43395.56527777778</c:v>
                </c:pt>
                <c:pt idx="760">
                  <c:v>43395.569444444445</c:v>
                </c:pt>
                <c:pt idx="761">
                  <c:v>43395.65625</c:v>
                </c:pt>
                <c:pt idx="762">
                  <c:v>43395.659722222219</c:v>
                </c:pt>
                <c:pt idx="763">
                  <c:v>43395.666666666664</c:v>
                </c:pt>
                <c:pt idx="764">
                  <c:v>43395.720138888886</c:v>
                </c:pt>
                <c:pt idx="765">
                  <c:v>43395.756944444445</c:v>
                </c:pt>
                <c:pt idx="766">
                  <c:v>43395.818055555559</c:v>
                </c:pt>
                <c:pt idx="767">
                  <c:v>43396.254166666666</c:v>
                </c:pt>
                <c:pt idx="768">
                  <c:v>43396.287499999999</c:v>
                </c:pt>
                <c:pt idx="769">
                  <c:v>43396.302777777775</c:v>
                </c:pt>
                <c:pt idx="770">
                  <c:v>43396.347222222219</c:v>
                </c:pt>
                <c:pt idx="771">
                  <c:v>43396.364583333336</c:v>
                </c:pt>
                <c:pt idx="772">
                  <c:v>43396.379166666666</c:v>
                </c:pt>
                <c:pt idx="773">
                  <c:v>43396.417361111111</c:v>
                </c:pt>
                <c:pt idx="774">
                  <c:v>43396.445138888892</c:v>
                </c:pt>
                <c:pt idx="775">
                  <c:v>43396.468055555553</c:v>
                </c:pt>
                <c:pt idx="776">
                  <c:v>43396.48333333333</c:v>
                </c:pt>
                <c:pt idx="777">
                  <c:v>43396.5</c:v>
                </c:pt>
                <c:pt idx="778">
                  <c:v>43396.509027777778</c:v>
                </c:pt>
                <c:pt idx="779">
                  <c:v>43396.524305555555</c:v>
                </c:pt>
                <c:pt idx="780">
                  <c:v>43396.545138888891</c:v>
                </c:pt>
                <c:pt idx="781">
                  <c:v>43396.552777777775</c:v>
                </c:pt>
                <c:pt idx="782">
                  <c:v>43396.567361111112</c:v>
                </c:pt>
                <c:pt idx="783">
                  <c:v>43396.613194444442</c:v>
                </c:pt>
                <c:pt idx="784">
                  <c:v>43396.615972222222</c:v>
                </c:pt>
                <c:pt idx="785">
                  <c:v>43396.631944444445</c:v>
                </c:pt>
                <c:pt idx="786">
                  <c:v>43396.636805555558</c:v>
                </c:pt>
                <c:pt idx="787">
                  <c:v>43396.665972222225</c:v>
                </c:pt>
                <c:pt idx="788">
                  <c:v>43396.688888888886</c:v>
                </c:pt>
                <c:pt idx="789">
                  <c:v>43396.712500000001</c:v>
                </c:pt>
                <c:pt idx="790">
                  <c:v>43396.724305555559</c:v>
                </c:pt>
                <c:pt idx="791">
                  <c:v>43396.729861111111</c:v>
                </c:pt>
                <c:pt idx="792">
                  <c:v>43396.748611111114</c:v>
                </c:pt>
                <c:pt idx="793">
                  <c:v>43396.782638888886</c:v>
                </c:pt>
                <c:pt idx="794">
                  <c:v>43396.791666666664</c:v>
                </c:pt>
                <c:pt idx="795">
                  <c:v>43396.800000000003</c:v>
                </c:pt>
                <c:pt idx="796">
                  <c:v>43396.844444444447</c:v>
                </c:pt>
                <c:pt idx="797">
                  <c:v>43397.256944444445</c:v>
                </c:pt>
                <c:pt idx="798">
                  <c:v>43397.263888888891</c:v>
                </c:pt>
                <c:pt idx="799">
                  <c:v>43397.280555555553</c:v>
                </c:pt>
                <c:pt idx="800">
                  <c:v>43397.305555555555</c:v>
                </c:pt>
                <c:pt idx="801">
                  <c:v>43397.30972222222</c:v>
                </c:pt>
                <c:pt idx="802">
                  <c:v>43397.319444444445</c:v>
                </c:pt>
                <c:pt idx="803">
                  <c:v>43397.35</c:v>
                </c:pt>
                <c:pt idx="804">
                  <c:v>43397.379861111112</c:v>
                </c:pt>
                <c:pt idx="805">
                  <c:v>43397.407638888886</c:v>
                </c:pt>
                <c:pt idx="806">
                  <c:v>43397.439583333333</c:v>
                </c:pt>
                <c:pt idx="807">
                  <c:v>43397.475694444445</c:v>
                </c:pt>
                <c:pt idx="808">
                  <c:v>43397.481249999997</c:v>
                </c:pt>
                <c:pt idx="809">
                  <c:v>43397.538194444445</c:v>
                </c:pt>
                <c:pt idx="810">
                  <c:v>43397.56527777778</c:v>
                </c:pt>
                <c:pt idx="811">
                  <c:v>43397.577777777777</c:v>
                </c:pt>
                <c:pt idx="812">
                  <c:v>43397.581944444442</c:v>
                </c:pt>
                <c:pt idx="813">
                  <c:v>43397.594444444447</c:v>
                </c:pt>
                <c:pt idx="814">
                  <c:v>43397.598611111112</c:v>
                </c:pt>
                <c:pt idx="815">
                  <c:v>43397.669444444444</c:v>
                </c:pt>
                <c:pt idx="816">
                  <c:v>43397.701388888891</c:v>
                </c:pt>
                <c:pt idx="817">
                  <c:v>43397.75277777778</c:v>
                </c:pt>
                <c:pt idx="818">
                  <c:v>43397.77847222222</c:v>
                </c:pt>
                <c:pt idx="819">
                  <c:v>43397.791666666664</c:v>
                </c:pt>
                <c:pt idx="820">
                  <c:v>43397.816666666666</c:v>
                </c:pt>
                <c:pt idx="821">
                  <c:v>43398.256249999999</c:v>
                </c:pt>
                <c:pt idx="822">
                  <c:v>43398.270138888889</c:v>
                </c:pt>
                <c:pt idx="823">
                  <c:v>43398.291666666664</c:v>
                </c:pt>
                <c:pt idx="824">
                  <c:v>43398.313194444447</c:v>
                </c:pt>
                <c:pt idx="825">
                  <c:v>43398.326388888891</c:v>
                </c:pt>
                <c:pt idx="826">
                  <c:v>43398.355555555558</c:v>
                </c:pt>
                <c:pt idx="827">
                  <c:v>43398.372916666667</c:v>
                </c:pt>
                <c:pt idx="828">
                  <c:v>43398.365972222222</c:v>
                </c:pt>
                <c:pt idx="829">
                  <c:v>43398.430555555555</c:v>
                </c:pt>
                <c:pt idx="830">
                  <c:v>43398.458333333336</c:v>
                </c:pt>
                <c:pt idx="831">
                  <c:v>43398.46597222222</c:v>
                </c:pt>
                <c:pt idx="832">
                  <c:v>43398.495138888888</c:v>
                </c:pt>
                <c:pt idx="833">
                  <c:v>43398.513888888891</c:v>
                </c:pt>
                <c:pt idx="834">
                  <c:v>43398.523611111108</c:v>
                </c:pt>
                <c:pt idx="835">
                  <c:v>43398.552083333336</c:v>
                </c:pt>
                <c:pt idx="836">
                  <c:v>43398.556944444441</c:v>
                </c:pt>
                <c:pt idx="837">
                  <c:v>43398.568055555559</c:v>
                </c:pt>
                <c:pt idx="838">
                  <c:v>43398.629861111112</c:v>
                </c:pt>
                <c:pt idx="839">
                  <c:v>43398.636111111111</c:v>
                </c:pt>
                <c:pt idx="840">
                  <c:v>43398.674305555556</c:v>
                </c:pt>
                <c:pt idx="841">
                  <c:v>43398.681250000001</c:v>
                </c:pt>
                <c:pt idx="842">
                  <c:v>43398.693055555559</c:v>
                </c:pt>
                <c:pt idx="843">
                  <c:v>43398.759722222225</c:v>
                </c:pt>
                <c:pt idx="844">
                  <c:v>43398.819444444445</c:v>
                </c:pt>
                <c:pt idx="845">
                  <c:v>43399.26666666667</c:v>
                </c:pt>
                <c:pt idx="846">
                  <c:v>43399.283333333333</c:v>
                </c:pt>
                <c:pt idx="847">
                  <c:v>43399.311805555553</c:v>
                </c:pt>
                <c:pt idx="848">
                  <c:v>43399.350694444445</c:v>
                </c:pt>
                <c:pt idx="849">
                  <c:v>43399.354166666664</c:v>
                </c:pt>
                <c:pt idx="850">
                  <c:v>43399.372916666667</c:v>
                </c:pt>
                <c:pt idx="851">
                  <c:v>43399.395833333336</c:v>
                </c:pt>
                <c:pt idx="852">
                  <c:v>43399.427083333336</c:v>
                </c:pt>
                <c:pt idx="853">
                  <c:v>43399.451388888891</c:v>
                </c:pt>
                <c:pt idx="854">
                  <c:v>43399.447222222225</c:v>
                </c:pt>
                <c:pt idx="855">
                  <c:v>43399.470138888886</c:v>
                </c:pt>
                <c:pt idx="856">
                  <c:v>43399.506944444445</c:v>
                </c:pt>
                <c:pt idx="857">
                  <c:v>43399.525694444441</c:v>
                </c:pt>
                <c:pt idx="858">
                  <c:v>43399.565972222219</c:v>
                </c:pt>
                <c:pt idx="859">
                  <c:v>43399.595138888886</c:v>
                </c:pt>
                <c:pt idx="860">
                  <c:v>43399.64166666667</c:v>
                </c:pt>
                <c:pt idx="861">
                  <c:v>43399.738194444442</c:v>
                </c:pt>
                <c:pt idx="862">
                  <c:v>43399.76666666667</c:v>
                </c:pt>
                <c:pt idx="863">
                  <c:v>43400.291666666664</c:v>
                </c:pt>
                <c:pt idx="864">
                  <c:v>43400.3125</c:v>
                </c:pt>
                <c:pt idx="865">
                  <c:v>43400.3125</c:v>
                </c:pt>
                <c:pt idx="866">
                  <c:v>43400.427083333336</c:v>
                </c:pt>
                <c:pt idx="867">
                  <c:v>43400.477777777778</c:v>
                </c:pt>
                <c:pt idx="868">
                  <c:v>43400.495833333334</c:v>
                </c:pt>
                <c:pt idx="869">
                  <c:v>43400.511111111111</c:v>
                </c:pt>
                <c:pt idx="870">
                  <c:v>43400.525694444441</c:v>
                </c:pt>
                <c:pt idx="871">
                  <c:v>43400.557638888888</c:v>
                </c:pt>
                <c:pt idx="872">
                  <c:v>43400.568749999999</c:v>
                </c:pt>
                <c:pt idx="873">
                  <c:v>43400.63958333333</c:v>
                </c:pt>
                <c:pt idx="874">
                  <c:v>43400.667361111111</c:v>
                </c:pt>
                <c:pt idx="875">
                  <c:v>43401.378472222219</c:v>
                </c:pt>
                <c:pt idx="876">
                  <c:v>43401.43472222222</c:v>
                </c:pt>
                <c:pt idx="877">
                  <c:v>43401.489583333336</c:v>
                </c:pt>
                <c:pt idx="878">
                  <c:v>43401.541666666664</c:v>
                </c:pt>
                <c:pt idx="879">
                  <c:v>43401.613194444442</c:v>
                </c:pt>
                <c:pt idx="880">
                  <c:v>43402.25</c:v>
                </c:pt>
                <c:pt idx="881">
                  <c:v>43402.263888888891</c:v>
                </c:pt>
                <c:pt idx="882">
                  <c:v>43402.270833333336</c:v>
                </c:pt>
                <c:pt idx="883">
                  <c:v>43402.281944444447</c:v>
                </c:pt>
                <c:pt idx="884">
                  <c:v>43402.29791666667</c:v>
                </c:pt>
                <c:pt idx="885">
                  <c:v>43402.313194444447</c:v>
                </c:pt>
                <c:pt idx="886">
                  <c:v>43402.331250000003</c:v>
                </c:pt>
                <c:pt idx="887">
                  <c:v>43402.351388888892</c:v>
                </c:pt>
                <c:pt idx="888">
                  <c:v>43402.367361111108</c:v>
                </c:pt>
                <c:pt idx="889">
                  <c:v>43402.388888888891</c:v>
                </c:pt>
                <c:pt idx="890">
                  <c:v>43402.447916666664</c:v>
                </c:pt>
                <c:pt idx="891">
                  <c:v>43402.48541666667</c:v>
                </c:pt>
                <c:pt idx="892">
                  <c:v>43402.506249999999</c:v>
                </c:pt>
                <c:pt idx="893">
                  <c:v>43402.52847222222</c:v>
                </c:pt>
                <c:pt idx="894">
                  <c:v>43402.559027777781</c:v>
                </c:pt>
                <c:pt idx="895">
                  <c:v>43402.565972222219</c:v>
                </c:pt>
                <c:pt idx="896">
                  <c:v>43402.575694444444</c:v>
                </c:pt>
                <c:pt idx="897">
                  <c:v>43402.595138888886</c:v>
                </c:pt>
                <c:pt idx="898">
                  <c:v>43402.637499999997</c:v>
                </c:pt>
                <c:pt idx="899">
                  <c:v>43402.662499999999</c:v>
                </c:pt>
                <c:pt idx="900">
                  <c:v>43402.678472222222</c:v>
                </c:pt>
                <c:pt idx="901">
                  <c:v>43402.702777777777</c:v>
                </c:pt>
                <c:pt idx="902">
                  <c:v>43402.708333333336</c:v>
                </c:pt>
                <c:pt idx="903">
                  <c:v>43402.717361111114</c:v>
                </c:pt>
                <c:pt idx="904">
                  <c:v>43402.738194444442</c:v>
                </c:pt>
                <c:pt idx="905">
                  <c:v>43402.777083333334</c:v>
                </c:pt>
                <c:pt idx="906">
                  <c:v>43403.290277777778</c:v>
                </c:pt>
                <c:pt idx="907">
                  <c:v>43403.320138888892</c:v>
                </c:pt>
                <c:pt idx="908">
                  <c:v>43403.34375</c:v>
                </c:pt>
                <c:pt idx="909">
                  <c:v>43403.359722222223</c:v>
                </c:pt>
                <c:pt idx="910">
                  <c:v>43403.379861111112</c:v>
                </c:pt>
                <c:pt idx="911">
                  <c:v>43403.416666666664</c:v>
                </c:pt>
                <c:pt idx="912">
                  <c:v>43403.443055555559</c:v>
                </c:pt>
                <c:pt idx="913">
                  <c:v>43403.463194444441</c:v>
                </c:pt>
                <c:pt idx="914">
                  <c:v>43403.495138888888</c:v>
                </c:pt>
                <c:pt idx="915">
                  <c:v>43403.502083333333</c:v>
                </c:pt>
                <c:pt idx="916">
                  <c:v>43403.537499999999</c:v>
                </c:pt>
                <c:pt idx="917">
                  <c:v>43403.56527777778</c:v>
                </c:pt>
                <c:pt idx="918">
                  <c:v>43403.572916666664</c:v>
                </c:pt>
                <c:pt idx="919">
                  <c:v>43403.577777777777</c:v>
                </c:pt>
                <c:pt idx="920">
                  <c:v>43403.585416666669</c:v>
                </c:pt>
                <c:pt idx="921">
                  <c:v>43403.616666666669</c:v>
                </c:pt>
                <c:pt idx="922">
                  <c:v>43403.636805555558</c:v>
                </c:pt>
                <c:pt idx="923">
                  <c:v>43403.690972222219</c:v>
                </c:pt>
                <c:pt idx="924">
                  <c:v>43403.705555555556</c:v>
                </c:pt>
                <c:pt idx="925">
                  <c:v>43403.761805555558</c:v>
                </c:pt>
                <c:pt idx="926">
                  <c:v>43403.780555555553</c:v>
                </c:pt>
                <c:pt idx="927">
                  <c:v>43404.270833333336</c:v>
                </c:pt>
                <c:pt idx="928">
                  <c:v>43404.286111111112</c:v>
                </c:pt>
                <c:pt idx="929">
                  <c:v>43404.298611111109</c:v>
                </c:pt>
                <c:pt idx="930">
                  <c:v>43404.309027777781</c:v>
                </c:pt>
                <c:pt idx="931">
                  <c:v>43404.331250000003</c:v>
                </c:pt>
                <c:pt idx="932">
                  <c:v>43404.350694444445</c:v>
                </c:pt>
                <c:pt idx="933">
                  <c:v>43404.449305555558</c:v>
                </c:pt>
                <c:pt idx="934">
                  <c:v>43404.673611111109</c:v>
                </c:pt>
                <c:pt idx="935">
                  <c:v>43404.688194444447</c:v>
                </c:pt>
                <c:pt idx="936">
                  <c:v>43404.727777777778</c:v>
                </c:pt>
                <c:pt idx="937">
                  <c:v>43404.753472222219</c:v>
                </c:pt>
                <c:pt idx="938">
                  <c:v>43404.855555555558</c:v>
                </c:pt>
                <c:pt idx="939">
                  <c:v>43405.25</c:v>
                </c:pt>
                <c:pt idx="940">
                  <c:v>43405.255555555559</c:v>
                </c:pt>
                <c:pt idx="941">
                  <c:v>43405.273611111108</c:v>
                </c:pt>
                <c:pt idx="942">
                  <c:v>43405.287499999999</c:v>
                </c:pt>
                <c:pt idx="943">
                  <c:v>43405.303472222222</c:v>
                </c:pt>
                <c:pt idx="944">
                  <c:v>43405.324305555558</c:v>
                </c:pt>
                <c:pt idx="945">
                  <c:v>43405.342361111114</c:v>
                </c:pt>
                <c:pt idx="946">
                  <c:v>43405.347222222219</c:v>
                </c:pt>
                <c:pt idx="947">
                  <c:v>43405.354166666664</c:v>
                </c:pt>
                <c:pt idx="948">
                  <c:v>43405.361805555556</c:v>
                </c:pt>
                <c:pt idx="949">
                  <c:v>43405.373611111114</c:v>
                </c:pt>
                <c:pt idx="950">
                  <c:v>43405.423611111109</c:v>
                </c:pt>
                <c:pt idx="951">
                  <c:v>43405.451388888891</c:v>
                </c:pt>
                <c:pt idx="952">
                  <c:v>43405.462500000001</c:v>
                </c:pt>
                <c:pt idx="953">
                  <c:v>43405.481249999997</c:v>
                </c:pt>
                <c:pt idx="954">
                  <c:v>43405.519444444442</c:v>
                </c:pt>
                <c:pt idx="955">
                  <c:v>43405.540277777778</c:v>
                </c:pt>
                <c:pt idx="956">
                  <c:v>43405.553472222222</c:v>
                </c:pt>
                <c:pt idx="957">
                  <c:v>43405.568055555559</c:v>
                </c:pt>
                <c:pt idx="958">
                  <c:v>43405.573611111111</c:v>
                </c:pt>
                <c:pt idx="959">
                  <c:v>43405.635416666664</c:v>
                </c:pt>
                <c:pt idx="960">
                  <c:v>43405.677777777775</c:v>
                </c:pt>
                <c:pt idx="961">
                  <c:v>43405.686805555553</c:v>
                </c:pt>
                <c:pt idx="962">
                  <c:v>43405.697222222225</c:v>
                </c:pt>
                <c:pt idx="963">
                  <c:v>43405.716666666667</c:v>
                </c:pt>
                <c:pt idx="964">
                  <c:v>43405.720833333333</c:v>
                </c:pt>
                <c:pt idx="965">
                  <c:v>43405.75277777778</c:v>
                </c:pt>
                <c:pt idx="966">
                  <c:v>43405.754166666666</c:v>
                </c:pt>
                <c:pt idx="967">
                  <c:v>43405.776388888888</c:v>
                </c:pt>
                <c:pt idx="968">
                  <c:v>43405.819444444445</c:v>
                </c:pt>
                <c:pt idx="969">
                  <c:v>43406.250694444447</c:v>
                </c:pt>
                <c:pt idx="970">
                  <c:v>43406.263194444444</c:v>
                </c:pt>
                <c:pt idx="971">
                  <c:v>43406.275000000001</c:v>
                </c:pt>
                <c:pt idx="972">
                  <c:v>43406.296527777777</c:v>
                </c:pt>
                <c:pt idx="973">
                  <c:v>43406.364583333336</c:v>
                </c:pt>
                <c:pt idx="974">
                  <c:v>43406.390972222223</c:v>
                </c:pt>
                <c:pt idx="975">
                  <c:v>43406.419444444444</c:v>
                </c:pt>
                <c:pt idx="976">
                  <c:v>43406.430555555555</c:v>
                </c:pt>
                <c:pt idx="977">
                  <c:v>43406.443749999999</c:v>
                </c:pt>
                <c:pt idx="978">
                  <c:v>43406.446527777778</c:v>
                </c:pt>
                <c:pt idx="979">
                  <c:v>43406.479166666664</c:v>
                </c:pt>
                <c:pt idx="980">
                  <c:v>43406.493055555555</c:v>
                </c:pt>
                <c:pt idx="981">
                  <c:v>43406.495833333334</c:v>
                </c:pt>
                <c:pt idx="982">
                  <c:v>43406.581944444442</c:v>
                </c:pt>
                <c:pt idx="983">
                  <c:v>43406.587500000001</c:v>
                </c:pt>
                <c:pt idx="984">
                  <c:v>43406.616666666669</c:v>
                </c:pt>
                <c:pt idx="985">
                  <c:v>43406.658333333333</c:v>
                </c:pt>
                <c:pt idx="986">
                  <c:v>43406.708333333336</c:v>
                </c:pt>
                <c:pt idx="987">
                  <c:v>43406.775000000001</c:v>
                </c:pt>
                <c:pt idx="988">
                  <c:v>43407.285416666666</c:v>
                </c:pt>
                <c:pt idx="989">
                  <c:v>43407.322916666664</c:v>
                </c:pt>
                <c:pt idx="990">
                  <c:v>43407.430555555555</c:v>
                </c:pt>
                <c:pt idx="991">
                  <c:v>43407.451388888891</c:v>
                </c:pt>
                <c:pt idx="992">
                  <c:v>43407.46875</c:v>
                </c:pt>
                <c:pt idx="993">
                  <c:v>43407.5</c:v>
                </c:pt>
                <c:pt idx="994">
                  <c:v>43407.525000000001</c:v>
                </c:pt>
                <c:pt idx="995">
                  <c:v>43407.553472222222</c:v>
                </c:pt>
                <c:pt idx="996">
                  <c:v>43407.575694444444</c:v>
                </c:pt>
                <c:pt idx="997">
                  <c:v>43407.626388888886</c:v>
                </c:pt>
                <c:pt idx="998">
                  <c:v>43408.291666666664</c:v>
                </c:pt>
                <c:pt idx="999">
                  <c:v>43408.315972222219</c:v>
                </c:pt>
                <c:pt idx="1000">
                  <c:v>43408.482638888891</c:v>
                </c:pt>
                <c:pt idx="1001">
                  <c:v>43408.5</c:v>
                </c:pt>
                <c:pt idx="1002">
                  <c:v>43408.510416666664</c:v>
                </c:pt>
                <c:pt idx="1003">
                  <c:v>43409.256944444445</c:v>
                </c:pt>
                <c:pt idx="1004">
                  <c:v>43409.267361111109</c:v>
                </c:pt>
                <c:pt idx="1005">
                  <c:v>43409.279861111114</c:v>
                </c:pt>
                <c:pt idx="1006">
                  <c:v>43409.288194444445</c:v>
                </c:pt>
                <c:pt idx="1007">
                  <c:v>43409.302083333336</c:v>
                </c:pt>
                <c:pt idx="1008">
                  <c:v>43409.324999999997</c:v>
                </c:pt>
                <c:pt idx="1009">
                  <c:v>43409.375</c:v>
                </c:pt>
                <c:pt idx="1010">
                  <c:v>43409.379166666666</c:v>
                </c:pt>
                <c:pt idx="1011">
                  <c:v>43409.385416666664</c:v>
                </c:pt>
                <c:pt idx="1012">
                  <c:v>43409.416666666664</c:v>
                </c:pt>
                <c:pt idx="1013">
                  <c:v>43409.447916666664</c:v>
                </c:pt>
                <c:pt idx="1014">
                  <c:v>43409.458333333336</c:v>
                </c:pt>
                <c:pt idx="1015">
                  <c:v>43409.46875</c:v>
                </c:pt>
                <c:pt idx="1016">
                  <c:v>43409.5</c:v>
                </c:pt>
                <c:pt idx="1017">
                  <c:v>43409.506249999999</c:v>
                </c:pt>
                <c:pt idx="1018">
                  <c:v>43409.56527777778</c:v>
                </c:pt>
                <c:pt idx="1019">
                  <c:v>43409.578472222223</c:v>
                </c:pt>
                <c:pt idx="1020">
                  <c:v>43409.597222222219</c:v>
                </c:pt>
                <c:pt idx="1021">
                  <c:v>43409.604166666664</c:v>
                </c:pt>
                <c:pt idx="1022">
                  <c:v>43409.663194444445</c:v>
                </c:pt>
                <c:pt idx="1023">
                  <c:v>43409.674305555556</c:v>
                </c:pt>
                <c:pt idx="1024">
                  <c:v>43409.747916666667</c:v>
                </c:pt>
                <c:pt idx="1025">
                  <c:v>43409.769444444442</c:v>
                </c:pt>
                <c:pt idx="1026">
                  <c:v>43410.260416666664</c:v>
                </c:pt>
                <c:pt idx="1027">
                  <c:v>43410.26458333333</c:v>
                </c:pt>
                <c:pt idx="1028">
                  <c:v>43410.281944444447</c:v>
                </c:pt>
                <c:pt idx="1029">
                  <c:v>43410.305555555555</c:v>
                </c:pt>
                <c:pt idx="1030">
                  <c:v>43410.322222222225</c:v>
                </c:pt>
                <c:pt idx="1031">
                  <c:v>43410.347222222219</c:v>
                </c:pt>
                <c:pt idx="1032">
                  <c:v>43410.400694444441</c:v>
                </c:pt>
                <c:pt idx="1033">
                  <c:v>43410.430555555555</c:v>
                </c:pt>
                <c:pt idx="1034">
                  <c:v>43410.434027777781</c:v>
                </c:pt>
                <c:pt idx="1035">
                  <c:v>43410.442361111112</c:v>
                </c:pt>
                <c:pt idx="1036">
                  <c:v>43410.447916666664</c:v>
                </c:pt>
                <c:pt idx="1037">
                  <c:v>43410.46597222222</c:v>
                </c:pt>
                <c:pt idx="1038">
                  <c:v>43410.470833333333</c:v>
                </c:pt>
                <c:pt idx="1039">
                  <c:v>43410.548611111109</c:v>
                </c:pt>
                <c:pt idx="1040">
                  <c:v>43410.577777777777</c:v>
                </c:pt>
                <c:pt idx="1041">
                  <c:v>43410.616666666669</c:v>
                </c:pt>
                <c:pt idx="1042">
                  <c:v>43410.677083333336</c:v>
                </c:pt>
                <c:pt idx="1043">
                  <c:v>43410.703472222223</c:v>
                </c:pt>
                <c:pt idx="1044">
                  <c:v>43411.29791666667</c:v>
                </c:pt>
                <c:pt idx="1045">
                  <c:v>43411.310416666667</c:v>
                </c:pt>
                <c:pt idx="1046">
                  <c:v>43411.350694444445</c:v>
                </c:pt>
                <c:pt idx="1047">
                  <c:v>43411.350694444445</c:v>
                </c:pt>
                <c:pt idx="1048">
                  <c:v>43411.375</c:v>
                </c:pt>
                <c:pt idx="1049">
                  <c:v>43411.405555555553</c:v>
                </c:pt>
                <c:pt idx="1050">
                  <c:v>43411.423611111109</c:v>
                </c:pt>
                <c:pt idx="1051">
                  <c:v>43411.443055555559</c:v>
                </c:pt>
                <c:pt idx="1052">
                  <c:v>43411.454861111109</c:v>
                </c:pt>
                <c:pt idx="1053">
                  <c:v>43412.236805555556</c:v>
                </c:pt>
                <c:pt idx="1054">
                  <c:v>43412.263888888891</c:v>
                </c:pt>
                <c:pt idx="1055">
                  <c:v>43412.276388888888</c:v>
                </c:pt>
                <c:pt idx="1056">
                  <c:v>43412.3</c:v>
                </c:pt>
                <c:pt idx="1057">
                  <c:v>43412.318055555559</c:v>
                </c:pt>
                <c:pt idx="1058">
                  <c:v>43412.356249999997</c:v>
                </c:pt>
                <c:pt idx="1059">
                  <c:v>43412.361805555556</c:v>
                </c:pt>
                <c:pt idx="1060">
                  <c:v>43412.390277777777</c:v>
                </c:pt>
                <c:pt idx="1061">
                  <c:v>43412.420138888891</c:v>
                </c:pt>
                <c:pt idx="1062">
                  <c:v>43412.430555555555</c:v>
                </c:pt>
                <c:pt idx="1063">
                  <c:v>43412.458333333336</c:v>
                </c:pt>
                <c:pt idx="1064">
                  <c:v>43412.487500000003</c:v>
                </c:pt>
                <c:pt idx="1065">
                  <c:v>43412.497916666667</c:v>
                </c:pt>
                <c:pt idx="1066">
                  <c:v>43412.527777777781</c:v>
                </c:pt>
                <c:pt idx="1067">
                  <c:v>43412.53125</c:v>
                </c:pt>
                <c:pt idx="1068">
                  <c:v>43412.540277777778</c:v>
                </c:pt>
                <c:pt idx="1069">
                  <c:v>43412.553472222222</c:v>
                </c:pt>
                <c:pt idx="1070">
                  <c:v>43412.574305555558</c:v>
                </c:pt>
                <c:pt idx="1071">
                  <c:v>43412.593055555553</c:v>
                </c:pt>
                <c:pt idx="1072">
                  <c:v>43412.661805555559</c:v>
                </c:pt>
                <c:pt idx="1073">
                  <c:v>43412.732638888891</c:v>
                </c:pt>
                <c:pt idx="1074">
                  <c:v>43412.749305555553</c:v>
                </c:pt>
                <c:pt idx="1075">
                  <c:v>43413.259027777778</c:v>
                </c:pt>
                <c:pt idx="1076">
                  <c:v>43413.276388888888</c:v>
                </c:pt>
                <c:pt idx="1077">
                  <c:v>43413.302083333336</c:v>
                </c:pt>
                <c:pt idx="1078">
                  <c:v>43413.3125</c:v>
                </c:pt>
                <c:pt idx="1079">
                  <c:v>43413.34097222222</c:v>
                </c:pt>
                <c:pt idx="1080">
                  <c:v>43413.375</c:v>
                </c:pt>
                <c:pt idx="1081">
                  <c:v>43413.384722222225</c:v>
                </c:pt>
                <c:pt idx="1082">
                  <c:v>43413.436805555553</c:v>
                </c:pt>
                <c:pt idx="1083">
                  <c:v>43413.463194444441</c:v>
                </c:pt>
                <c:pt idx="1084">
                  <c:v>43413.5</c:v>
                </c:pt>
                <c:pt idx="1085">
                  <c:v>43413.505555555559</c:v>
                </c:pt>
                <c:pt idx="1086">
                  <c:v>43413.51666666667</c:v>
                </c:pt>
                <c:pt idx="1087">
                  <c:v>43413.569444444445</c:v>
                </c:pt>
                <c:pt idx="1088">
                  <c:v>43413.586805555555</c:v>
                </c:pt>
                <c:pt idx="1089">
                  <c:v>43413.660416666666</c:v>
                </c:pt>
                <c:pt idx="1090">
                  <c:v>43413.708333333336</c:v>
                </c:pt>
                <c:pt idx="1091">
                  <c:v>43414.291666666664</c:v>
                </c:pt>
                <c:pt idx="1092">
                  <c:v>43414.325694444444</c:v>
                </c:pt>
                <c:pt idx="1093">
                  <c:v>43414.493055555555</c:v>
                </c:pt>
                <c:pt idx="1094">
                  <c:v>43414.522222222222</c:v>
                </c:pt>
                <c:pt idx="1095">
                  <c:v>43414.574999999997</c:v>
                </c:pt>
                <c:pt idx="1096">
                  <c:v>43414.595138888886</c:v>
                </c:pt>
                <c:pt idx="1097">
                  <c:v>43415.40625</c:v>
                </c:pt>
                <c:pt idx="1098">
                  <c:v>43415.420138888891</c:v>
                </c:pt>
                <c:pt idx="1099">
                  <c:v>43416.34375</c:v>
                </c:pt>
                <c:pt idx="1100">
                  <c:v>43416.40625</c:v>
                </c:pt>
                <c:pt idx="1101">
                  <c:v>43416.444444444445</c:v>
                </c:pt>
                <c:pt idx="1102">
                  <c:v>43416.506944444445</c:v>
                </c:pt>
                <c:pt idx="1103">
                  <c:v>43416.544444444444</c:v>
                </c:pt>
                <c:pt idx="1104">
                  <c:v>43416.613194444442</c:v>
                </c:pt>
                <c:pt idx="1105">
                  <c:v>43416.67083333333</c:v>
                </c:pt>
                <c:pt idx="1106">
                  <c:v>43416.770833333336</c:v>
                </c:pt>
                <c:pt idx="1107">
                  <c:v>43417.416666666664</c:v>
                </c:pt>
                <c:pt idx="1108">
                  <c:v>43417.4375</c:v>
                </c:pt>
                <c:pt idx="1109">
                  <c:v>43417.520833333336</c:v>
                </c:pt>
                <c:pt idx="1110">
                  <c:v>43417.65902777778</c:v>
                </c:pt>
                <c:pt idx="1111">
                  <c:v>43417.786111111112</c:v>
                </c:pt>
                <c:pt idx="1112">
                  <c:v>43418.430555555555</c:v>
                </c:pt>
                <c:pt idx="1113">
                  <c:v>43418.465277777781</c:v>
                </c:pt>
                <c:pt idx="1114">
                  <c:v>43418.541666666664</c:v>
                </c:pt>
                <c:pt idx="1115">
                  <c:v>43418.552083333336</c:v>
                </c:pt>
                <c:pt idx="1116">
                  <c:v>43418.578472222223</c:v>
                </c:pt>
                <c:pt idx="1117">
                  <c:v>43418.635416666664</c:v>
                </c:pt>
                <c:pt idx="1118">
                  <c:v>43418.654861111114</c:v>
                </c:pt>
                <c:pt idx="1119">
                  <c:v>43418.696527777778</c:v>
                </c:pt>
              </c:numCache>
            </c:numRef>
          </c:cat>
          <c:val>
            <c:numRef>
              <c:f>'pH meter #1__083118AM'!$G$2:$G$1121</c:f>
              <c:numCache>
                <c:formatCode>0.0000</c:formatCode>
                <c:ptCount val="1120"/>
                <c:pt idx="0">
                  <c:v>3.527303060242065</c:v>
                </c:pt>
                <c:pt idx="1">
                  <c:v>3.527303060242065</c:v>
                </c:pt>
                <c:pt idx="2">
                  <c:v>3.527303060242065</c:v>
                </c:pt>
                <c:pt idx="3">
                  <c:v>3.527303060242065</c:v>
                </c:pt>
                <c:pt idx="4">
                  <c:v>3.527303060242065</c:v>
                </c:pt>
                <c:pt idx="5">
                  <c:v>3.527303060242065</c:v>
                </c:pt>
                <c:pt idx="6">
                  <c:v>3.527303060242065</c:v>
                </c:pt>
                <c:pt idx="7">
                  <c:v>3.527303060242065</c:v>
                </c:pt>
                <c:pt idx="8">
                  <c:v>3.527303060242065</c:v>
                </c:pt>
                <c:pt idx="9">
                  <c:v>3.527303060242065</c:v>
                </c:pt>
                <c:pt idx="10">
                  <c:v>3.527303060242065</c:v>
                </c:pt>
                <c:pt idx="11">
                  <c:v>3.527303060242065</c:v>
                </c:pt>
                <c:pt idx="12">
                  <c:v>3.527303060242065</c:v>
                </c:pt>
                <c:pt idx="13">
                  <c:v>3.527303060242065</c:v>
                </c:pt>
                <c:pt idx="14">
                  <c:v>3.527303060242065</c:v>
                </c:pt>
                <c:pt idx="15">
                  <c:v>3.527303060242065</c:v>
                </c:pt>
                <c:pt idx="16">
                  <c:v>3.527303060242065</c:v>
                </c:pt>
                <c:pt idx="17">
                  <c:v>3.527303060242065</c:v>
                </c:pt>
                <c:pt idx="18">
                  <c:v>3.527303060242065</c:v>
                </c:pt>
                <c:pt idx="19">
                  <c:v>3.527303060242065</c:v>
                </c:pt>
                <c:pt idx="20">
                  <c:v>3.527303060242065</c:v>
                </c:pt>
                <c:pt idx="21">
                  <c:v>3.527303060242065</c:v>
                </c:pt>
                <c:pt idx="22">
                  <c:v>3.527303060242065</c:v>
                </c:pt>
                <c:pt idx="23">
                  <c:v>3.527303060242065</c:v>
                </c:pt>
                <c:pt idx="24">
                  <c:v>3.527303060242065</c:v>
                </c:pt>
                <c:pt idx="25">
                  <c:v>3.527303060242065</c:v>
                </c:pt>
                <c:pt idx="26">
                  <c:v>3.527303060242065</c:v>
                </c:pt>
                <c:pt idx="27">
                  <c:v>3.527303060242065</c:v>
                </c:pt>
                <c:pt idx="28">
                  <c:v>3.527303060242065</c:v>
                </c:pt>
                <c:pt idx="29">
                  <c:v>3.527303060242065</c:v>
                </c:pt>
                <c:pt idx="30">
                  <c:v>3.527303060242065</c:v>
                </c:pt>
                <c:pt idx="31">
                  <c:v>3.527303060242065</c:v>
                </c:pt>
                <c:pt idx="32">
                  <c:v>3.527303060242065</c:v>
                </c:pt>
                <c:pt idx="33">
                  <c:v>3.527303060242065</c:v>
                </c:pt>
                <c:pt idx="34">
                  <c:v>3.527303060242065</c:v>
                </c:pt>
                <c:pt idx="35">
                  <c:v>3.527303060242065</c:v>
                </c:pt>
                <c:pt idx="36">
                  <c:v>3.527303060242065</c:v>
                </c:pt>
                <c:pt idx="37">
                  <c:v>3.527303060242065</c:v>
                </c:pt>
                <c:pt idx="38">
                  <c:v>3.527303060242065</c:v>
                </c:pt>
                <c:pt idx="39">
                  <c:v>3.527303060242065</c:v>
                </c:pt>
                <c:pt idx="40">
                  <c:v>3.527303060242065</c:v>
                </c:pt>
                <c:pt idx="41">
                  <c:v>3.527303060242065</c:v>
                </c:pt>
                <c:pt idx="42">
                  <c:v>3.527303060242065</c:v>
                </c:pt>
                <c:pt idx="43">
                  <c:v>3.527303060242065</c:v>
                </c:pt>
                <c:pt idx="44">
                  <c:v>3.527303060242065</c:v>
                </c:pt>
                <c:pt idx="45">
                  <c:v>3.527303060242065</c:v>
                </c:pt>
                <c:pt idx="46">
                  <c:v>3.527303060242065</c:v>
                </c:pt>
                <c:pt idx="47">
                  <c:v>3.527303060242065</c:v>
                </c:pt>
                <c:pt idx="48">
                  <c:v>3.527303060242065</c:v>
                </c:pt>
                <c:pt idx="49">
                  <c:v>3.527303060242065</c:v>
                </c:pt>
                <c:pt idx="50">
                  <c:v>3.527303060242065</c:v>
                </c:pt>
                <c:pt idx="51">
                  <c:v>3.527303060242065</c:v>
                </c:pt>
                <c:pt idx="52">
                  <c:v>3.527303060242065</c:v>
                </c:pt>
                <c:pt idx="53">
                  <c:v>3.527303060242065</c:v>
                </c:pt>
                <c:pt idx="54">
                  <c:v>3.527303060242065</c:v>
                </c:pt>
                <c:pt idx="55">
                  <c:v>3.527303060242065</c:v>
                </c:pt>
                <c:pt idx="56">
                  <c:v>3.527303060242065</c:v>
                </c:pt>
                <c:pt idx="57">
                  <c:v>3.527303060242065</c:v>
                </c:pt>
                <c:pt idx="58">
                  <c:v>3.527303060242065</c:v>
                </c:pt>
                <c:pt idx="59">
                  <c:v>3.527303060242065</c:v>
                </c:pt>
                <c:pt idx="60">
                  <c:v>3.527303060242065</c:v>
                </c:pt>
                <c:pt idx="61">
                  <c:v>3.527303060242065</c:v>
                </c:pt>
                <c:pt idx="62">
                  <c:v>3.527303060242065</c:v>
                </c:pt>
                <c:pt idx="63">
                  <c:v>3.527303060242065</c:v>
                </c:pt>
                <c:pt idx="64">
                  <c:v>3.527303060242065</c:v>
                </c:pt>
                <c:pt idx="65">
                  <c:v>3.527303060242065</c:v>
                </c:pt>
                <c:pt idx="66">
                  <c:v>3.527303060242065</c:v>
                </c:pt>
                <c:pt idx="67">
                  <c:v>3.527303060242065</c:v>
                </c:pt>
                <c:pt idx="68">
                  <c:v>3.527303060242065</c:v>
                </c:pt>
                <c:pt idx="69">
                  <c:v>3.527303060242065</c:v>
                </c:pt>
                <c:pt idx="70">
                  <c:v>3.527303060242065</c:v>
                </c:pt>
                <c:pt idx="71">
                  <c:v>3.527303060242065</c:v>
                </c:pt>
                <c:pt idx="72">
                  <c:v>3.527303060242065</c:v>
                </c:pt>
                <c:pt idx="73">
                  <c:v>3.527303060242065</c:v>
                </c:pt>
                <c:pt idx="74">
                  <c:v>3.527303060242065</c:v>
                </c:pt>
                <c:pt idx="75">
                  <c:v>3.527303060242065</c:v>
                </c:pt>
                <c:pt idx="76">
                  <c:v>3.527303060242065</c:v>
                </c:pt>
                <c:pt idx="77">
                  <c:v>3.527303060242065</c:v>
                </c:pt>
                <c:pt idx="78">
                  <c:v>3.527303060242065</c:v>
                </c:pt>
                <c:pt idx="79">
                  <c:v>3.527303060242065</c:v>
                </c:pt>
                <c:pt idx="80">
                  <c:v>3.527303060242065</c:v>
                </c:pt>
                <c:pt idx="81">
                  <c:v>3.527303060242065</c:v>
                </c:pt>
                <c:pt idx="82">
                  <c:v>3.527303060242065</c:v>
                </c:pt>
                <c:pt idx="83">
                  <c:v>3.527303060242065</c:v>
                </c:pt>
                <c:pt idx="84">
                  <c:v>3.527303060242065</c:v>
                </c:pt>
                <c:pt idx="85">
                  <c:v>3.527303060242065</c:v>
                </c:pt>
                <c:pt idx="86">
                  <c:v>3.527303060242065</c:v>
                </c:pt>
                <c:pt idx="87">
                  <c:v>3.527303060242065</c:v>
                </c:pt>
                <c:pt idx="88">
                  <c:v>3.527303060242065</c:v>
                </c:pt>
                <c:pt idx="89">
                  <c:v>3.527303060242065</c:v>
                </c:pt>
                <c:pt idx="90">
                  <c:v>3.527303060242065</c:v>
                </c:pt>
                <c:pt idx="91">
                  <c:v>3.527303060242065</c:v>
                </c:pt>
                <c:pt idx="92">
                  <c:v>3.527303060242065</c:v>
                </c:pt>
                <c:pt idx="93">
                  <c:v>3.527303060242065</c:v>
                </c:pt>
                <c:pt idx="94">
                  <c:v>3.527303060242065</c:v>
                </c:pt>
                <c:pt idx="95">
                  <c:v>3.527303060242065</c:v>
                </c:pt>
                <c:pt idx="96">
                  <c:v>3.527303060242065</c:v>
                </c:pt>
                <c:pt idx="97">
                  <c:v>3.527303060242065</c:v>
                </c:pt>
                <c:pt idx="98">
                  <c:v>3.527303060242065</c:v>
                </c:pt>
                <c:pt idx="99">
                  <c:v>3.527303060242065</c:v>
                </c:pt>
                <c:pt idx="100">
                  <c:v>3.527303060242065</c:v>
                </c:pt>
                <c:pt idx="101">
                  <c:v>3.527303060242065</c:v>
                </c:pt>
                <c:pt idx="102">
                  <c:v>3.527303060242065</c:v>
                </c:pt>
                <c:pt idx="103">
                  <c:v>3.527303060242065</c:v>
                </c:pt>
                <c:pt idx="104">
                  <c:v>3.527303060242065</c:v>
                </c:pt>
                <c:pt idx="105">
                  <c:v>3.527303060242065</c:v>
                </c:pt>
                <c:pt idx="106">
                  <c:v>3.527303060242065</c:v>
                </c:pt>
                <c:pt idx="107">
                  <c:v>3.527303060242065</c:v>
                </c:pt>
                <c:pt idx="108">
                  <c:v>3.527303060242065</c:v>
                </c:pt>
                <c:pt idx="109">
                  <c:v>3.527303060242065</c:v>
                </c:pt>
                <c:pt idx="110">
                  <c:v>3.527303060242065</c:v>
                </c:pt>
                <c:pt idx="111">
                  <c:v>3.527303060242065</c:v>
                </c:pt>
                <c:pt idx="112">
                  <c:v>3.527303060242065</c:v>
                </c:pt>
                <c:pt idx="113">
                  <c:v>3.527303060242065</c:v>
                </c:pt>
                <c:pt idx="114">
                  <c:v>3.527303060242065</c:v>
                </c:pt>
                <c:pt idx="115">
                  <c:v>3.527303060242065</c:v>
                </c:pt>
                <c:pt idx="116">
                  <c:v>3.527303060242065</c:v>
                </c:pt>
                <c:pt idx="117">
                  <c:v>3.527303060242065</c:v>
                </c:pt>
                <c:pt idx="118">
                  <c:v>3.527303060242065</c:v>
                </c:pt>
                <c:pt idx="119">
                  <c:v>3.527303060242065</c:v>
                </c:pt>
                <c:pt idx="120">
                  <c:v>3.527303060242065</c:v>
                </c:pt>
                <c:pt idx="121">
                  <c:v>3.527303060242065</c:v>
                </c:pt>
                <c:pt idx="122">
                  <c:v>3.527303060242065</c:v>
                </c:pt>
                <c:pt idx="123">
                  <c:v>3.527303060242065</c:v>
                </c:pt>
                <c:pt idx="124">
                  <c:v>3.527303060242065</c:v>
                </c:pt>
                <c:pt idx="125">
                  <c:v>3.527303060242065</c:v>
                </c:pt>
                <c:pt idx="126">
                  <c:v>3.527303060242065</c:v>
                </c:pt>
                <c:pt idx="127">
                  <c:v>3.527303060242065</c:v>
                </c:pt>
                <c:pt idx="128">
                  <c:v>3.527303060242065</c:v>
                </c:pt>
                <c:pt idx="129">
                  <c:v>3.527303060242065</c:v>
                </c:pt>
                <c:pt idx="130">
                  <c:v>3.527303060242065</c:v>
                </c:pt>
                <c:pt idx="131">
                  <c:v>3.527303060242065</c:v>
                </c:pt>
                <c:pt idx="132">
                  <c:v>3.527303060242065</c:v>
                </c:pt>
                <c:pt idx="133">
                  <c:v>3.527303060242065</c:v>
                </c:pt>
                <c:pt idx="134">
                  <c:v>3.527303060242065</c:v>
                </c:pt>
                <c:pt idx="135">
                  <c:v>3.527303060242065</c:v>
                </c:pt>
                <c:pt idx="136">
                  <c:v>3.527303060242065</c:v>
                </c:pt>
                <c:pt idx="137">
                  <c:v>3.527303060242065</c:v>
                </c:pt>
                <c:pt idx="138">
                  <c:v>3.527303060242065</c:v>
                </c:pt>
                <c:pt idx="139">
                  <c:v>3.527303060242065</c:v>
                </c:pt>
                <c:pt idx="140">
                  <c:v>3.527303060242065</c:v>
                </c:pt>
                <c:pt idx="141">
                  <c:v>3.527303060242065</c:v>
                </c:pt>
                <c:pt idx="142">
                  <c:v>3.527303060242065</c:v>
                </c:pt>
                <c:pt idx="143">
                  <c:v>3.527303060242065</c:v>
                </c:pt>
                <c:pt idx="144">
                  <c:v>3.527303060242065</c:v>
                </c:pt>
                <c:pt idx="145">
                  <c:v>3.527303060242065</c:v>
                </c:pt>
                <c:pt idx="146">
                  <c:v>3.527303060242065</c:v>
                </c:pt>
                <c:pt idx="147">
                  <c:v>3.527303060242065</c:v>
                </c:pt>
                <c:pt idx="148">
                  <c:v>3.527303060242065</c:v>
                </c:pt>
                <c:pt idx="149">
                  <c:v>3.527303060242065</c:v>
                </c:pt>
                <c:pt idx="150">
                  <c:v>3.527303060242065</c:v>
                </c:pt>
                <c:pt idx="151">
                  <c:v>3.527303060242065</c:v>
                </c:pt>
                <c:pt idx="152">
                  <c:v>3.527303060242065</c:v>
                </c:pt>
                <c:pt idx="153">
                  <c:v>3.527303060242065</c:v>
                </c:pt>
                <c:pt idx="154">
                  <c:v>3.527303060242065</c:v>
                </c:pt>
                <c:pt idx="155">
                  <c:v>3.527303060242065</c:v>
                </c:pt>
                <c:pt idx="156">
                  <c:v>3.527303060242065</c:v>
                </c:pt>
                <c:pt idx="157">
                  <c:v>3.527303060242065</c:v>
                </c:pt>
                <c:pt idx="158">
                  <c:v>3.527303060242065</c:v>
                </c:pt>
                <c:pt idx="159">
                  <c:v>3.527303060242065</c:v>
                </c:pt>
                <c:pt idx="160">
                  <c:v>3.527303060242065</c:v>
                </c:pt>
                <c:pt idx="161">
                  <c:v>3.527303060242065</c:v>
                </c:pt>
                <c:pt idx="162">
                  <c:v>3.527303060242065</c:v>
                </c:pt>
                <c:pt idx="163">
                  <c:v>3.527303060242065</c:v>
                </c:pt>
                <c:pt idx="164">
                  <c:v>3.527303060242065</c:v>
                </c:pt>
                <c:pt idx="165">
                  <c:v>3.527303060242065</c:v>
                </c:pt>
                <c:pt idx="166">
                  <c:v>3.527303060242065</c:v>
                </c:pt>
                <c:pt idx="167">
                  <c:v>3.527303060242065</c:v>
                </c:pt>
                <c:pt idx="168">
                  <c:v>3.527303060242065</c:v>
                </c:pt>
                <c:pt idx="169">
                  <c:v>3.527303060242065</c:v>
                </c:pt>
                <c:pt idx="170">
                  <c:v>3.527303060242065</c:v>
                </c:pt>
                <c:pt idx="171">
                  <c:v>3.527303060242065</c:v>
                </c:pt>
                <c:pt idx="172">
                  <c:v>3.527303060242065</c:v>
                </c:pt>
                <c:pt idx="173">
                  <c:v>3.527303060242065</c:v>
                </c:pt>
                <c:pt idx="174">
                  <c:v>3.527303060242065</c:v>
                </c:pt>
                <c:pt idx="175">
                  <c:v>3.527303060242065</c:v>
                </c:pt>
                <c:pt idx="176">
                  <c:v>3.527303060242065</c:v>
                </c:pt>
                <c:pt idx="177">
                  <c:v>3.527303060242065</c:v>
                </c:pt>
                <c:pt idx="178">
                  <c:v>3.527303060242065</c:v>
                </c:pt>
                <c:pt idx="179">
                  <c:v>3.527303060242065</c:v>
                </c:pt>
                <c:pt idx="180">
                  <c:v>3.527303060242065</c:v>
                </c:pt>
                <c:pt idx="181">
                  <c:v>3.527303060242065</c:v>
                </c:pt>
                <c:pt idx="182">
                  <c:v>3.527303060242065</c:v>
                </c:pt>
                <c:pt idx="183">
                  <c:v>3.527303060242065</c:v>
                </c:pt>
                <c:pt idx="184">
                  <c:v>3.527303060242065</c:v>
                </c:pt>
                <c:pt idx="185">
                  <c:v>3.527303060242065</c:v>
                </c:pt>
                <c:pt idx="186">
                  <c:v>3.527303060242065</c:v>
                </c:pt>
                <c:pt idx="187">
                  <c:v>3.527303060242065</c:v>
                </c:pt>
                <c:pt idx="188">
                  <c:v>3.527303060242065</c:v>
                </c:pt>
                <c:pt idx="189">
                  <c:v>3.527303060242065</c:v>
                </c:pt>
                <c:pt idx="190">
                  <c:v>3.527303060242065</c:v>
                </c:pt>
                <c:pt idx="191">
                  <c:v>3.527303060242065</c:v>
                </c:pt>
                <c:pt idx="192">
                  <c:v>3.527303060242065</c:v>
                </c:pt>
                <c:pt idx="193">
                  <c:v>3.527303060242065</c:v>
                </c:pt>
                <c:pt idx="194">
                  <c:v>3.527303060242065</c:v>
                </c:pt>
                <c:pt idx="195">
                  <c:v>3.527303060242065</c:v>
                </c:pt>
                <c:pt idx="196">
                  <c:v>3.527303060242065</c:v>
                </c:pt>
                <c:pt idx="197">
                  <c:v>3.527303060242065</c:v>
                </c:pt>
                <c:pt idx="198">
                  <c:v>3.527303060242065</c:v>
                </c:pt>
                <c:pt idx="199">
                  <c:v>3.527303060242065</c:v>
                </c:pt>
                <c:pt idx="200">
                  <c:v>3.527303060242065</c:v>
                </c:pt>
                <c:pt idx="201">
                  <c:v>3.527303060242065</c:v>
                </c:pt>
                <c:pt idx="202">
                  <c:v>3.527303060242065</c:v>
                </c:pt>
                <c:pt idx="203">
                  <c:v>3.527303060242065</c:v>
                </c:pt>
                <c:pt idx="204">
                  <c:v>3.527303060242065</c:v>
                </c:pt>
                <c:pt idx="205">
                  <c:v>3.527303060242065</c:v>
                </c:pt>
                <c:pt idx="206">
                  <c:v>3.527303060242065</c:v>
                </c:pt>
                <c:pt idx="207">
                  <c:v>3.527303060242065</c:v>
                </c:pt>
                <c:pt idx="208">
                  <c:v>3.527303060242065</c:v>
                </c:pt>
                <c:pt idx="209">
                  <c:v>3.527303060242065</c:v>
                </c:pt>
                <c:pt idx="210">
                  <c:v>3.527303060242065</c:v>
                </c:pt>
                <c:pt idx="211">
                  <c:v>3.527303060242065</c:v>
                </c:pt>
                <c:pt idx="212">
                  <c:v>3.527303060242065</c:v>
                </c:pt>
                <c:pt idx="213">
                  <c:v>3.527303060242065</c:v>
                </c:pt>
                <c:pt idx="214">
                  <c:v>3.527303060242065</c:v>
                </c:pt>
                <c:pt idx="215">
                  <c:v>3.527303060242065</c:v>
                </c:pt>
                <c:pt idx="216">
                  <c:v>3.527303060242065</c:v>
                </c:pt>
                <c:pt idx="217">
                  <c:v>3.527303060242065</c:v>
                </c:pt>
                <c:pt idx="218">
                  <c:v>3.527303060242065</c:v>
                </c:pt>
                <c:pt idx="219">
                  <c:v>3.527303060242065</c:v>
                </c:pt>
                <c:pt idx="220">
                  <c:v>3.527303060242065</c:v>
                </c:pt>
                <c:pt idx="221">
                  <c:v>3.527303060242065</c:v>
                </c:pt>
                <c:pt idx="222">
                  <c:v>3.527303060242065</c:v>
                </c:pt>
                <c:pt idx="223">
                  <c:v>3.527303060242065</c:v>
                </c:pt>
                <c:pt idx="224">
                  <c:v>3.527303060242065</c:v>
                </c:pt>
                <c:pt idx="225">
                  <c:v>3.527303060242065</c:v>
                </c:pt>
                <c:pt idx="226">
                  <c:v>3.527303060242065</c:v>
                </c:pt>
                <c:pt idx="227">
                  <c:v>3.527303060242065</c:v>
                </c:pt>
                <c:pt idx="228">
                  <c:v>3.527303060242065</c:v>
                </c:pt>
                <c:pt idx="229">
                  <c:v>3.527303060242065</c:v>
                </c:pt>
                <c:pt idx="230">
                  <c:v>3.527303060242065</c:v>
                </c:pt>
                <c:pt idx="231">
                  <c:v>3.527303060242065</c:v>
                </c:pt>
                <c:pt idx="232">
                  <c:v>3.527303060242065</c:v>
                </c:pt>
                <c:pt idx="233">
                  <c:v>3.527303060242065</c:v>
                </c:pt>
                <c:pt idx="234">
                  <c:v>3.527303060242065</c:v>
                </c:pt>
                <c:pt idx="235">
                  <c:v>3.527303060242065</c:v>
                </c:pt>
                <c:pt idx="236">
                  <c:v>3.527303060242065</c:v>
                </c:pt>
                <c:pt idx="237">
                  <c:v>3.527303060242065</c:v>
                </c:pt>
                <c:pt idx="238">
                  <c:v>3.527303060242065</c:v>
                </c:pt>
                <c:pt idx="239">
                  <c:v>3.527303060242065</c:v>
                </c:pt>
                <c:pt idx="240">
                  <c:v>3.527303060242065</c:v>
                </c:pt>
                <c:pt idx="241">
                  <c:v>3.527303060242065</c:v>
                </c:pt>
                <c:pt idx="242">
                  <c:v>3.527303060242065</c:v>
                </c:pt>
                <c:pt idx="243">
                  <c:v>3.527303060242065</c:v>
                </c:pt>
                <c:pt idx="244">
                  <c:v>3.527303060242065</c:v>
                </c:pt>
                <c:pt idx="245">
                  <c:v>3.527303060242065</c:v>
                </c:pt>
                <c:pt idx="246">
                  <c:v>3.527303060242065</c:v>
                </c:pt>
                <c:pt idx="247">
                  <c:v>3.527303060242065</c:v>
                </c:pt>
                <c:pt idx="248">
                  <c:v>3.527303060242065</c:v>
                </c:pt>
                <c:pt idx="249">
                  <c:v>3.527303060242065</c:v>
                </c:pt>
                <c:pt idx="250">
                  <c:v>3.527303060242065</c:v>
                </c:pt>
                <c:pt idx="251">
                  <c:v>3.527303060242065</c:v>
                </c:pt>
                <c:pt idx="252">
                  <c:v>3.527303060242065</c:v>
                </c:pt>
                <c:pt idx="253">
                  <c:v>3.527303060242065</c:v>
                </c:pt>
                <c:pt idx="254">
                  <c:v>3.527303060242065</c:v>
                </c:pt>
                <c:pt idx="255">
                  <c:v>3.527303060242065</c:v>
                </c:pt>
                <c:pt idx="256">
                  <c:v>3.527303060242065</c:v>
                </c:pt>
                <c:pt idx="257">
                  <c:v>3.527303060242065</c:v>
                </c:pt>
                <c:pt idx="258">
                  <c:v>3.527303060242065</c:v>
                </c:pt>
                <c:pt idx="259">
                  <c:v>3.527303060242065</c:v>
                </c:pt>
                <c:pt idx="260">
                  <c:v>3.527303060242065</c:v>
                </c:pt>
                <c:pt idx="261">
                  <c:v>3.527303060242065</c:v>
                </c:pt>
                <c:pt idx="262">
                  <c:v>3.527303060242065</c:v>
                </c:pt>
                <c:pt idx="263">
                  <c:v>3.527303060242065</c:v>
                </c:pt>
                <c:pt idx="264">
                  <c:v>3.527303060242065</c:v>
                </c:pt>
                <c:pt idx="265">
                  <c:v>3.527303060242065</c:v>
                </c:pt>
                <c:pt idx="266">
                  <c:v>3.527303060242065</c:v>
                </c:pt>
                <c:pt idx="267">
                  <c:v>3.527303060242065</c:v>
                </c:pt>
                <c:pt idx="268">
                  <c:v>3.527303060242065</c:v>
                </c:pt>
                <c:pt idx="269">
                  <c:v>3.527303060242065</c:v>
                </c:pt>
                <c:pt idx="270">
                  <c:v>3.527303060242065</c:v>
                </c:pt>
                <c:pt idx="271">
                  <c:v>3.527303060242065</c:v>
                </c:pt>
                <c:pt idx="272">
                  <c:v>3.527303060242065</c:v>
                </c:pt>
                <c:pt idx="273">
                  <c:v>3.527303060242065</c:v>
                </c:pt>
                <c:pt idx="274">
                  <c:v>3.527303060242065</c:v>
                </c:pt>
                <c:pt idx="275">
                  <c:v>3.527303060242065</c:v>
                </c:pt>
                <c:pt idx="276">
                  <c:v>3.527303060242065</c:v>
                </c:pt>
                <c:pt idx="277">
                  <c:v>3.527303060242065</c:v>
                </c:pt>
                <c:pt idx="278">
                  <c:v>3.527303060242065</c:v>
                </c:pt>
                <c:pt idx="279">
                  <c:v>3.527303060242065</c:v>
                </c:pt>
                <c:pt idx="280">
                  <c:v>3.527303060242065</c:v>
                </c:pt>
                <c:pt idx="281">
                  <c:v>3.527303060242065</c:v>
                </c:pt>
                <c:pt idx="282">
                  <c:v>3.527303060242065</c:v>
                </c:pt>
                <c:pt idx="283">
                  <c:v>3.527303060242065</c:v>
                </c:pt>
                <c:pt idx="284">
                  <c:v>3.527303060242065</c:v>
                </c:pt>
                <c:pt idx="285">
                  <c:v>3.527303060242065</c:v>
                </c:pt>
                <c:pt idx="286">
                  <c:v>3.527303060242065</c:v>
                </c:pt>
                <c:pt idx="287">
                  <c:v>3.527303060242065</c:v>
                </c:pt>
                <c:pt idx="288">
                  <c:v>3.527303060242065</c:v>
                </c:pt>
                <c:pt idx="289">
                  <c:v>3.527303060242065</c:v>
                </c:pt>
                <c:pt idx="290">
                  <c:v>3.527303060242065</c:v>
                </c:pt>
                <c:pt idx="291">
                  <c:v>3.527303060242065</c:v>
                </c:pt>
                <c:pt idx="292">
                  <c:v>3.527303060242065</c:v>
                </c:pt>
                <c:pt idx="293">
                  <c:v>3.527303060242065</c:v>
                </c:pt>
                <c:pt idx="294">
                  <c:v>3.527303060242065</c:v>
                </c:pt>
                <c:pt idx="295">
                  <c:v>3.527303060242065</c:v>
                </c:pt>
                <c:pt idx="296">
                  <c:v>3.527303060242065</c:v>
                </c:pt>
                <c:pt idx="297">
                  <c:v>3.527303060242065</c:v>
                </c:pt>
                <c:pt idx="298">
                  <c:v>3.527303060242065</c:v>
                </c:pt>
                <c:pt idx="299">
                  <c:v>3.527303060242065</c:v>
                </c:pt>
                <c:pt idx="300">
                  <c:v>3.527303060242065</c:v>
                </c:pt>
                <c:pt idx="301">
                  <c:v>3.527303060242065</c:v>
                </c:pt>
                <c:pt idx="302">
                  <c:v>3.527303060242065</c:v>
                </c:pt>
                <c:pt idx="303">
                  <c:v>3.527303060242065</c:v>
                </c:pt>
                <c:pt idx="304">
                  <c:v>3.527303060242065</c:v>
                </c:pt>
                <c:pt idx="305">
                  <c:v>3.527303060242065</c:v>
                </c:pt>
                <c:pt idx="306">
                  <c:v>3.527303060242065</c:v>
                </c:pt>
                <c:pt idx="307">
                  <c:v>3.527303060242065</c:v>
                </c:pt>
                <c:pt idx="308">
                  <c:v>3.527303060242065</c:v>
                </c:pt>
                <c:pt idx="309">
                  <c:v>3.527303060242065</c:v>
                </c:pt>
                <c:pt idx="310">
                  <c:v>3.527303060242065</c:v>
                </c:pt>
                <c:pt idx="311">
                  <c:v>3.527303060242065</c:v>
                </c:pt>
                <c:pt idx="312">
                  <c:v>3.527303060242065</c:v>
                </c:pt>
                <c:pt idx="313">
                  <c:v>3.527303060242065</c:v>
                </c:pt>
                <c:pt idx="314">
                  <c:v>3.527303060242065</c:v>
                </c:pt>
                <c:pt idx="315">
                  <c:v>3.527303060242065</c:v>
                </c:pt>
                <c:pt idx="316">
                  <c:v>3.527303060242065</c:v>
                </c:pt>
                <c:pt idx="317">
                  <c:v>3.527303060242065</c:v>
                </c:pt>
                <c:pt idx="318">
                  <c:v>3.527303060242065</c:v>
                </c:pt>
                <c:pt idx="319">
                  <c:v>3.527303060242065</c:v>
                </c:pt>
                <c:pt idx="320">
                  <c:v>3.527303060242065</c:v>
                </c:pt>
                <c:pt idx="321">
                  <c:v>3.527303060242065</c:v>
                </c:pt>
                <c:pt idx="322">
                  <c:v>3.527303060242065</c:v>
                </c:pt>
                <c:pt idx="323">
                  <c:v>3.527303060242065</c:v>
                </c:pt>
                <c:pt idx="324">
                  <c:v>3.527303060242065</c:v>
                </c:pt>
                <c:pt idx="325">
                  <c:v>3.527303060242065</c:v>
                </c:pt>
                <c:pt idx="326">
                  <c:v>3.527303060242065</c:v>
                </c:pt>
                <c:pt idx="327">
                  <c:v>3.527303060242065</c:v>
                </c:pt>
                <c:pt idx="328">
                  <c:v>3.527303060242065</c:v>
                </c:pt>
                <c:pt idx="329">
                  <c:v>3.527303060242065</c:v>
                </c:pt>
                <c:pt idx="330">
                  <c:v>3.527303060242065</c:v>
                </c:pt>
                <c:pt idx="331">
                  <c:v>3.527303060242065</c:v>
                </c:pt>
                <c:pt idx="332">
                  <c:v>3.527303060242065</c:v>
                </c:pt>
                <c:pt idx="333">
                  <c:v>3.527303060242065</c:v>
                </c:pt>
                <c:pt idx="334">
                  <c:v>3.527303060242065</c:v>
                </c:pt>
                <c:pt idx="335">
                  <c:v>3.527303060242065</c:v>
                </c:pt>
                <c:pt idx="336">
                  <c:v>3.527303060242065</c:v>
                </c:pt>
                <c:pt idx="337">
                  <c:v>3.527303060242065</c:v>
                </c:pt>
                <c:pt idx="338">
                  <c:v>3.527303060242065</c:v>
                </c:pt>
                <c:pt idx="339">
                  <c:v>3.527303060242065</c:v>
                </c:pt>
                <c:pt idx="340">
                  <c:v>3.527303060242065</c:v>
                </c:pt>
                <c:pt idx="341">
                  <c:v>3.527303060242065</c:v>
                </c:pt>
                <c:pt idx="342">
                  <c:v>3.527303060242065</c:v>
                </c:pt>
                <c:pt idx="343">
                  <c:v>3.527303060242065</c:v>
                </c:pt>
                <c:pt idx="344">
                  <c:v>3.527303060242065</c:v>
                </c:pt>
                <c:pt idx="345">
                  <c:v>3.527303060242065</c:v>
                </c:pt>
                <c:pt idx="346">
                  <c:v>3.527303060242065</c:v>
                </c:pt>
                <c:pt idx="347">
                  <c:v>3.527303060242065</c:v>
                </c:pt>
                <c:pt idx="348">
                  <c:v>3.527303060242065</c:v>
                </c:pt>
                <c:pt idx="349">
                  <c:v>3.527303060242065</c:v>
                </c:pt>
                <c:pt idx="350">
                  <c:v>3.527303060242065</c:v>
                </c:pt>
                <c:pt idx="351">
                  <c:v>3.527303060242065</c:v>
                </c:pt>
                <c:pt idx="352">
                  <c:v>3.527303060242065</c:v>
                </c:pt>
                <c:pt idx="353">
                  <c:v>3.527303060242065</c:v>
                </c:pt>
                <c:pt idx="354">
                  <c:v>3.527303060242065</c:v>
                </c:pt>
                <c:pt idx="355">
                  <c:v>3.527303060242065</c:v>
                </c:pt>
                <c:pt idx="356">
                  <c:v>3.527303060242065</c:v>
                </c:pt>
                <c:pt idx="357">
                  <c:v>3.527303060242065</c:v>
                </c:pt>
                <c:pt idx="358">
                  <c:v>3.527303060242065</c:v>
                </c:pt>
                <c:pt idx="359">
                  <c:v>3.527303060242065</c:v>
                </c:pt>
                <c:pt idx="360">
                  <c:v>3.527303060242065</c:v>
                </c:pt>
                <c:pt idx="361">
                  <c:v>3.527303060242065</c:v>
                </c:pt>
                <c:pt idx="362">
                  <c:v>3.527303060242065</c:v>
                </c:pt>
                <c:pt idx="363">
                  <c:v>3.527303060242065</c:v>
                </c:pt>
                <c:pt idx="364">
                  <c:v>3.527303060242065</c:v>
                </c:pt>
                <c:pt idx="365">
                  <c:v>3.527303060242065</c:v>
                </c:pt>
                <c:pt idx="366">
                  <c:v>3.527303060242065</c:v>
                </c:pt>
                <c:pt idx="367">
                  <c:v>3.527303060242065</c:v>
                </c:pt>
                <c:pt idx="368">
                  <c:v>3.527303060242065</c:v>
                </c:pt>
                <c:pt idx="369">
                  <c:v>3.527303060242065</c:v>
                </c:pt>
                <c:pt idx="370">
                  <c:v>3.527303060242065</c:v>
                </c:pt>
                <c:pt idx="371">
                  <c:v>3.527303060242065</c:v>
                </c:pt>
                <c:pt idx="372">
                  <c:v>3.527303060242065</c:v>
                </c:pt>
                <c:pt idx="373">
                  <c:v>3.527303060242065</c:v>
                </c:pt>
                <c:pt idx="374">
                  <c:v>3.527303060242065</c:v>
                </c:pt>
                <c:pt idx="375">
                  <c:v>3.527303060242065</c:v>
                </c:pt>
                <c:pt idx="376">
                  <c:v>3.527303060242065</c:v>
                </c:pt>
                <c:pt idx="377">
                  <c:v>3.527303060242065</c:v>
                </c:pt>
                <c:pt idx="378">
                  <c:v>3.527303060242065</c:v>
                </c:pt>
                <c:pt idx="379">
                  <c:v>3.527303060242065</c:v>
                </c:pt>
                <c:pt idx="380">
                  <c:v>3.527303060242065</c:v>
                </c:pt>
                <c:pt idx="381">
                  <c:v>3.527303060242065</c:v>
                </c:pt>
                <c:pt idx="382">
                  <c:v>3.527303060242065</c:v>
                </c:pt>
                <c:pt idx="383">
                  <c:v>3.527303060242065</c:v>
                </c:pt>
                <c:pt idx="384">
                  <c:v>3.527303060242065</c:v>
                </c:pt>
                <c:pt idx="385">
                  <c:v>3.527303060242065</c:v>
                </c:pt>
                <c:pt idx="386">
                  <c:v>3.527303060242065</c:v>
                </c:pt>
                <c:pt idx="387">
                  <c:v>3.527303060242065</c:v>
                </c:pt>
                <c:pt idx="388">
                  <c:v>3.527303060242065</c:v>
                </c:pt>
                <c:pt idx="389">
                  <c:v>3.527303060242065</c:v>
                </c:pt>
                <c:pt idx="390">
                  <c:v>3.527303060242065</c:v>
                </c:pt>
                <c:pt idx="391">
                  <c:v>3.527303060242065</c:v>
                </c:pt>
                <c:pt idx="392">
                  <c:v>3.527303060242065</c:v>
                </c:pt>
                <c:pt idx="393">
                  <c:v>3.527303060242065</c:v>
                </c:pt>
                <c:pt idx="394">
                  <c:v>3.527303060242065</c:v>
                </c:pt>
                <c:pt idx="395">
                  <c:v>3.527303060242065</c:v>
                </c:pt>
                <c:pt idx="396">
                  <c:v>3.527303060242065</c:v>
                </c:pt>
                <c:pt idx="397">
                  <c:v>3.527303060242065</c:v>
                </c:pt>
                <c:pt idx="398">
                  <c:v>3.527303060242065</c:v>
                </c:pt>
                <c:pt idx="399">
                  <c:v>3.527303060242065</c:v>
                </c:pt>
                <c:pt idx="400">
                  <c:v>3.527303060242065</c:v>
                </c:pt>
                <c:pt idx="401">
                  <c:v>3.527303060242065</c:v>
                </c:pt>
                <c:pt idx="402">
                  <c:v>3.527303060242065</c:v>
                </c:pt>
                <c:pt idx="403">
                  <c:v>3.527303060242065</c:v>
                </c:pt>
                <c:pt idx="404">
                  <c:v>3.527303060242065</c:v>
                </c:pt>
                <c:pt idx="405">
                  <c:v>3.527303060242065</c:v>
                </c:pt>
                <c:pt idx="406">
                  <c:v>3.527303060242065</c:v>
                </c:pt>
                <c:pt idx="407">
                  <c:v>3.527303060242065</c:v>
                </c:pt>
                <c:pt idx="408">
                  <c:v>3.527303060242065</c:v>
                </c:pt>
                <c:pt idx="409">
                  <c:v>3.527303060242065</c:v>
                </c:pt>
                <c:pt idx="410">
                  <c:v>3.527303060242065</c:v>
                </c:pt>
                <c:pt idx="411">
                  <c:v>3.527303060242065</c:v>
                </c:pt>
                <c:pt idx="412">
                  <c:v>3.527303060242065</c:v>
                </c:pt>
                <c:pt idx="413">
                  <c:v>3.527303060242065</c:v>
                </c:pt>
                <c:pt idx="414">
                  <c:v>3.527303060242065</c:v>
                </c:pt>
                <c:pt idx="415">
                  <c:v>3.527303060242065</c:v>
                </c:pt>
                <c:pt idx="416">
                  <c:v>3.527303060242065</c:v>
                </c:pt>
                <c:pt idx="417">
                  <c:v>3.527303060242065</c:v>
                </c:pt>
                <c:pt idx="418">
                  <c:v>3.527303060242065</c:v>
                </c:pt>
                <c:pt idx="419">
                  <c:v>3.527303060242065</c:v>
                </c:pt>
                <c:pt idx="420">
                  <c:v>3.527303060242065</c:v>
                </c:pt>
                <c:pt idx="421">
                  <c:v>3.527303060242065</c:v>
                </c:pt>
                <c:pt idx="422">
                  <c:v>3.527303060242065</c:v>
                </c:pt>
                <c:pt idx="423">
                  <c:v>3.527303060242065</c:v>
                </c:pt>
                <c:pt idx="424">
                  <c:v>3.527303060242065</c:v>
                </c:pt>
                <c:pt idx="425">
                  <c:v>3.527303060242065</c:v>
                </c:pt>
                <c:pt idx="426">
                  <c:v>3.527303060242065</c:v>
                </c:pt>
                <c:pt idx="427">
                  <c:v>3.527303060242065</c:v>
                </c:pt>
                <c:pt idx="428">
                  <c:v>3.527303060242065</c:v>
                </c:pt>
                <c:pt idx="429">
                  <c:v>3.527303060242065</c:v>
                </c:pt>
                <c:pt idx="430">
                  <c:v>3.527303060242065</c:v>
                </c:pt>
                <c:pt idx="431">
                  <c:v>3.527303060242065</c:v>
                </c:pt>
                <c:pt idx="432">
                  <c:v>3.527303060242065</c:v>
                </c:pt>
                <c:pt idx="433">
                  <c:v>3.527303060242065</c:v>
                </c:pt>
                <c:pt idx="434">
                  <c:v>3.527303060242065</c:v>
                </c:pt>
                <c:pt idx="435">
                  <c:v>3.527303060242065</c:v>
                </c:pt>
                <c:pt idx="436">
                  <c:v>3.527303060242065</c:v>
                </c:pt>
                <c:pt idx="437">
                  <c:v>3.527303060242065</c:v>
                </c:pt>
                <c:pt idx="438">
                  <c:v>3.527303060242065</c:v>
                </c:pt>
                <c:pt idx="439">
                  <c:v>3.527303060242065</c:v>
                </c:pt>
                <c:pt idx="440">
                  <c:v>3.527303060242065</c:v>
                </c:pt>
                <c:pt idx="441">
                  <c:v>3.527303060242065</c:v>
                </c:pt>
                <c:pt idx="442">
                  <c:v>3.527303060242065</c:v>
                </c:pt>
                <c:pt idx="443">
                  <c:v>3.527303060242065</c:v>
                </c:pt>
                <c:pt idx="444">
                  <c:v>3.527303060242065</c:v>
                </c:pt>
                <c:pt idx="445">
                  <c:v>3.527303060242065</c:v>
                </c:pt>
                <c:pt idx="446">
                  <c:v>3.527303060242065</c:v>
                </c:pt>
                <c:pt idx="447">
                  <c:v>3.527303060242065</c:v>
                </c:pt>
                <c:pt idx="448">
                  <c:v>3.527303060242065</c:v>
                </c:pt>
                <c:pt idx="449">
                  <c:v>3.527303060242065</c:v>
                </c:pt>
                <c:pt idx="450">
                  <c:v>3.527303060242065</c:v>
                </c:pt>
                <c:pt idx="451">
                  <c:v>3.527303060242065</c:v>
                </c:pt>
                <c:pt idx="452">
                  <c:v>3.527303060242065</c:v>
                </c:pt>
                <c:pt idx="453">
                  <c:v>3.527303060242065</c:v>
                </c:pt>
                <c:pt idx="454">
                  <c:v>3.527303060242065</c:v>
                </c:pt>
                <c:pt idx="455">
                  <c:v>3.527303060242065</c:v>
                </c:pt>
                <c:pt idx="456">
                  <c:v>3.527303060242065</c:v>
                </c:pt>
                <c:pt idx="457">
                  <c:v>3.527303060242065</c:v>
                </c:pt>
                <c:pt idx="458">
                  <c:v>3.527303060242065</c:v>
                </c:pt>
                <c:pt idx="459">
                  <c:v>3.527303060242065</c:v>
                </c:pt>
                <c:pt idx="460">
                  <c:v>3.527303060242065</c:v>
                </c:pt>
                <c:pt idx="461">
                  <c:v>3.527303060242065</c:v>
                </c:pt>
                <c:pt idx="462">
                  <c:v>3.527303060242065</c:v>
                </c:pt>
                <c:pt idx="463">
                  <c:v>3.527303060242065</c:v>
                </c:pt>
                <c:pt idx="464">
                  <c:v>3.527303060242065</c:v>
                </c:pt>
                <c:pt idx="465">
                  <c:v>3.527303060242065</c:v>
                </c:pt>
                <c:pt idx="466">
                  <c:v>3.527303060242065</c:v>
                </c:pt>
                <c:pt idx="467">
                  <c:v>3.527303060242065</c:v>
                </c:pt>
                <c:pt idx="468">
                  <c:v>3.527303060242065</c:v>
                </c:pt>
                <c:pt idx="469">
                  <c:v>3.527303060242065</c:v>
                </c:pt>
                <c:pt idx="470">
                  <c:v>3.527303060242065</c:v>
                </c:pt>
                <c:pt idx="471">
                  <c:v>3.527303060242065</c:v>
                </c:pt>
                <c:pt idx="472">
                  <c:v>3.527303060242065</c:v>
                </c:pt>
                <c:pt idx="473">
                  <c:v>3.527303060242065</c:v>
                </c:pt>
                <c:pt idx="474">
                  <c:v>3.527303060242065</c:v>
                </c:pt>
                <c:pt idx="475">
                  <c:v>3.527303060242065</c:v>
                </c:pt>
                <c:pt idx="476">
                  <c:v>3.527303060242065</c:v>
                </c:pt>
                <c:pt idx="477">
                  <c:v>3.527303060242065</c:v>
                </c:pt>
                <c:pt idx="478">
                  <c:v>3.527303060242065</c:v>
                </c:pt>
                <c:pt idx="479">
                  <c:v>3.527303060242065</c:v>
                </c:pt>
                <c:pt idx="480">
                  <c:v>3.527303060242065</c:v>
                </c:pt>
                <c:pt idx="481">
                  <c:v>3.527303060242065</c:v>
                </c:pt>
                <c:pt idx="482">
                  <c:v>3.527303060242065</c:v>
                </c:pt>
                <c:pt idx="483">
                  <c:v>3.527303060242065</c:v>
                </c:pt>
                <c:pt idx="484">
                  <c:v>3.527303060242065</c:v>
                </c:pt>
                <c:pt idx="485">
                  <c:v>3.527303060242065</c:v>
                </c:pt>
                <c:pt idx="486">
                  <c:v>3.527303060242065</c:v>
                </c:pt>
                <c:pt idx="487">
                  <c:v>3.527303060242065</c:v>
                </c:pt>
                <c:pt idx="488">
                  <c:v>3.527303060242065</c:v>
                </c:pt>
                <c:pt idx="489">
                  <c:v>3.527303060242065</c:v>
                </c:pt>
                <c:pt idx="490">
                  <c:v>3.527303060242065</c:v>
                </c:pt>
                <c:pt idx="491">
                  <c:v>3.527303060242065</c:v>
                </c:pt>
                <c:pt idx="492">
                  <c:v>3.527303060242065</c:v>
                </c:pt>
                <c:pt idx="493">
                  <c:v>3.527303060242065</c:v>
                </c:pt>
                <c:pt idx="494">
                  <c:v>3.527303060242065</c:v>
                </c:pt>
                <c:pt idx="495">
                  <c:v>3.527303060242065</c:v>
                </c:pt>
                <c:pt idx="496">
                  <c:v>3.527303060242065</c:v>
                </c:pt>
                <c:pt idx="497">
                  <c:v>3.527303060242065</c:v>
                </c:pt>
                <c:pt idx="498">
                  <c:v>3.527303060242065</c:v>
                </c:pt>
                <c:pt idx="499">
                  <c:v>3.527303060242065</c:v>
                </c:pt>
                <c:pt idx="500">
                  <c:v>3.527303060242065</c:v>
                </c:pt>
                <c:pt idx="501">
                  <c:v>3.527303060242065</c:v>
                </c:pt>
                <c:pt idx="502">
                  <c:v>3.527303060242065</c:v>
                </c:pt>
                <c:pt idx="503">
                  <c:v>3.527303060242065</c:v>
                </c:pt>
                <c:pt idx="504">
                  <c:v>3.527303060242065</c:v>
                </c:pt>
                <c:pt idx="505">
                  <c:v>3.527303060242065</c:v>
                </c:pt>
                <c:pt idx="506">
                  <c:v>3.527303060242065</c:v>
                </c:pt>
                <c:pt idx="507">
                  <c:v>3.527303060242065</c:v>
                </c:pt>
                <c:pt idx="508">
                  <c:v>3.527303060242065</c:v>
                </c:pt>
                <c:pt idx="509">
                  <c:v>3.527303060242065</c:v>
                </c:pt>
                <c:pt idx="510">
                  <c:v>3.527303060242065</c:v>
                </c:pt>
                <c:pt idx="511">
                  <c:v>3.527303060242065</c:v>
                </c:pt>
                <c:pt idx="512">
                  <c:v>3.527303060242065</c:v>
                </c:pt>
                <c:pt idx="513">
                  <c:v>3.527303060242065</c:v>
                </c:pt>
                <c:pt idx="514">
                  <c:v>3.527303060242065</c:v>
                </c:pt>
                <c:pt idx="515">
                  <c:v>3.527303060242065</c:v>
                </c:pt>
                <c:pt idx="516">
                  <c:v>3.527303060242065</c:v>
                </c:pt>
                <c:pt idx="517">
                  <c:v>3.527303060242065</c:v>
                </c:pt>
                <c:pt idx="518">
                  <c:v>3.527303060242065</c:v>
                </c:pt>
                <c:pt idx="519">
                  <c:v>3.527303060242065</c:v>
                </c:pt>
                <c:pt idx="520">
                  <c:v>3.527303060242065</c:v>
                </c:pt>
                <c:pt idx="521">
                  <c:v>3.527303060242065</c:v>
                </c:pt>
                <c:pt idx="522">
                  <c:v>3.527303060242065</c:v>
                </c:pt>
                <c:pt idx="523">
                  <c:v>3.527303060242065</c:v>
                </c:pt>
                <c:pt idx="524">
                  <c:v>3.527303060242065</c:v>
                </c:pt>
                <c:pt idx="525">
                  <c:v>3.527303060242065</c:v>
                </c:pt>
                <c:pt idx="526">
                  <c:v>3.527303060242065</c:v>
                </c:pt>
                <c:pt idx="527">
                  <c:v>3.527303060242065</c:v>
                </c:pt>
                <c:pt idx="528">
                  <c:v>3.527303060242065</c:v>
                </c:pt>
                <c:pt idx="529">
                  <c:v>3.527303060242065</c:v>
                </c:pt>
                <c:pt idx="530">
                  <c:v>3.527303060242065</c:v>
                </c:pt>
                <c:pt idx="531">
                  <c:v>3.527303060242065</c:v>
                </c:pt>
                <c:pt idx="532">
                  <c:v>3.527303060242065</c:v>
                </c:pt>
                <c:pt idx="533">
                  <c:v>3.527303060242065</c:v>
                </c:pt>
                <c:pt idx="534">
                  <c:v>3.527303060242065</c:v>
                </c:pt>
                <c:pt idx="535">
                  <c:v>3.527303060242065</c:v>
                </c:pt>
                <c:pt idx="536">
                  <c:v>3.527303060242065</c:v>
                </c:pt>
                <c:pt idx="537">
                  <c:v>3.527303060242065</c:v>
                </c:pt>
                <c:pt idx="538">
                  <c:v>3.527303060242065</c:v>
                </c:pt>
                <c:pt idx="539">
                  <c:v>3.527303060242065</c:v>
                </c:pt>
                <c:pt idx="540">
                  <c:v>3.527303060242065</c:v>
                </c:pt>
                <c:pt idx="541">
                  <c:v>3.527303060242065</c:v>
                </c:pt>
                <c:pt idx="542">
                  <c:v>3.527303060242065</c:v>
                </c:pt>
                <c:pt idx="543">
                  <c:v>3.527303060242065</c:v>
                </c:pt>
                <c:pt idx="544">
                  <c:v>3.527303060242065</c:v>
                </c:pt>
                <c:pt idx="545">
                  <c:v>3.527303060242065</c:v>
                </c:pt>
                <c:pt idx="546">
                  <c:v>3.527303060242065</c:v>
                </c:pt>
                <c:pt idx="547">
                  <c:v>3.527303060242065</c:v>
                </c:pt>
                <c:pt idx="548">
                  <c:v>3.527303060242065</c:v>
                </c:pt>
                <c:pt idx="549">
                  <c:v>3.527303060242065</c:v>
                </c:pt>
                <c:pt idx="550">
                  <c:v>3.527303060242065</c:v>
                </c:pt>
                <c:pt idx="551">
                  <c:v>3.527303060242065</c:v>
                </c:pt>
                <c:pt idx="552">
                  <c:v>3.527303060242065</c:v>
                </c:pt>
                <c:pt idx="553">
                  <c:v>3.527303060242065</c:v>
                </c:pt>
                <c:pt idx="554">
                  <c:v>3.527303060242065</c:v>
                </c:pt>
                <c:pt idx="555">
                  <c:v>3.527303060242065</c:v>
                </c:pt>
                <c:pt idx="556">
                  <c:v>3.527303060242065</c:v>
                </c:pt>
                <c:pt idx="557">
                  <c:v>3.527303060242065</c:v>
                </c:pt>
                <c:pt idx="558">
                  <c:v>3.527303060242065</c:v>
                </c:pt>
                <c:pt idx="559">
                  <c:v>3.527303060242065</c:v>
                </c:pt>
                <c:pt idx="560">
                  <c:v>3.527303060242065</c:v>
                </c:pt>
                <c:pt idx="561">
                  <c:v>3.527303060242065</c:v>
                </c:pt>
                <c:pt idx="562">
                  <c:v>3.527303060242065</c:v>
                </c:pt>
                <c:pt idx="563">
                  <c:v>3.527303060242065</c:v>
                </c:pt>
                <c:pt idx="564">
                  <c:v>3.527303060242065</c:v>
                </c:pt>
                <c:pt idx="565">
                  <c:v>3.527303060242065</c:v>
                </c:pt>
                <c:pt idx="566">
                  <c:v>3.527303060242065</c:v>
                </c:pt>
                <c:pt idx="567">
                  <c:v>3.527303060242065</c:v>
                </c:pt>
                <c:pt idx="568">
                  <c:v>3.527303060242065</c:v>
                </c:pt>
                <c:pt idx="569">
                  <c:v>3.527303060242065</c:v>
                </c:pt>
                <c:pt idx="570">
                  <c:v>3.527303060242065</c:v>
                </c:pt>
                <c:pt idx="571">
                  <c:v>3.527303060242065</c:v>
                </c:pt>
                <c:pt idx="572">
                  <c:v>3.527303060242065</c:v>
                </c:pt>
                <c:pt idx="573">
                  <c:v>3.527303060242065</c:v>
                </c:pt>
                <c:pt idx="574">
                  <c:v>3.527303060242065</c:v>
                </c:pt>
                <c:pt idx="575">
                  <c:v>3.527303060242065</c:v>
                </c:pt>
                <c:pt idx="576">
                  <c:v>3.527303060242065</c:v>
                </c:pt>
                <c:pt idx="577">
                  <c:v>3.527303060242065</c:v>
                </c:pt>
                <c:pt idx="578">
                  <c:v>3.527303060242065</c:v>
                </c:pt>
                <c:pt idx="579">
                  <c:v>3.527303060242065</c:v>
                </c:pt>
                <c:pt idx="580">
                  <c:v>3.527303060242065</c:v>
                </c:pt>
                <c:pt idx="581">
                  <c:v>3.527303060242065</c:v>
                </c:pt>
                <c:pt idx="582">
                  <c:v>3.527303060242065</c:v>
                </c:pt>
                <c:pt idx="583">
                  <c:v>3.527303060242065</c:v>
                </c:pt>
                <c:pt idx="584">
                  <c:v>3.527303060242065</c:v>
                </c:pt>
                <c:pt idx="585">
                  <c:v>3.527303060242065</c:v>
                </c:pt>
                <c:pt idx="586">
                  <c:v>3.527303060242065</c:v>
                </c:pt>
                <c:pt idx="587">
                  <c:v>3.527303060242065</c:v>
                </c:pt>
                <c:pt idx="588">
                  <c:v>3.527303060242065</c:v>
                </c:pt>
                <c:pt idx="589">
                  <c:v>3.527303060242065</c:v>
                </c:pt>
                <c:pt idx="590">
                  <c:v>3.527303060242065</c:v>
                </c:pt>
                <c:pt idx="591">
                  <c:v>3.527303060242065</c:v>
                </c:pt>
                <c:pt idx="592">
                  <c:v>3.527303060242065</c:v>
                </c:pt>
                <c:pt idx="593">
                  <c:v>3.527303060242065</c:v>
                </c:pt>
                <c:pt idx="594">
                  <c:v>3.527303060242065</c:v>
                </c:pt>
                <c:pt idx="595">
                  <c:v>3.527303060242065</c:v>
                </c:pt>
                <c:pt idx="596">
                  <c:v>3.527303060242065</c:v>
                </c:pt>
                <c:pt idx="597">
                  <c:v>3.527303060242065</c:v>
                </c:pt>
                <c:pt idx="598">
                  <c:v>3.527303060242065</c:v>
                </c:pt>
                <c:pt idx="599">
                  <c:v>3.527303060242065</c:v>
                </c:pt>
                <c:pt idx="600">
                  <c:v>3.527303060242065</c:v>
                </c:pt>
                <c:pt idx="601">
                  <c:v>3.527303060242065</c:v>
                </c:pt>
                <c:pt idx="602">
                  <c:v>3.527303060242065</c:v>
                </c:pt>
                <c:pt idx="603">
                  <c:v>3.527303060242065</c:v>
                </c:pt>
                <c:pt idx="604">
                  <c:v>3.527303060242065</c:v>
                </c:pt>
                <c:pt idx="605">
                  <c:v>3.527303060242065</c:v>
                </c:pt>
                <c:pt idx="606">
                  <c:v>3.527303060242065</c:v>
                </c:pt>
                <c:pt idx="607">
                  <c:v>3.527303060242065</c:v>
                </c:pt>
                <c:pt idx="608">
                  <c:v>3.527303060242065</c:v>
                </c:pt>
                <c:pt idx="609">
                  <c:v>3.527303060242065</c:v>
                </c:pt>
                <c:pt idx="610">
                  <c:v>3.527303060242065</c:v>
                </c:pt>
                <c:pt idx="611">
                  <c:v>3.527303060242065</c:v>
                </c:pt>
                <c:pt idx="612">
                  <c:v>3.527303060242065</c:v>
                </c:pt>
                <c:pt idx="613">
                  <c:v>3.527303060242065</c:v>
                </c:pt>
                <c:pt idx="614">
                  <c:v>3.527303060242065</c:v>
                </c:pt>
                <c:pt idx="615">
                  <c:v>3.527303060242065</c:v>
                </c:pt>
                <c:pt idx="616">
                  <c:v>3.527303060242065</c:v>
                </c:pt>
                <c:pt idx="617">
                  <c:v>3.527303060242065</c:v>
                </c:pt>
                <c:pt idx="618">
                  <c:v>3.527303060242065</c:v>
                </c:pt>
                <c:pt idx="619">
                  <c:v>3.527303060242065</c:v>
                </c:pt>
                <c:pt idx="620">
                  <c:v>3.527303060242065</c:v>
                </c:pt>
                <c:pt idx="621">
                  <c:v>3.527303060242065</c:v>
                </c:pt>
                <c:pt idx="622">
                  <c:v>3.527303060242065</c:v>
                </c:pt>
                <c:pt idx="623">
                  <c:v>3.527303060242065</c:v>
                </c:pt>
                <c:pt idx="624">
                  <c:v>3.527303060242065</c:v>
                </c:pt>
                <c:pt idx="625">
                  <c:v>3.527303060242065</c:v>
                </c:pt>
                <c:pt idx="626">
                  <c:v>3.527303060242065</c:v>
                </c:pt>
                <c:pt idx="627">
                  <c:v>3.527303060242065</c:v>
                </c:pt>
                <c:pt idx="628">
                  <c:v>3.527303060242065</c:v>
                </c:pt>
                <c:pt idx="629">
                  <c:v>3.527303060242065</c:v>
                </c:pt>
                <c:pt idx="630">
                  <c:v>3.527303060242065</c:v>
                </c:pt>
                <c:pt idx="631">
                  <c:v>3.527303060242065</c:v>
                </c:pt>
                <c:pt idx="632">
                  <c:v>3.527303060242065</c:v>
                </c:pt>
                <c:pt idx="633">
                  <c:v>3.527303060242065</c:v>
                </c:pt>
                <c:pt idx="634">
                  <c:v>3.527303060242065</c:v>
                </c:pt>
                <c:pt idx="635">
                  <c:v>3.527303060242065</c:v>
                </c:pt>
                <c:pt idx="636">
                  <c:v>3.527303060242065</c:v>
                </c:pt>
                <c:pt idx="637">
                  <c:v>3.527303060242065</c:v>
                </c:pt>
                <c:pt idx="638">
                  <c:v>3.527303060242065</c:v>
                </c:pt>
                <c:pt idx="639">
                  <c:v>3.527303060242065</c:v>
                </c:pt>
                <c:pt idx="640">
                  <c:v>3.527303060242065</c:v>
                </c:pt>
                <c:pt idx="641">
                  <c:v>3.527303060242065</c:v>
                </c:pt>
                <c:pt idx="642">
                  <c:v>3.527303060242065</c:v>
                </c:pt>
                <c:pt idx="643">
                  <c:v>3.527303060242065</c:v>
                </c:pt>
                <c:pt idx="644">
                  <c:v>3.527303060242065</c:v>
                </c:pt>
                <c:pt idx="645">
                  <c:v>3.527303060242065</c:v>
                </c:pt>
                <c:pt idx="646">
                  <c:v>3.527303060242065</c:v>
                </c:pt>
                <c:pt idx="647">
                  <c:v>3.527303060242065</c:v>
                </c:pt>
                <c:pt idx="648">
                  <c:v>3.527303060242065</c:v>
                </c:pt>
                <c:pt idx="649">
                  <c:v>3.527303060242065</c:v>
                </c:pt>
                <c:pt idx="650">
                  <c:v>3.527303060242065</c:v>
                </c:pt>
                <c:pt idx="651">
                  <c:v>3.527303060242065</c:v>
                </c:pt>
                <c:pt idx="652">
                  <c:v>3.527303060242065</c:v>
                </c:pt>
                <c:pt idx="653">
                  <c:v>3.527303060242065</c:v>
                </c:pt>
                <c:pt idx="654">
                  <c:v>3.527303060242065</c:v>
                </c:pt>
                <c:pt idx="655">
                  <c:v>3.527303060242065</c:v>
                </c:pt>
                <c:pt idx="656">
                  <c:v>3.527303060242065</c:v>
                </c:pt>
                <c:pt idx="657">
                  <c:v>3.527303060242065</c:v>
                </c:pt>
                <c:pt idx="658">
                  <c:v>3.527303060242065</c:v>
                </c:pt>
                <c:pt idx="659">
                  <c:v>3.527303060242065</c:v>
                </c:pt>
                <c:pt idx="660">
                  <c:v>3.527303060242065</c:v>
                </c:pt>
                <c:pt idx="661">
                  <c:v>3.527303060242065</c:v>
                </c:pt>
                <c:pt idx="662">
                  <c:v>3.527303060242065</c:v>
                </c:pt>
                <c:pt idx="663">
                  <c:v>3.527303060242065</c:v>
                </c:pt>
                <c:pt idx="664">
                  <c:v>3.527303060242065</c:v>
                </c:pt>
                <c:pt idx="665">
                  <c:v>3.527303060242065</c:v>
                </c:pt>
                <c:pt idx="666">
                  <c:v>3.527303060242065</c:v>
                </c:pt>
                <c:pt idx="667">
                  <c:v>3.527303060242065</c:v>
                </c:pt>
                <c:pt idx="668">
                  <c:v>3.527303060242065</c:v>
                </c:pt>
                <c:pt idx="669">
                  <c:v>3.527303060242065</c:v>
                </c:pt>
                <c:pt idx="670">
                  <c:v>3.527303060242065</c:v>
                </c:pt>
                <c:pt idx="671">
                  <c:v>3.527303060242065</c:v>
                </c:pt>
                <c:pt idx="672">
                  <c:v>3.527303060242065</c:v>
                </c:pt>
                <c:pt idx="673">
                  <c:v>3.527303060242065</c:v>
                </c:pt>
                <c:pt idx="674">
                  <c:v>3.527303060242065</c:v>
                </c:pt>
                <c:pt idx="675">
                  <c:v>3.527303060242065</c:v>
                </c:pt>
                <c:pt idx="676">
                  <c:v>3.527303060242065</c:v>
                </c:pt>
                <c:pt idx="677">
                  <c:v>3.527303060242065</c:v>
                </c:pt>
                <c:pt idx="678">
                  <c:v>3.527303060242065</c:v>
                </c:pt>
                <c:pt idx="679">
                  <c:v>3.527303060242065</c:v>
                </c:pt>
                <c:pt idx="680">
                  <c:v>3.527303060242065</c:v>
                </c:pt>
                <c:pt idx="681">
                  <c:v>3.527303060242065</c:v>
                </c:pt>
                <c:pt idx="682">
                  <c:v>3.527303060242065</c:v>
                </c:pt>
                <c:pt idx="683">
                  <c:v>3.527303060242065</c:v>
                </c:pt>
                <c:pt idx="684">
                  <c:v>3.527303060242065</c:v>
                </c:pt>
                <c:pt idx="685">
                  <c:v>3.527303060242065</c:v>
                </c:pt>
                <c:pt idx="686">
                  <c:v>3.527303060242065</c:v>
                </c:pt>
                <c:pt idx="687">
                  <c:v>3.527303060242065</c:v>
                </c:pt>
                <c:pt idx="688">
                  <c:v>3.527303060242065</c:v>
                </c:pt>
                <c:pt idx="689">
                  <c:v>3.527303060242065</c:v>
                </c:pt>
                <c:pt idx="690">
                  <c:v>3.527303060242065</c:v>
                </c:pt>
                <c:pt idx="691">
                  <c:v>3.527303060242065</c:v>
                </c:pt>
                <c:pt idx="692">
                  <c:v>3.527303060242065</c:v>
                </c:pt>
                <c:pt idx="693">
                  <c:v>3.527303060242065</c:v>
                </c:pt>
                <c:pt idx="694">
                  <c:v>3.527303060242065</c:v>
                </c:pt>
                <c:pt idx="695">
                  <c:v>3.527303060242065</c:v>
                </c:pt>
                <c:pt idx="696">
                  <c:v>3.527303060242065</c:v>
                </c:pt>
                <c:pt idx="697">
                  <c:v>3.527303060242065</c:v>
                </c:pt>
                <c:pt idx="698">
                  <c:v>3.527303060242065</c:v>
                </c:pt>
                <c:pt idx="699">
                  <c:v>3.527303060242065</c:v>
                </c:pt>
                <c:pt idx="700">
                  <c:v>3.527303060242065</c:v>
                </c:pt>
                <c:pt idx="701">
                  <c:v>3.527303060242065</c:v>
                </c:pt>
                <c:pt idx="702">
                  <c:v>3.527303060242065</c:v>
                </c:pt>
                <c:pt idx="703">
                  <c:v>3.527303060242065</c:v>
                </c:pt>
                <c:pt idx="704">
                  <c:v>3.527303060242065</c:v>
                </c:pt>
                <c:pt idx="705">
                  <c:v>3.527303060242065</c:v>
                </c:pt>
                <c:pt idx="706">
                  <c:v>3.527303060242065</c:v>
                </c:pt>
                <c:pt idx="707">
                  <c:v>3.527303060242065</c:v>
                </c:pt>
                <c:pt idx="708">
                  <c:v>3.527303060242065</c:v>
                </c:pt>
                <c:pt idx="709">
                  <c:v>3.527303060242065</c:v>
                </c:pt>
                <c:pt idx="710">
                  <c:v>3.527303060242065</c:v>
                </c:pt>
                <c:pt idx="711">
                  <c:v>3.527303060242065</c:v>
                </c:pt>
                <c:pt idx="712">
                  <c:v>3.527303060242065</c:v>
                </c:pt>
                <c:pt idx="713">
                  <c:v>3.527303060242065</c:v>
                </c:pt>
                <c:pt idx="714">
                  <c:v>3.527303060242065</c:v>
                </c:pt>
                <c:pt idx="715">
                  <c:v>3.527303060242065</c:v>
                </c:pt>
                <c:pt idx="716">
                  <c:v>3.527303060242065</c:v>
                </c:pt>
                <c:pt idx="717">
                  <c:v>3.527303060242065</c:v>
                </c:pt>
                <c:pt idx="718">
                  <c:v>3.527303060242065</c:v>
                </c:pt>
                <c:pt idx="719">
                  <c:v>3.527303060242065</c:v>
                </c:pt>
                <c:pt idx="720">
                  <c:v>3.527303060242065</c:v>
                </c:pt>
                <c:pt idx="721">
                  <c:v>3.527303060242065</c:v>
                </c:pt>
                <c:pt idx="722">
                  <c:v>3.527303060242065</c:v>
                </c:pt>
                <c:pt idx="723">
                  <c:v>3.527303060242065</c:v>
                </c:pt>
                <c:pt idx="724">
                  <c:v>3.527303060242065</c:v>
                </c:pt>
                <c:pt idx="725">
                  <c:v>3.527303060242065</c:v>
                </c:pt>
                <c:pt idx="726">
                  <c:v>3.527303060242065</c:v>
                </c:pt>
                <c:pt idx="727">
                  <c:v>3.527303060242065</c:v>
                </c:pt>
                <c:pt idx="728">
                  <c:v>3.527303060242065</c:v>
                </c:pt>
                <c:pt idx="729">
                  <c:v>3.527303060242065</c:v>
                </c:pt>
                <c:pt idx="730">
                  <c:v>3.527303060242065</c:v>
                </c:pt>
                <c:pt idx="731">
                  <c:v>3.527303060242065</c:v>
                </c:pt>
                <c:pt idx="732">
                  <c:v>3.527303060242065</c:v>
                </c:pt>
                <c:pt idx="733">
                  <c:v>3.527303060242065</c:v>
                </c:pt>
                <c:pt idx="734">
                  <c:v>3.527303060242065</c:v>
                </c:pt>
                <c:pt idx="735">
                  <c:v>3.527303060242065</c:v>
                </c:pt>
                <c:pt idx="736">
                  <c:v>3.527303060242065</c:v>
                </c:pt>
                <c:pt idx="737">
                  <c:v>3.527303060242065</c:v>
                </c:pt>
                <c:pt idx="738">
                  <c:v>3.527303060242065</c:v>
                </c:pt>
                <c:pt idx="739">
                  <c:v>3.527303060242065</c:v>
                </c:pt>
                <c:pt idx="740">
                  <c:v>3.527303060242065</c:v>
                </c:pt>
                <c:pt idx="741">
                  <c:v>3.527303060242065</c:v>
                </c:pt>
                <c:pt idx="742">
                  <c:v>3.527303060242065</c:v>
                </c:pt>
                <c:pt idx="743">
                  <c:v>3.527303060242065</c:v>
                </c:pt>
                <c:pt idx="744">
                  <c:v>3.527303060242065</c:v>
                </c:pt>
                <c:pt idx="745">
                  <c:v>3.527303060242065</c:v>
                </c:pt>
                <c:pt idx="746">
                  <c:v>3.527303060242065</c:v>
                </c:pt>
                <c:pt idx="747">
                  <c:v>3.527303060242065</c:v>
                </c:pt>
                <c:pt idx="748">
                  <c:v>3.527303060242065</c:v>
                </c:pt>
                <c:pt idx="749">
                  <c:v>3.527303060242065</c:v>
                </c:pt>
                <c:pt idx="750">
                  <c:v>3.527303060242065</c:v>
                </c:pt>
                <c:pt idx="751">
                  <c:v>3.527303060242065</c:v>
                </c:pt>
                <c:pt idx="752">
                  <c:v>3.527303060242065</c:v>
                </c:pt>
                <c:pt idx="753">
                  <c:v>3.527303060242065</c:v>
                </c:pt>
                <c:pt idx="754">
                  <c:v>3.527303060242065</c:v>
                </c:pt>
                <c:pt idx="755">
                  <c:v>3.527303060242065</c:v>
                </c:pt>
                <c:pt idx="756">
                  <c:v>3.527303060242065</c:v>
                </c:pt>
                <c:pt idx="757">
                  <c:v>3.527303060242065</c:v>
                </c:pt>
                <c:pt idx="758">
                  <c:v>3.527303060242065</c:v>
                </c:pt>
                <c:pt idx="759">
                  <c:v>3.527303060242065</c:v>
                </c:pt>
                <c:pt idx="760">
                  <c:v>3.527303060242065</c:v>
                </c:pt>
                <c:pt idx="761">
                  <c:v>3.527303060242065</c:v>
                </c:pt>
                <c:pt idx="762">
                  <c:v>3.527303060242065</c:v>
                </c:pt>
                <c:pt idx="763">
                  <c:v>3.527303060242065</c:v>
                </c:pt>
                <c:pt idx="764">
                  <c:v>3.527303060242065</c:v>
                </c:pt>
                <c:pt idx="765">
                  <c:v>3.527303060242065</c:v>
                </c:pt>
                <c:pt idx="766">
                  <c:v>3.527303060242065</c:v>
                </c:pt>
                <c:pt idx="767">
                  <c:v>3.527303060242065</c:v>
                </c:pt>
                <c:pt idx="768">
                  <c:v>3.527303060242065</c:v>
                </c:pt>
                <c:pt idx="769">
                  <c:v>3.527303060242065</c:v>
                </c:pt>
                <c:pt idx="770">
                  <c:v>3.527303060242065</c:v>
                </c:pt>
                <c:pt idx="771">
                  <c:v>3.527303060242065</c:v>
                </c:pt>
                <c:pt idx="772">
                  <c:v>3.527303060242065</c:v>
                </c:pt>
                <c:pt idx="773">
                  <c:v>3.527303060242065</c:v>
                </c:pt>
                <c:pt idx="774">
                  <c:v>3.527303060242065</c:v>
                </c:pt>
                <c:pt idx="775">
                  <c:v>3.527303060242065</c:v>
                </c:pt>
                <c:pt idx="776">
                  <c:v>3.527303060242065</c:v>
                </c:pt>
                <c:pt idx="777">
                  <c:v>3.527303060242065</c:v>
                </c:pt>
                <c:pt idx="778">
                  <c:v>3.527303060242065</c:v>
                </c:pt>
                <c:pt idx="779">
                  <c:v>3.527303060242065</c:v>
                </c:pt>
                <c:pt idx="780">
                  <c:v>3.527303060242065</c:v>
                </c:pt>
                <c:pt idx="781">
                  <c:v>3.527303060242065</c:v>
                </c:pt>
                <c:pt idx="782">
                  <c:v>3.527303060242065</c:v>
                </c:pt>
                <c:pt idx="783">
                  <c:v>3.527303060242065</c:v>
                </c:pt>
                <c:pt idx="784">
                  <c:v>3.527303060242065</c:v>
                </c:pt>
                <c:pt idx="785">
                  <c:v>3.527303060242065</c:v>
                </c:pt>
                <c:pt idx="786">
                  <c:v>3.527303060242065</c:v>
                </c:pt>
                <c:pt idx="787">
                  <c:v>3.527303060242065</c:v>
                </c:pt>
                <c:pt idx="788">
                  <c:v>3.527303060242065</c:v>
                </c:pt>
                <c:pt idx="789">
                  <c:v>3.527303060242065</c:v>
                </c:pt>
                <c:pt idx="790">
                  <c:v>3.527303060242065</c:v>
                </c:pt>
                <c:pt idx="791">
                  <c:v>3.527303060242065</c:v>
                </c:pt>
                <c:pt idx="792">
                  <c:v>3.527303060242065</c:v>
                </c:pt>
                <c:pt idx="793">
                  <c:v>3.527303060242065</c:v>
                </c:pt>
                <c:pt idx="794">
                  <c:v>3.527303060242065</c:v>
                </c:pt>
                <c:pt idx="795">
                  <c:v>3.527303060242065</c:v>
                </c:pt>
                <c:pt idx="796">
                  <c:v>3.527303060242065</c:v>
                </c:pt>
                <c:pt idx="797">
                  <c:v>3.527303060242065</c:v>
                </c:pt>
                <c:pt idx="798">
                  <c:v>3.527303060242065</c:v>
                </c:pt>
                <c:pt idx="799">
                  <c:v>3.527303060242065</c:v>
                </c:pt>
                <c:pt idx="800">
                  <c:v>3.527303060242065</c:v>
                </c:pt>
                <c:pt idx="801">
                  <c:v>3.527303060242065</c:v>
                </c:pt>
                <c:pt idx="802">
                  <c:v>3.527303060242065</c:v>
                </c:pt>
                <c:pt idx="803">
                  <c:v>3.527303060242065</c:v>
                </c:pt>
                <c:pt idx="804">
                  <c:v>3.527303060242065</c:v>
                </c:pt>
                <c:pt idx="805">
                  <c:v>3.527303060242065</c:v>
                </c:pt>
                <c:pt idx="806">
                  <c:v>3.527303060242065</c:v>
                </c:pt>
                <c:pt idx="807">
                  <c:v>3.527303060242065</c:v>
                </c:pt>
                <c:pt idx="808">
                  <c:v>3.527303060242065</c:v>
                </c:pt>
                <c:pt idx="809">
                  <c:v>3.527303060242065</c:v>
                </c:pt>
                <c:pt idx="810">
                  <c:v>3.527303060242065</c:v>
                </c:pt>
                <c:pt idx="811">
                  <c:v>3.527303060242065</c:v>
                </c:pt>
                <c:pt idx="812">
                  <c:v>3.527303060242065</c:v>
                </c:pt>
                <c:pt idx="813">
                  <c:v>3.527303060242065</c:v>
                </c:pt>
                <c:pt idx="814">
                  <c:v>3.527303060242065</c:v>
                </c:pt>
                <c:pt idx="815">
                  <c:v>3.527303060242065</c:v>
                </c:pt>
                <c:pt idx="816">
                  <c:v>3.527303060242065</c:v>
                </c:pt>
                <c:pt idx="817">
                  <c:v>3.527303060242065</c:v>
                </c:pt>
                <c:pt idx="818">
                  <c:v>3.527303060242065</c:v>
                </c:pt>
                <c:pt idx="819">
                  <c:v>3.527303060242065</c:v>
                </c:pt>
                <c:pt idx="820">
                  <c:v>3.527303060242065</c:v>
                </c:pt>
                <c:pt idx="821">
                  <c:v>3.527303060242065</c:v>
                </c:pt>
                <c:pt idx="822">
                  <c:v>3.527303060242065</c:v>
                </c:pt>
                <c:pt idx="823">
                  <c:v>3.527303060242065</c:v>
                </c:pt>
                <c:pt idx="824">
                  <c:v>3.527303060242065</c:v>
                </c:pt>
                <c:pt idx="825">
                  <c:v>3.527303060242065</c:v>
                </c:pt>
                <c:pt idx="826">
                  <c:v>3.527303060242065</c:v>
                </c:pt>
                <c:pt idx="827">
                  <c:v>3.527303060242065</c:v>
                </c:pt>
                <c:pt idx="828">
                  <c:v>3.527303060242065</c:v>
                </c:pt>
                <c:pt idx="829">
                  <c:v>3.527303060242065</c:v>
                </c:pt>
                <c:pt idx="830">
                  <c:v>3.527303060242065</c:v>
                </c:pt>
                <c:pt idx="831">
                  <c:v>3.527303060242065</c:v>
                </c:pt>
                <c:pt idx="832">
                  <c:v>3.527303060242065</c:v>
                </c:pt>
                <c:pt idx="833">
                  <c:v>3.527303060242065</c:v>
                </c:pt>
                <c:pt idx="834">
                  <c:v>3.527303060242065</c:v>
                </c:pt>
                <c:pt idx="835">
                  <c:v>3.527303060242065</c:v>
                </c:pt>
                <c:pt idx="836">
                  <c:v>3.527303060242065</c:v>
                </c:pt>
                <c:pt idx="837">
                  <c:v>3.527303060242065</c:v>
                </c:pt>
                <c:pt idx="838">
                  <c:v>3.527303060242065</c:v>
                </c:pt>
                <c:pt idx="839">
                  <c:v>3.527303060242065</c:v>
                </c:pt>
                <c:pt idx="840">
                  <c:v>3.527303060242065</c:v>
                </c:pt>
                <c:pt idx="841">
                  <c:v>3.527303060242065</c:v>
                </c:pt>
                <c:pt idx="842">
                  <c:v>3.527303060242065</c:v>
                </c:pt>
                <c:pt idx="843">
                  <c:v>3.527303060242065</c:v>
                </c:pt>
                <c:pt idx="844">
                  <c:v>3.527303060242065</c:v>
                </c:pt>
                <c:pt idx="845">
                  <c:v>3.527303060242065</c:v>
                </c:pt>
                <c:pt idx="846">
                  <c:v>3.527303060242065</c:v>
                </c:pt>
                <c:pt idx="847">
                  <c:v>3.527303060242065</c:v>
                </c:pt>
                <c:pt idx="848">
                  <c:v>3.527303060242065</c:v>
                </c:pt>
                <c:pt idx="849">
                  <c:v>3.527303060242065</c:v>
                </c:pt>
                <c:pt idx="850">
                  <c:v>3.527303060242065</c:v>
                </c:pt>
                <c:pt idx="851">
                  <c:v>3.527303060242065</c:v>
                </c:pt>
                <c:pt idx="852">
                  <c:v>3.527303060242065</c:v>
                </c:pt>
                <c:pt idx="853">
                  <c:v>3.527303060242065</c:v>
                </c:pt>
                <c:pt idx="854">
                  <c:v>3.527303060242065</c:v>
                </c:pt>
                <c:pt idx="855">
                  <c:v>3.527303060242065</c:v>
                </c:pt>
                <c:pt idx="856">
                  <c:v>3.527303060242065</c:v>
                </c:pt>
                <c:pt idx="857">
                  <c:v>3.527303060242065</c:v>
                </c:pt>
                <c:pt idx="858">
                  <c:v>3.527303060242065</c:v>
                </c:pt>
                <c:pt idx="859">
                  <c:v>3.527303060242065</c:v>
                </c:pt>
                <c:pt idx="860">
                  <c:v>3.527303060242065</c:v>
                </c:pt>
                <c:pt idx="861">
                  <c:v>3.527303060242065</c:v>
                </c:pt>
                <c:pt idx="862">
                  <c:v>3.527303060242065</c:v>
                </c:pt>
                <c:pt idx="863">
                  <c:v>3.527303060242065</c:v>
                </c:pt>
                <c:pt idx="864">
                  <c:v>3.527303060242065</c:v>
                </c:pt>
                <c:pt idx="865">
                  <c:v>3.527303060242065</c:v>
                </c:pt>
                <c:pt idx="866">
                  <c:v>3.527303060242065</c:v>
                </c:pt>
                <c:pt idx="867">
                  <c:v>3.527303060242065</c:v>
                </c:pt>
                <c:pt idx="868">
                  <c:v>3.527303060242065</c:v>
                </c:pt>
                <c:pt idx="869">
                  <c:v>3.527303060242065</c:v>
                </c:pt>
                <c:pt idx="870">
                  <c:v>3.527303060242065</c:v>
                </c:pt>
                <c:pt idx="871">
                  <c:v>3.527303060242065</c:v>
                </c:pt>
                <c:pt idx="872">
                  <c:v>3.527303060242065</c:v>
                </c:pt>
                <c:pt idx="873">
                  <c:v>3.527303060242065</c:v>
                </c:pt>
                <c:pt idx="874">
                  <c:v>3.527303060242065</c:v>
                </c:pt>
                <c:pt idx="875">
                  <c:v>3.527303060242065</c:v>
                </c:pt>
                <c:pt idx="876">
                  <c:v>3.527303060242065</c:v>
                </c:pt>
                <c:pt idx="877">
                  <c:v>3.527303060242065</c:v>
                </c:pt>
                <c:pt idx="878">
                  <c:v>3.527303060242065</c:v>
                </c:pt>
                <c:pt idx="879">
                  <c:v>3.527303060242065</c:v>
                </c:pt>
                <c:pt idx="880">
                  <c:v>3.527303060242065</c:v>
                </c:pt>
                <c:pt idx="881">
                  <c:v>3.527303060242065</c:v>
                </c:pt>
                <c:pt idx="882">
                  <c:v>3.527303060242065</c:v>
                </c:pt>
                <c:pt idx="883">
                  <c:v>3.527303060242065</c:v>
                </c:pt>
                <c:pt idx="884">
                  <c:v>3.527303060242065</c:v>
                </c:pt>
                <c:pt idx="885">
                  <c:v>3.527303060242065</c:v>
                </c:pt>
                <c:pt idx="886">
                  <c:v>3.527303060242065</c:v>
                </c:pt>
                <c:pt idx="887">
                  <c:v>3.527303060242065</c:v>
                </c:pt>
                <c:pt idx="888">
                  <c:v>3.527303060242065</c:v>
                </c:pt>
                <c:pt idx="889">
                  <c:v>3.527303060242065</c:v>
                </c:pt>
                <c:pt idx="890">
                  <c:v>3.527303060242065</c:v>
                </c:pt>
                <c:pt idx="891">
                  <c:v>3.527303060242065</c:v>
                </c:pt>
                <c:pt idx="892">
                  <c:v>3.527303060242065</c:v>
                </c:pt>
                <c:pt idx="893">
                  <c:v>3.527303060242065</c:v>
                </c:pt>
                <c:pt idx="894">
                  <c:v>3.527303060242065</c:v>
                </c:pt>
                <c:pt idx="895">
                  <c:v>3.527303060242065</c:v>
                </c:pt>
                <c:pt idx="896">
                  <c:v>3.527303060242065</c:v>
                </c:pt>
                <c:pt idx="897">
                  <c:v>3.527303060242065</c:v>
                </c:pt>
                <c:pt idx="898">
                  <c:v>3.527303060242065</c:v>
                </c:pt>
                <c:pt idx="899">
                  <c:v>3.527303060242065</c:v>
                </c:pt>
                <c:pt idx="900">
                  <c:v>3.527303060242065</c:v>
                </c:pt>
                <c:pt idx="901">
                  <c:v>3.527303060242065</c:v>
                </c:pt>
                <c:pt idx="902">
                  <c:v>3.527303060242065</c:v>
                </c:pt>
                <c:pt idx="903">
                  <c:v>3.527303060242065</c:v>
                </c:pt>
                <c:pt idx="904">
                  <c:v>3.527303060242065</c:v>
                </c:pt>
                <c:pt idx="905">
                  <c:v>3.527303060242065</c:v>
                </c:pt>
                <c:pt idx="906">
                  <c:v>3.527303060242065</c:v>
                </c:pt>
                <c:pt idx="907">
                  <c:v>3.527303060242065</c:v>
                </c:pt>
                <c:pt idx="908">
                  <c:v>3.527303060242065</c:v>
                </c:pt>
                <c:pt idx="909">
                  <c:v>3.527303060242065</c:v>
                </c:pt>
                <c:pt idx="910">
                  <c:v>3.527303060242065</c:v>
                </c:pt>
                <c:pt idx="911">
                  <c:v>3.527303060242065</c:v>
                </c:pt>
                <c:pt idx="912">
                  <c:v>3.527303060242065</c:v>
                </c:pt>
                <c:pt idx="913">
                  <c:v>3.527303060242065</c:v>
                </c:pt>
                <c:pt idx="914">
                  <c:v>3.527303060242065</c:v>
                </c:pt>
                <c:pt idx="915">
                  <c:v>3.527303060242065</c:v>
                </c:pt>
                <c:pt idx="916">
                  <c:v>3.527303060242065</c:v>
                </c:pt>
                <c:pt idx="917">
                  <c:v>3.527303060242065</c:v>
                </c:pt>
                <c:pt idx="918">
                  <c:v>3.527303060242065</c:v>
                </c:pt>
                <c:pt idx="919">
                  <c:v>3.527303060242065</c:v>
                </c:pt>
                <c:pt idx="920">
                  <c:v>3.527303060242065</c:v>
                </c:pt>
                <c:pt idx="921">
                  <c:v>3.527303060242065</c:v>
                </c:pt>
                <c:pt idx="922">
                  <c:v>3.527303060242065</c:v>
                </c:pt>
                <c:pt idx="923">
                  <c:v>3.527303060242065</c:v>
                </c:pt>
                <c:pt idx="924">
                  <c:v>3.527303060242065</c:v>
                </c:pt>
                <c:pt idx="925">
                  <c:v>3.527303060242065</c:v>
                </c:pt>
                <c:pt idx="926">
                  <c:v>3.527303060242065</c:v>
                </c:pt>
                <c:pt idx="927">
                  <c:v>3.527303060242065</c:v>
                </c:pt>
                <c:pt idx="928">
                  <c:v>3.527303060242065</c:v>
                </c:pt>
                <c:pt idx="929">
                  <c:v>3.527303060242065</c:v>
                </c:pt>
                <c:pt idx="930">
                  <c:v>3.527303060242065</c:v>
                </c:pt>
                <c:pt idx="931">
                  <c:v>3.527303060242065</c:v>
                </c:pt>
                <c:pt idx="932">
                  <c:v>3.527303060242065</c:v>
                </c:pt>
                <c:pt idx="933">
                  <c:v>3.527303060242065</c:v>
                </c:pt>
                <c:pt idx="934">
                  <c:v>3.527303060242065</c:v>
                </c:pt>
                <c:pt idx="935">
                  <c:v>3.527303060242065</c:v>
                </c:pt>
                <c:pt idx="936">
                  <c:v>3.527303060242065</c:v>
                </c:pt>
                <c:pt idx="937">
                  <c:v>3.527303060242065</c:v>
                </c:pt>
                <c:pt idx="938">
                  <c:v>3.527303060242065</c:v>
                </c:pt>
                <c:pt idx="939">
                  <c:v>3.527303060242065</c:v>
                </c:pt>
                <c:pt idx="940">
                  <c:v>3.527303060242065</c:v>
                </c:pt>
                <c:pt idx="941">
                  <c:v>3.527303060242065</c:v>
                </c:pt>
                <c:pt idx="942">
                  <c:v>3.527303060242065</c:v>
                </c:pt>
                <c:pt idx="943">
                  <c:v>3.527303060242065</c:v>
                </c:pt>
                <c:pt idx="944">
                  <c:v>3.527303060242065</c:v>
                </c:pt>
                <c:pt idx="945">
                  <c:v>3.527303060242065</c:v>
                </c:pt>
                <c:pt idx="946">
                  <c:v>3.527303060242065</c:v>
                </c:pt>
                <c:pt idx="947">
                  <c:v>3.527303060242065</c:v>
                </c:pt>
                <c:pt idx="948">
                  <c:v>3.527303060242065</c:v>
                </c:pt>
                <c:pt idx="949">
                  <c:v>3.527303060242065</c:v>
                </c:pt>
                <c:pt idx="950">
                  <c:v>3.527303060242065</c:v>
                </c:pt>
                <c:pt idx="951">
                  <c:v>3.527303060242065</c:v>
                </c:pt>
                <c:pt idx="952">
                  <c:v>3.527303060242065</c:v>
                </c:pt>
                <c:pt idx="953">
                  <c:v>3.527303060242065</c:v>
                </c:pt>
                <c:pt idx="954">
                  <c:v>3.527303060242065</c:v>
                </c:pt>
                <c:pt idx="955">
                  <c:v>3.527303060242065</c:v>
                </c:pt>
                <c:pt idx="956">
                  <c:v>3.527303060242065</c:v>
                </c:pt>
                <c:pt idx="957">
                  <c:v>3.527303060242065</c:v>
                </c:pt>
                <c:pt idx="958">
                  <c:v>3.527303060242065</c:v>
                </c:pt>
                <c:pt idx="959">
                  <c:v>3.527303060242065</c:v>
                </c:pt>
                <c:pt idx="960">
                  <c:v>3.527303060242065</c:v>
                </c:pt>
                <c:pt idx="961">
                  <c:v>3.527303060242065</c:v>
                </c:pt>
                <c:pt idx="962">
                  <c:v>3.527303060242065</c:v>
                </c:pt>
                <c:pt idx="963">
                  <c:v>3.527303060242065</c:v>
                </c:pt>
                <c:pt idx="964">
                  <c:v>3.527303060242065</c:v>
                </c:pt>
                <c:pt idx="965">
                  <c:v>3.527303060242065</c:v>
                </c:pt>
                <c:pt idx="966">
                  <c:v>3.527303060242065</c:v>
                </c:pt>
                <c:pt idx="967">
                  <c:v>3.527303060242065</c:v>
                </c:pt>
                <c:pt idx="968">
                  <c:v>3.527303060242065</c:v>
                </c:pt>
                <c:pt idx="969">
                  <c:v>3.527303060242065</c:v>
                </c:pt>
                <c:pt idx="970">
                  <c:v>3.527303060242065</c:v>
                </c:pt>
                <c:pt idx="971">
                  <c:v>3.527303060242065</c:v>
                </c:pt>
                <c:pt idx="972">
                  <c:v>3.527303060242065</c:v>
                </c:pt>
                <c:pt idx="973">
                  <c:v>3.527303060242065</c:v>
                </c:pt>
                <c:pt idx="974">
                  <c:v>3.527303060242065</c:v>
                </c:pt>
                <c:pt idx="975">
                  <c:v>3.527303060242065</c:v>
                </c:pt>
                <c:pt idx="976">
                  <c:v>3.527303060242065</c:v>
                </c:pt>
                <c:pt idx="977">
                  <c:v>3.527303060242065</c:v>
                </c:pt>
                <c:pt idx="978">
                  <c:v>3.527303060242065</c:v>
                </c:pt>
                <c:pt idx="979">
                  <c:v>3.527303060242065</c:v>
                </c:pt>
                <c:pt idx="980">
                  <c:v>3.527303060242065</c:v>
                </c:pt>
                <c:pt idx="981">
                  <c:v>3.527303060242065</c:v>
                </c:pt>
                <c:pt idx="982">
                  <c:v>3.527303060242065</c:v>
                </c:pt>
                <c:pt idx="983">
                  <c:v>3.527303060242065</c:v>
                </c:pt>
                <c:pt idx="984">
                  <c:v>3.527303060242065</c:v>
                </c:pt>
                <c:pt idx="985">
                  <c:v>3.527303060242065</c:v>
                </c:pt>
                <c:pt idx="986">
                  <c:v>3.527303060242065</c:v>
                </c:pt>
                <c:pt idx="987">
                  <c:v>3.527303060242065</c:v>
                </c:pt>
                <c:pt idx="988">
                  <c:v>3.527303060242065</c:v>
                </c:pt>
                <c:pt idx="989">
                  <c:v>3.527303060242065</c:v>
                </c:pt>
                <c:pt idx="990">
                  <c:v>3.527303060242065</c:v>
                </c:pt>
                <c:pt idx="991">
                  <c:v>3.527303060242065</c:v>
                </c:pt>
                <c:pt idx="992">
                  <c:v>3.527303060242065</c:v>
                </c:pt>
                <c:pt idx="993">
                  <c:v>3.527303060242065</c:v>
                </c:pt>
                <c:pt idx="994">
                  <c:v>3.527303060242065</c:v>
                </c:pt>
                <c:pt idx="995">
                  <c:v>3.527303060242065</c:v>
                </c:pt>
                <c:pt idx="996">
                  <c:v>3.527303060242065</c:v>
                </c:pt>
                <c:pt idx="997">
                  <c:v>3.527303060242065</c:v>
                </c:pt>
                <c:pt idx="998">
                  <c:v>3.527303060242065</c:v>
                </c:pt>
                <c:pt idx="999">
                  <c:v>3.527303060242065</c:v>
                </c:pt>
                <c:pt idx="1000">
                  <c:v>3.527303060242065</c:v>
                </c:pt>
                <c:pt idx="1001">
                  <c:v>3.527303060242065</c:v>
                </c:pt>
                <c:pt idx="1002">
                  <c:v>3.527303060242065</c:v>
                </c:pt>
                <c:pt idx="1003">
                  <c:v>3.527303060242065</c:v>
                </c:pt>
                <c:pt idx="1004">
                  <c:v>3.527303060242065</c:v>
                </c:pt>
                <c:pt idx="1005">
                  <c:v>3.527303060242065</c:v>
                </c:pt>
                <c:pt idx="1006">
                  <c:v>3.527303060242065</c:v>
                </c:pt>
                <c:pt idx="1007">
                  <c:v>3.527303060242065</c:v>
                </c:pt>
                <c:pt idx="1008">
                  <c:v>3.527303060242065</c:v>
                </c:pt>
                <c:pt idx="1009">
                  <c:v>3.527303060242065</c:v>
                </c:pt>
                <c:pt idx="1010">
                  <c:v>3.527303060242065</c:v>
                </c:pt>
                <c:pt idx="1011">
                  <c:v>3.527303060242065</c:v>
                </c:pt>
                <c:pt idx="1012">
                  <c:v>3.527303060242065</c:v>
                </c:pt>
                <c:pt idx="1013">
                  <c:v>3.527303060242065</c:v>
                </c:pt>
                <c:pt idx="1014">
                  <c:v>3.527303060242065</c:v>
                </c:pt>
                <c:pt idx="1015">
                  <c:v>3.527303060242065</c:v>
                </c:pt>
                <c:pt idx="1016">
                  <c:v>3.527303060242065</c:v>
                </c:pt>
                <c:pt idx="1017">
                  <c:v>3.527303060242065</c:v>
                </c:pt>
                <c:pt idx="1018">
                  <c:v>3.527303060242065</c:v>
                </c:pt>
                <c:pt idx="1019">
                  <c:v>3.527303060242065</c:v>
                </c:pt>
                <c:pt idx="1020">
                  <c:v>3.527303060242065</c:v>
                </c:pt>
                <c:pt idx="1021">
                  <c:v>3.527303060242065</c:v>
                </c:pt>
                <c:pt idx="1022">
                  <c:v>3.527303060242065</c:v>
                </c:pt>
                <c:pt idx="1023">
                  <c:v>3.527303060242065</c:v>
                </c:pt>
                <c:pt idx="1024">
                  <c:v>3.527303060242065</c:v>
                </c:pt>
                <c:pt idx="1025">
                  <c:v>3.527303060242065</c:v>
                </c:pt>
                <c:pt idx="1026">
                  <c:v>3.527303060242065</c:v>
                </c:pt>
                <c:pt idx="1027">
                  <c:v>3.527303060242065</c:v>
                </c:pt>
                <c:pt idx="1028">
                  <c:v>3.527303060242065</c:v>
                </c:pt>
                <c:pt idx="1029">
                  <c:v>3.527303060242065</c:v>
                </c:pt>
                <c:pt idx="1030">
                  <c:v>3.527303060242065</c:v>
                </c:pt>
                <c:pt idx="1031">
                  <c:v>3.527303060242065</c:v>
                </c:pt>
                <c:pt idx="1032">
                  <c:v>3.527303060242065</c:v>
                </c:pt>
                <c:pt idx="1033">
                  <c:v>3.527303060242065</c:v>
                </c:pt>
                <c:pt idx="1034">
                  <c:v>3.527303060242065</c:v>
                </c:pt>
                <c:pt idx="1035">
                  <c:v>3.527303060242065</c:v>
                </c:pt>
                <c:pt idx="1036">
                  <c:v>3.527303060242065</c:v>
                </c:pt>
                <c:pt idx="1037">
                  <c:v>3.527303060242065</c:v>
                </c:pt>
                <c:pt idx="1038">
                  <c:v>3.527303060242065</c:v>
                </c:pt>
                <c:pt idx="1039">
                  <c:v>3.527303060242065</c:v>
                </c:pt>
                <c:pt idx="1040">
                  <c:v>3.527303060242065</c:v>
                </c:pt>
                <c:pt idx="1041">
                  <c:v>3.527303060242065</c:v>
                </c:pt>
                <c:pt idx="1042">
                  <c:v>3.527303060242065</c:v>
                </c:pt>
                <c:pt idx="1043">
                  <c:v>3.527303060242065</c:v>
                </c:pt>
                <c:pt idx="1044">
                  <c:v>3.527303060242065</c:v>
                </c:pt>
                <c:pt idx="1045">
                  <c:v>3.527303060242065</c:v>
                </c:pt>
                <c:pt idx="1046">
                  <c:v>3.527303060242065</c:v>
                </c:pt>
                <c:pt idx="1047">
                  <c:v>3.527303060242065</c:v>
                </c:pt>
                <c:pt idx="1048">
                  <c:v>3.527303060242065</c:v>
                </c:pt>
                <c:pt idx="1049">
                  <c:v>3.527303060242065</c:v>
                </c:pt>
                <c:pt idx="1050">
                  <c:v>3.527303060242065</c:v>
                </c:pt>
                <c:pt idx="1051">
                  <c:v>3.527303060242065</c:v>
                </c:pt>
                <c:pt idx="1052">
                  <c:v>3.527303060242065</c:v>
                </c:pt>
                <c:pt idx="1053">
                  <c:v>3.527303060242065</c:v>
                </c:pt>
                <c:pt idx="1054">
                  <c:v>3.527303060242065</c:v>
                </c:pt>
                <c:pt idx="1055">
                  <c:v>3.527303060242065</c:v>
                </c:pt>
                <c:pt idx="1056">
                  <c:v>3.527303060242065</c:v>
                </c:pt>
                <c:pt idx="1057">
                  <c:v>3.527303060242065</c:v>
                </c:pt>
                <c:pt idx="1058">
                  <c:v>3.527303060242065</c:v>
                </c:pt>
                <c:pt idx="1059">
                  <c:v>3.527303060242065</c:v>
                </c:pt>
                <c:pt idx="1060">
                  <c:v>3.527303060242065</c:v>
                </c:pt>
                <c:pt idx="1061">
                  <c:v>3.527303060242065</c:v>
                </c:pt>
                <c:pt idx="1062">
                  <c:v>3.527303060242065</c:v>
                </c:pt>
                <c:pt idx="1063">
                  <c:v>3.527303060242065</c:v>
                </c:pt>
                <c:pt idx="1064">
                  <c:v>3.527303060242065</c:v>
                </c:pt>
                <c:pt idx="1065">
                  <c:v>3.527303060242065</c:v>
                </c:pt>
                <c:pt idx="1066">
                  <c:v>3.527303060242065</c:v>
                </c:pt>
                <c:pt idx="1067">
                  <c:v>3.527303060242065</c:v>
                </c:pt>
                <c:pt idx="1068">
                  <c:v>3.527303060242065</c:v>
                </c:pt>
                <c:pt idx="1069">
                  <c:v>3.527303060242065</c:v>
                </c:pt>
                <c:pt idx="1070">
                  <c:v>3.527303060242065</c:v>
                </c:pt>
                <c:pt idx="1071">
                  <c:v>3.527303060242065</c:v>
                </c:pt>
                <c:pt idx="1072">
                  <c:v>3.527303060242065</c:v>
                </c:pt>
                <c:pt idx="1073">
                  <c:v>3.527303060242065</c:v>
                </c:pt>
                <c:pt idx="1074">
                  <c:v>3.527303060242065</c:v>
                </c:pt>
                <c:pt idx="1075">
                  <c:v>3.527303060242065</c:v>
                </c:pt>
                <c:pt idx="1076">
                  <c:v>3.527303060242065</c:v>
                </c:pt>
                <c:pt idx="1077">
                  <c:v>3.527303060242065</c:v>
                </c:pt>
                <c:pt idx="1078">
                  <c:v>3.527303060242065</c:v>
                </c:pt>
                <c:pt idx="1079">
                  <c:v>3.527303060242065</c:v>
                </c:pt>
                <c:pt idx="1080">
                  <c:v>3.527303060242065</c:v>
                </c:pt>
                <c:pt idx="1081">
                  <c:v>3.527303060242065</c:v>
                </c:pt>
                <c:pt idx="1082">
                  <c:v>3.527303060242065</c:v>
                </c:pt>
                <c:pt idx="1083">
                  <c:v>3.527303060242065</c:v>
                </c:pt>
                <c:pt idx="1084">
                  <c:v>3.527303060242065</c:v>
                </c:pt>
                <c:pt idx="1085">
                  <c:v>3.527303060242065</c:v>
                </c:pt>
                <c:pt idx="1086">
                  <c:v>3.527303060242065</c:v>
                </c:pt>
                <c:pt idx="1087">
                  <c:v>3.527303060242065</c:v>
                </c:pt>
                <c:pt idx="1088">
                  <c:v>3.527303060242065</c:v>
                </c:pt>
                <c:pt idx="1089">
                  <c:v>3.527303060242065</c:v>
                </c:pt>
                <c:pt idx="1090">
                  <c:v>3.527303060242065</c:v>
                </c:pt>
                <c:pt idx="1091">
                  <c:v>3.527303060242065</c:v>
                </c:pt>
                <c:pt idx="1092">
                  <c:v>3.527303060242065</c:v>
                </c:pt>
                <c:pt idx="1093">
                  <c:v>3.527303060242065</c:v>
                </c:pt>
                <c:pt idx="1094">
                  <c:v>3.527303060242065</c:v>
                </c:pt>
                <c:pt idx="1095">
                  <c:v>3.527303060242065</c:v>
                </c:pt>
                <c:pt idx="1096">
                  <c:v>3.527303060242065</c:v>
                </c:pt>
                <c:pt idx="1097">
                  <c:v>3.527303060242065</c:v>
                </c:pt>
                <c:pt idx="1098">
                  <c:v>3.527303060242065</c:v>
                </c:pt>
                <c:pt idx="1099">
                  <c:v>3.527303060242065</c:v>
                </c:pt>
                <c:pt idx="1100">
                  <c:v>3.527303060242065</c:v>
                </c:pt>
                <c:pt idx="1101">
                  <c:v>3.527303060242065</c:v>
                </c:pt>
                <c:pt idx="1102">
                  <c:v>3.527303060242065</c:v>
                </c:pt>
                <c:pt idx="1103">
                  <c:v>3.527303060242065</c:v>
                </c:pt>
                <c:pt idx="1104">
                  <c:v>3.527303060242065</c:v>
                </c:pt>
                <c:pt idx="1105">
                  <c:v>3.527303060242065</c:v>
                </c:pt>
                <c:pt idx="1106">
                  <c:v>3.527303060242065</c:v>
                </c:pt>
                <c:pt idx="1107">
                  <c:v>3.527303060242065</c:v>
                </c:pt>
                <c:pt idx="1108">
                  <c:v>3.527303060242065</c:v>
                </c:pt>
                <c:pt idx="1109">
                  <c:v>3.527303060242065</c:v>
                </c:pt>
                <c:pt idx="1110">
                  <c:v>3.527303060242065</c:v>
                </c:pt>
                <c:pt idx="1111">
                  <c:v>3.527303060242065</c:v>
                </c:pt>
                <c:pt idx="1112">
                  <c:v>3.527303060242065</c:v>
                </c:pt>
                <c:pt idx="1113">
                  <c:v>3.527303060242065</c:v>
                </c:pt>
                <c:pt idx="1114">
                  <c:v>3.527303060242065</c:v>
                </c:pt>
                <c:pt idx="1115">
                  <c:v>3.527303060242065</c:v>
                </c:pt>
                <c:pt idx="1116">
                  <c:v>3.527303060242065</c:v>
                </c:pt>
                <c:pt idx="1117">
                  <c:v>3.527303060242065</c:v>
                </c:pt>
                <c:pt idx="1118">
                  <c:v>3.527303060242065</c:v>
                </c:pt>
                <c:pt idx="1119">
                  <c:v>3.527303060242065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5-6EF9-4ED0-A0C6-A413A6DFB380}"/>
            </c:ext>
          </c:extLst>
        </c:ser>
        <c:ser>
          <c:idx val="6"/>
          <c:order val="6"/>
          <c:tx>
            <c:v>Minus StDev</c:v>
          </c:tx>
          <c:spPr>
            <a:ln w="28575" cap="rnd">
              <a:solidFill>
                <a:srgbClr val="9BBB59">
                  <a:lumMod val="75000"/>
                </a:srgbClr>
              </a:solidFill>
              <a:round/>
            </a:ln>
            <a:effectLst/>
          </c:spPr>
          <c:marker>
            <c:symbol val="none"/>
          </c:marker>
          <c:cat>
            <c:numRef>
              <c:f>'pH meter #1__083118AM'!$F$2:$F$1121</c:f>
              <c:numCache>
                <c:formatCode>[$-409]m/d/yy\ h:mm\ AM/PM;@</c:formatCode>
                <c:ptCount val="1120"/>
                <c:pt idx="0">
                  <c:v>43350.569444444445</c:v>
                </c:pt>
                <c:pt idx="1">
                  <c:v>43351.517361111109</c:v>
                </c:pt>
                <c:pt idx="2">
                  <c:v>43353.826388888891</c:v>
                </c:pt>
                <c:pt idx="3">
                  <c:v>43354.76666666667</c:v>
                </c:pt>
                <c:pt idx="4">
                  <c:v>43362.541666666664</c:v>
                </c:pt>
                <c:pt idx="5">
                  <c:v>43362.543055555558</c:v>
                </c:pt>
                <c:pt idx="6">
                  <c:v>43362.563194444447</c:v>
                </c:pt>
                <c:pt idx="7">
                  <c:v>43362.572916666664</c:v>
                </c:pt>
                <c:pt idx="8">
                  <c:v>43362.583333333336</c:v>
                </c:pt>
                <c:pt idx="9">
                  <c:v>43362.590277777781</c:v>
                </c:pt>
                <c:pt idx="10">
                  <c:v>43362.602083333331</c:v>
                </c:pt>
                <c:pt idx="11">
                  <c:v>43362.645833333336</c:v>
                </c:pt>
                <c:pt idx="12">
                  <c:v>43362.663194444445</c:v>
                </c:pt>
                <c:pt idx="13">
                  <c:v>43362.7</c:v>
                </c:pt>
                <c:pt idx="14">
                  <c:v>43362.706944444442</c:v>
                </c:pt>
                <c:pt idx="15">
                  <c:v>43362.739583333336</c:v>
                </c:pt>
                <c:pt idx="16">
                  <c:v>43362.781944444447</c:v>
                </c:pt>
                <c:pt idx="17">
                  <c:v>43363.250694444447</c:v>
                </c:pt>
                <c:pt idx="18">
                  <c:v>43363.263888888891</c:v>
                </c:pt>
                <c:pt idx="19">
                  <c:v>43363.274305555555</c:v>
                </c:pt>
                <c:pt idx="20">
                  <c:v>43363.281944444447</c:v>
                </c:pt>
                <c:pt idx="21">
                  <c:v>43363.302083333336</c:v>
                </c:pt>
                <c:pt idx="22">
                  <c:v>43363.322916666664</c:v>
                </c:pt>
                <c:pt idx="23">
                  <c:v>43363.34375</c:v>
                </c:pt>
                <c:pt idx="24">
                  <c:v>43363.375</c:v>
                </c:pt>
                <c:pt idx="25">
                  <c:v>43363.395138888889</c:v>
                </c:pt>
                <c:pt idx="26">
                  <c:v>43363.423611111109</c:v>
                </c:pt>
                <c:pt idx="27">
                  <c:v>43363.430555555555</c:v>
                </c:pt>
                <c:pt idx="28">
                  <c:v>43363.447222222225</c:v>
                </c:pt>
                <c:pt idx="29">
                  <c:v>43363.461805555555</c:v>
                </c:pt>
                <c:pt idx="30">
                  <c:v>43363.486805555556</c:v>
                </c:pt>
                <c:pt idx="31">
                  <c:v>43363.496527777781</c:v>
                </c:pt>
                <c:pt idx="32">
                  <c:v>43363.5</c:v>
                </c:pt>
                <c:pt idx="33">
                  <c:v>43363.504166666666</c:v>
                </c:pt>
                <c:pt idx="34">
                  <c:v>43363.518055555556</c:v>
                </c:pt>
                <c:pt idx="35">
                  <c:v>43363.527777777781</c:v>
                </c:pt>
                <c:pt idx="36">
                  <c:v>43363.538194444445</c:v>
                </c:pt>
                <c:pt idx="37">
                  <c:v>43363.554861111108</c:v>
                </c:pt>
                <c:pt idx="38">
                  <c:v>43363.583333333336</c:v>
                </c:pt>
                <c:pt idx="39">
                  <c:v>43363.590277777781</c:v>
                </c:pt>
                <c:pt idx="40">
                  <c:v>43363.604166666664</c:v>
                </c:pt>
                <c:pt idx="41">
                  <c:v>43363.614583333336</c:v>
                </c:pt>
                <c:pt idx="42">
                  <c:v>43363.635416666664</c:v>
                </c:pt>
                <c:pt idx="43">
                  <c:v>43363.666666666664</c:v>
                </c:pt>
                <c:pt idx="44">
                  <c:v>43363.690972222219</c:v>
                </c:pt>
                <c:pt idx="45">
                  <c:v>43363.749305555553</c:v>
                </c:pt>
                <c:pt idx="46">
                  <c:v>43363.770833333336</c:v>
                </c:pt>
                <c:pt idx="47">
                  <c:v>43363.786805555559</c:v>
                </c:pt>
                <c:pt idx="48">
                  <c:v>43363.805555555555</c:v>
                </c:pt>
                <c:pt idx="49">
                  <c:v>43363.82916666667</c:v>
                </c:pt>
                <c:pt idx="50">
                  <c:v>43363.856249999997</c:v>
                </c:pt>
                <c:pt idx="51">
                  <c:v>43363.875</c:v>
                </c:pt>
                <c:pt idx="52">
                  <c:v>43364.25</c:v>
                </c:pt>
                <c:pt idx="53">
                  <c:v>43364.270833333336</c:v>
                </c:pt>
                <c:pt idx="54">
                  <c:v>43364.302083333336</c:v>
                </c:pt>
                <c:pt idx="55">
                  <c:v>43364.329861111109</c:v>
                </c:pt>
                <c:pt idx="56">
                  <c:v>43364.338888888888</c:v>
                </c:pt>
                <c:pt idx="57">
                  <c:v>43364.345138888886</c:v>
                </c:pt>
                <c:pt idx="58">
                  <c:v>43364.381944444445</c:v>
                </c:pt>
                <c:pt idx="59">
                  <c:v>43364.423611111109</c:v>
                </c:pt>
                <c:pt idx="60">
                  <c:v>43364.4375</c:v>
                </c:pt>
                <c:pt idx="61">
                  <c:v>43364.454861111109</c:v>
                </c:pt>
                <c:pt idx="62">
                  <c:v>43364.472916666666</c:v>
                </c:pt>
                <c:pt idx="63">
                  <c:v>43364.481944444444</c:v>
                </c:pt>
                <c:pt idx="64">
                  <c:v>43364.51666666667</c:v>
                </c:pt>
                <c:pt idx="65">
                  <c:v>43364.53402777778</c:v>
                </c:pt>
                <c:pt idx="66">
                  <c:v>43364.55</c:v>
                </c:pt>
                <c:pt idx="67">
                  <c:v>43364.563888888886</c:v>
                </c:pt>
                <c:pt idx="68">
                  <c:v>43364.577777777777</c:v>
                </c:pt>
                <c:pt idx="69">
                  <c:v>43364.590277777781</c:v>
                </c:pt>
                <c:pt idx="70">
                  <c:v>43364.597222222219</c:v>
                </c:pt>
                <c:pt idx="71">
                  <c:v>43364.60833333333</c:v>
                </c:pt>
                <c:pt idx="72">
                  <c:v>43364.613888888889</c:v>
                </c:pt>
                <c:pt idx="73">
                  <c:v>43364.632638888892</c:v>
                </c:pt>
                <c:pt idx="74">
                  <c:v>43364.659722222219</c:v>
                </c:pt>
                <c:pt idx="75">
                  <c:v>43364.697916666664</c:v>
                </c:pt>
                <c:pt idx="76">
                  <c:v>43364.754861111112</c:v>
                </c:pt>
                <c:pt idx="77">
                  <c:v>43364.770833333336</c:v>
                </c:pt>
                <c:pt idx="78">
                  <c:v>43364.805555555555</c:v>
                </c:pt>
                <c:pt idx="79">
                  <c:v>43365.270833333336</c:v>
                </c:pt>
                <c:pt idx="80">
                  <c:v>43365.28125</c:v>
                </c:pt>
                <c:pt idx="81">
                  <c:v>43365.304861111108</c:v>
                </c:pt>
                <c:pt idx="82">
                  <c:v>43365.319444444445</c:v>
                </c:pt>
                <c:pt idx="83">
                  <c:v>43365.338888888888</c:v>
                </c:pt>
                <c:pt idx="84">
                  <c:v>43365.382638888892</c:v>
                </c:pt>
                <c:pt idx="85">
                  <c:v>43365.398611111108</c:v>
                </c:pt>
                <c:pt idx="86">
                  <c:v>43365.40347222222</c:v>
                </c:pt>
                <c:pt idx="87">
                  <c:v>43365.40625</c:v>
                </c:pt>
                <c:pt idx="88">
                  <c:v>43365.430555555555</c:v>
                </c:pt>
                <c:pt idx="89">
                  <c:v>43365.444444444445</c:v>
                </c:pt>
                <c:pt idx="90">
                  <c:v>43365.47152777778</c:v>
                </c:pt>
                <c:pt idx="91">
                  <c:v>43365.490972222222</c:v>
                </c:pt>
                <c:pt idx="92">
                  <c:v>43365.503472222219</c:v>
                </c:pt>
                <c:pt idx="93">
                  <c:v>43365.515277777777</c:v>
                </c:pt>
                <c:pt idx="94">
                  <c:v>43365.524305555555</c:v>
                </c:pt>
                <c:pt idx="95">
                  <c:v>43365.541666666664</c:v>
                </c:pt>
                <c:pt idx="96">
                  <c:v>43365.567361111112</c:v>
                </c:pt>
                <c:pt idx="97">
                  <c:v>43365.583333333336</c:v>
                </c:pt>
                <c:pt idx="98">
                  <c:v>43365.607638888891</c:v>
                </c:pt>
                <c:pt idx="99">
                  <c:v>43365.632638888892</c:v>
                </c:pt>
                <c:pt idx="100">
                  <c:v>43365.636111111111</c:v>
                </c:pt>
                <c:pt idx="101">
                  <c:v>43365.652083333334</c:v>
                </c:pt>
                <c:pt idx="102">
                  <c:v>43365.665277777778</c:v>
                </c:pt>
                <c:pt idx="103">
                  <c:v>43365.704861111109</c:v>
                </c:pt>
                <c:pt idx="104">
                  <c:v>43365.740277777775</c:v>
                </c:pt>
                <c:pt idx="105">
                  <c:v>43365.765277777777</c:v>
                </c:pt>
                <c:pt idx="106">
                  <c:v>43366.350694444445</c:v>
                </c:pt>
                <c:pt idx="107">
                  <c:v>43366.381944444445</c:v>
                </c:pt>
                <c:pt idx="108">
                  <c:v>43366.402777777781</c:v>
                </c:pt>
                <c:pt idx="109">
                  <c:v>43366.463194444441</c:v>
                </c:pt>
                <c:pt idx="110">
                  <c:v>43366.555555555555</c:v>
                </c:pt>
                <c:pt idx="111">
                  <c:v>43367.25</c:v>
                </c:pt>
                <c:pt idx="112">
                  <c:v>43367.26458333333</c:v>
                </c:pt>
                <c:pt idx="113">
                  <c:v>43367.279166666667</c:v>
                </c:pt>
                <c:pt idx="114">
                  <c:v>43367.304861111108</c:v>
                </c:pt>
                <c:pt idx="115">
                  <c:v>43367.32708333333</c:v>
                </c:pt>
                <c:pt idx="116">
                  <c:v>43367.336805555555</c:v>
                </c:pt>
                <c:pt idx="117">
                  <c:v>43367.354861111111</c:v>
                </c:pt>
                <c:pt idx="118">
                  <c:v>43367.384722222225</c:v>
                </c:pt>
                <c:pt idx="119">
                  <c:v>43367.4375</c:v>
                </c:pt>
                <c:pt idx="120">
                  <c:v>43367.458333333336</c:v>
                </c:pt>
                <c:pt idx="121">
                  <c:v>43367.46875</c:v>
                </c:pt>
                <c:pt idx="122">
                  <c:v>43367.479166666664</c:v>
                </c:pt>
                <c:pt idx="123">
                  <c:v>43367.490972222222</c:v>
                </c:pt>
                <c:pt idx="124">
                  <c:v>43367.496527777781</c:v>
                </c:pt>
                <c:pt idx="125">
                  <c:v>43367.508333333331</c:v>
                </c:pt>
                <c:pt idx="126">
                  <c:v>43367.541666666664</c:v>
                </c:pt>
                <c:pt idx="127">
                  <c:v>43367.546527777777</c:v>
                </c:pt>
                <c:pt idx="128">
                  <c:v>43367.576388888891</c:v>
                </c:pt>
                <c:pt idx="129">
                  <c:v>43367.585416666669</c:v>
                </c:pt>
                <c:pt idx="130">
                  <c:v>43367.616666666669</c:v>
                </c:pt>
                <c:pt idx="131">
                  <c:v>43367.65625</c:v>
                </c:pt>
                <c:pt idx="132">
                  <c:v>43367.673611111109</c:v>
                </c:pt>
                <c:pt idx="133">
                  <c:v>43367.704861111109</c:v>
                </c:pt>
                <c:pt idx="134">
                  <c:v>43367.730555555558</c:v>
                </c:pt>
                <c:pt idx="135">
                  <c:v>43367.755555555559</c:v>
                </c:pt>
                <c:pt idx="136">
                  <c:v>43367.786111111112</c:v>
                </c:pt>
                <c:pt idx="137">
                  <c:v>43367.856944444444</c:v>
                </c:pt>
                <c:pt idx="138">
                  <c:v>43368.25</c:v>
                </c:pt>
                <c:pt idx="139">
                  <c:v>43368.262499999997</c:v>
                </c:pt>
                <c:pt idx="140">
                  <c:v>43368.333333333336</c:v>
                </c:pt>
                <c:pt idx="141">
                  <c:v>43368.354166666664</c:v>
                </c:pt>
                <c:pt idx="142">
                  <c:v>43368.368055555555</c:v>
                </c:pt>
                <c:pt idx="143">
                  <c:v>43368.375</c:v>
                </c:pt>
                <c:pt idx="144">
                  <c:v>43368.423611111109</c:v>
                </c:pt>
                <c:pt idx="145">
                  <c:v>43368.444444444445</c:v>
                </c:pt>
                <c:pt idx="146">
                  <c:v>43368.46875</c:v>
                </c:pt>
                <c:pt idx="147">
                  <c:v>43368.493055555555</c:v>
                </c:pt>
                <c:pt idx="148">
                  <c:v>43368.517361111109</c:v>
                </c:pt>
                <c:pt idx="149">
                  <c:v>43368.541666666664</c:v>
                </c:pt>
                <c:pt idx="150">
                  <c:v>43368.557638888888</c:v>
                </c:pt>
                <c:pt idx="151">
                  <c:v>43368.571527777778</c:v>
                </c:pt>
                <c:pt idx="152">
                  <c:v>43368.57916666667</c:v>
                </c:pt>
                <c:pt idx="153">
                  <c:v>43368.597222222219</c:v>
                </c:pt>
                <c:pt idx="154">
                  <c:v>43368.618750000001</c:v>
                </c:pt>
                <c:pt idx="155">
                  <c:v>43368.625</c:v>
                </c:pt>
                <c:pt idx="156">
                  <c:v>43368.63958333333</c:v>
                </c:pt>
                <c:pt idx="157">
                  <c:v>43368.648611111108</c:v>
                </c:pt>
                <c:pt idx="158">
                  <c:v>43368.666666666664</c:v>
                </c:pt>
                <c:pt idx="159">
                  <c:v>43368.702777777777</c:v>
                </c:pt>
                <c:pt idx="160">
                  <c:v>43368.737500000003</c:v>
                </c:pt>
                <c:pt idx="161">
                  <c:v>43368.754861111112</c:v>
                </c:pt>
                <c:pt idx="162">
                  <c:v>43368.84097222222</c:v>
                </c:pt>
                <c:pt idx="163">
                  <c:v>43369.25</c:v>
                </c:pt>
                <c:pt idx="164">
                  <c:v>43369.267361111109</c:v>
                </c:pt>
                <c:pt idx="165">
                  <c:v>43369.283333333333</c:v>
                </c:pt>
                <c:pt idx="166">
                  <c:v>43369.302777777775</c:v>
                </c:pt>
                <c:pt idx="167">
                  <c:v>43369.32916666667</c:v>
                </c:pt>
                <c:pt idx="168">
                  <c:v>43369.342361111114</c:v>
                </c:pt>
                <c:pt idx="169">
                  <c:v>43369.375</c:v>
                </c:pt>
                <c:pt idx="170">
                  <c:v>43369.390972222223</c:v>
                </c:pt>
                <c:pt idx="171">
                  <c:v>43369.404166666667</c:v>
                </c:pt>
                <c:pt idx="172">
                  <c:v>43369.458333333336</c:v>
                </c:pt>
                <c:pt idx="173">
                  <c:v>43369.48541666667</c:v>
                </c:pt>
                <c:pt idx="174">
                  <c:v>43369.497916666667</c:v>
                </c:pt>
                <c:pt idx="175">
                  <c:v>43369.518055555556</c:v>
                </c:pt>
                <c:pt idx="176">
                  <c:v>43369.541666666664</c:v>
                </c:pt>
                <c:pt idx="177">
                  <c:v>43369.568749999999</c:v>
                </c:pt>
                <c:pt idx="178">
                  <c:v>43369.597222222219</c:v>
                </c:pt>
                <c:pt idx="179">
                  <c:v>43369.618750000001</c:v>
                </c:pt>
                <c:pt idx="180">
                  <c:v>43369.646527777775</c:v>
                </c:pt>
                <c:pt idx="181">
                  <c:v>43369.694444444445</c:v>
                </c:pt>
                <c:pt idx="182">
                  <c:v>43369.751388888886</c:v>
                </c:pt>
                <c:pt idx="183">
                  <c:v>43369.759722222225</c:v>
                </c:pt>
                <c:pt idx="184">
                  <c:v>43369.768055555556</c:v>
                </c:pt>
                <c:pt idx="185">
                  <c:v>43369.805555555555</c:v>
                </c:pt>
                <c:pt idx="186">
                  <c:v>43369.820833333331</c:v>
                </c:pt>
                <c:pt idx="187">
                  <c:v>43369.826388888891</c:v>
                </c:pt>
                <c:pt idx="188">
                  <c:v>43369.883333333331</c:v>
                </c:pt>
                <c:pt idx="189">
                  <c:v>43370.243055555555</c:v>
                </c:pt>
                <c:pt idx="190">
                  <c:v>43370.259722222225</c:v>
                </c:pt>
                <c:pt idx="191">
                  <c:v>43370.277777777781</c:v>
                </c:pt>
                <c:pt idx="192">
                  <c:v>43370.288888888892</c:v>
                </c:pt>
                <c:pt idx="193">
                  <c:v>43370.309027777781</c:v>
                </c:pt>
                <c:pt idx="194">
                  <c:v>43370.313194444447</c:v>
                </c:pt>
                <c:pt idx="195">
                  <c:v>43370.348611111112</c:v>
                </c:pt>
                <c:pt idx="196">
                  <c:v>43370.381944444445</c:v>
                </c:pt>
                <c:pt idx="197">
                  <c:v>43370.402777777781</c:v>
                </c:pt>
                <c:pt idx="198">
                  <c:v>43370.430555555555</c:v>
                </c:pt>
                <c:pt idx="199">
                  <c:v>43370.443749999999</c:v>
                </c:pt>
                <c:pt idx="200">
                  <c:v>43370.461805555555</c:v>
                </c:pt>
                <c:pt idx="201">
                  <c:v>43370.51458333333</c:v>
                </c:pt>
                <c:pt idx="202">
                  <c:v>43370.548611111109</c:v>
                </c:pt>
                <c:pt idx="203">
                  <c:v>43370.569444444445</c:v>
                </c:pt>
                <c:pt idx="204">
                  <c:v>43370.576388888891</c:v>
                </c:pt>
                <c:pt idx="205">
                  <c:v>43370.59375</c:v>
                </c:pt>
                <c:pt idx="206">
                  <c:v>43370.604166666664</c:v>
                </c:pt>
                <c:pt idx="207">
                  <c:v>43370.611111111109</c:v>
                </c:pt>
                <c:pt idx="208">
                  <c:v>43370.620833333334</c:v>
                </c:pt>
                <c:pt idx="209">
                  <c:v>43370.643055555556</c:v>
                </c:pt>
                <c:pt idx="210">
                  <c:v>43370.652777777781</c:v>
                </c:pt>
                <c:pt idx="211">
                  <c:v>43370.708333333336</c:v>
                </c:pt>
                <c:pt idx="212">
                  <c:v>43370.729166666664</c:v>
                </c:pt>
                <c:pt idx="213">
                  <c:v>43370.77847222222</c:v>
                </c:pt>
                <c:pt idx="214">
                  <c:v>43370.789583333331</c:v>
                </c:pt>
                <c:pt idx="215">
                  <c:v>43370.824305555558</c:v>
                </c:pt>
                <c:pt idx="216">
                  <c:v>43371.256249999999</c:v>
                </c:pt>
                <c:pt idx="217">
                  <c:v>43371.279166666667</c:v>
                </c:pt>
                <c:pt idx="218">
                  <c:v>43371.299305555556</c:v>
                </c:pt>
                <c:pt idx="219">
                  <c:v>43371.313888888886</c:v>
                </c:pt>
                <c:pt idx="220">
                  <c:v>43371.354166666664</c:v>
                </c:pt>
                <c:pt idx="221">
                  <c:v>43371.361111111109</c:v>
                </c:pt>
                <c:pt idx="222">
                  <c:v>43371.371527777781</c:v>
                </c:pt>
                <c:pt idx="223">
                  <c:v>43371.390972222223</c:v>
                </c:pt>
                <c:pt idx="224">
                  <c:v>43371.395833333336</c:v>
                </c:pt>
                <c:pt idx="225">
                  <c:v>43371.432638888888</c:v>
                </c:pt>
                <c:pt idx="226">
                  <c:v>43371.457638888889</c:v>
                </c:pt>
                <c:pt idx="227">
                  <c:v>43371.46875</c:v>
                </c:pt>
                <c:pt idx="228">
                  <c:v>43371.472222222219</c:v>
                </c:pt>
                <c:pt idx="229">
                  <c:v>43371.486111111109</c:v>
                </c:pt>
                <c:pt idx="230">
                  <c:v>43371.508333333331</c:v>
                </c:pt>
                <c:pt idx="231">
                  <c:v>43371.51666666667</c:v>
                </c:pt>
                <c:pt idx="232">
                  <c:v>43371.538194444445</c:v>
                </c:pt>
                <c:pt idx="233">
                  <c:v>43371.555555555555</c:v>
                </c:pt>
                <c:pt idx="234">
                  <c:v>43371.565972222219</c:v>
                </c:pt>
                <c:pt idx="235">
                  <c:v>43371.583333333336</c:v>
                </c:pt>
                <c:pt idx="236">
                  <c:v>43371.597916666666</c:v>
                </c:pt>
                <c:pt idx="237">
                  <c:v>43371.621527777781</c:v>
                </c:pt>
                <c:pt idx="238">
                  <c:v>43371.663194444445</c:v>
                </c:pt>
                <c:pt idx="239">
                  <c:v>43371.677777777775</c:v>
                </c:pt>
                <c:pt idx="240">
                  <c:v>43371.763888888891</c:v>
                </c:pt>
                <c:pt idx="241">
                  <c:v>43371.807638888888</c:v>
                </c:pt>
                <c:pt idx="242">
                  <c:v>43371.861805555556</c:v>
                </c:pt>
                <c:pt idx="243">
                  <c:v>43372.236111111109</c:v>
                </c:pt>
                <c:pt idx="244">
                  <c:v>43372.270138888889</c:v>
                </c:pt>
                <c:pt idx="245">
                  <c:v>43372.288888888892</c:v>
                </c:pt>
                <c:pt idx="246">
                  <c:v>43372.311111111114</c:v>
                </c:pt>
                <c:pt idx="247">
                  <c:v>43372.323611111111</c:v>
                </c:pt>
                <c:pt idx="248">
                  <c:v>43372.338194444441</c:v>
                </c:pt>
                <c:pt idx="249">
                  <c:v>43372.34652777778</c:v>
                </c:pt>
                <c:pt idx="250">
                  <c:v>43372.392361111109</c:v>
                </c:pt>
                <c:pt idx="251">
                  <c:v>43372.433333333334</c:v>
                </c:pt>
                <c:pt idx="252">
                  <c:v>43372.4375</c:v>
                </c:pt>
                <c:pt idx="253">
                  <c:v>43372.451388888891</c:v>
                </c:pt>
                <c:pt idx="254">
                  <c:v>43372.458333333336</c:v>
                </c:pt>
                <c:pt idx="255">
                  <c:v>43372.458333333336</c:v>
                </c:pt>
                <c:pt idx="256">
                  <c:v>43372.46597222222</c:v>
                </c:pt>
                <c:pt idx="257">
                  <c:v>43372.481944444444</c:v>
                </c:pt>
                <c:pt idx="258">
                  <c:v>43372.486111111109</c:v>
                </c:pt>
                <c:pt idx="259">
                  <c:v>43372.5</c:v>
                </c:pt>
                <c:pt idx="260">
                  <c:v>43372.511805555558</c:v>
                </c:pt>
                <c:pt idx="261">
                  <c:v>43372.527777777781</c:v>
                </c:pt>
                <c:pt idx="262">
                  <c:v>43372.561805555553</c:v>
                </c:pt>
                <c:pt idx="263">
                  <c:v>43372.595138888886</c:v>
                </c:pt>
                <c:pt idx="264">
                  <c:v>43372.604166666664</c:v>
                </c:pt>
                <c:pt idx="265">
                  <c:v>43372.625</c:v>
                </c:pt>
                <c:pt idx="266">
                  <c:v>43372.644444444442</c:v>
                </c:pt>
                <c:pt idx="267">
                  <c:v>43372.654861111114</c:v>
                </c:pt>
                <c:pt idx="268">
                  <c:v>43372.680555555555</c:v>
                </c:pt>
                <c:pt idx="269">
                  <c:v>43372.701388888891</c:v>
                </c:pt>
                <c:pt idx="270">
                  <c:v>43372.708333333336</c:v>
                </c:pt>
                <c:pt idx="271">
                  <c:v>43372.725694444445</c:v>
                </c:pt>
                <c:pt idx="272">
                  <c:v>43372.737500000003</c:v>
                </c:pt>
                <c:pt idx="273">
                  <c:v>43372.745833333334</c:v>
                </c:pt>
                <c:pt idx="274">
                  <c:v>43373.333333333336</c:v>
                </c:pt>
                <c:pt idx="275">
                  <c:v>43373.454861111109</c:v>
                </c:pt>
                <c:pt idx="276">
                  <c:v>43373.470138888886</c:v>
                </c:pt>
                <c:pt idx="277">
                  <c:v>43373.477083333331</c:v>
                </c:pt>
                <c:pt idx="278">
                  <c:v>43373.495138888888</c:v>
                </c:pt>
                <c:pt idx="279">
                  <c:v>43373.5625</c:v>
                </c:pt>
                <c:pt idx="280">
                  <c:v>43373.597916666666</c:v>
                </c:pt>
                <c:pt idx="281">
                  <c:v>43374.489583333336</c:v>
                </c:pt>
                <c:pt idx="282">
                  <c:v>43374.506944444445</c:v>
                </c:pt>
                <c:pt idx="283">
                  <c:v>43374.518750000003</c:v>
                </c:pt>
                <c:pt idx="284">
                  <c:v>43374.541666666664</c:v>
                </c:pt>
                <c:pt idx="285">
                  <c:v>43374.548611111109</c:v>
                </c:pt>
                <c:pt idx="286">
                  <c:v>43374.559027777781</c:v>
                </c:pt>
                <c:pt idx="287">
                  <c:v>43374.573611111111</c:v>
                </c:pt>
                <c:pt idx="288">
                  <c:v>43374.581944444442</c:v>
                </c:pt>
                <c:pt idx="289">
                  <c:v>43374.583333333336</c:v>
                </c:pt>
                <c:pt idx="290">
                  <c:v>43374.597222222219</c:v>
                </c:pt>
                <c:pt idx="291">
                  <c:v>43374.626388888886</c:v>
                </c:pt>
                <c:pt idx="292">
                  <c:v>43374.651388888888</c:v>
                </c:pt>
                <c:pt idx="293">
                  <c:v>43374.657638888886</c:v>
                </c:pt>
                <c:pt idx="294">
                  <c:v>43374.668749999997</c:v>
                </c:pt>
                <c:pt idx="295">
                  <c:v>43374.699305555558</c:v>
                </c:pt>
                <c:pt idx="296">
                  <c:v>43374.737500000003</c:v>
                </c:pt>
                <c:pt idx="297">
                  <c:v>43374.745833333334</c:v>
                </c:pt>
                <c:pt idx="298">
                  <c:v>43374.756944444445</c:v>
                </c:pt>
                <c:pt idx="299">
                  <c:v>43374.81527777778</c:v>
                </c:pt>
                <c:pt idx="300">
                  <c:v>43374.756944444445</c:v>
                </c:pt>
                <c:pt idx="301">
                  <c:v>43374.81527777778</c:v>
                </c:pt>
                <c:pt idx="302">
                  <c:v>43374.825694444444</c:v>
                </c:pt>
                <c:pt idx="303">
                  <c:v>43374.857638888891</c:v>
                </c:pt>
                <c:pt idx="304">
                  <c:v>43374.862500000003</c:v>
                </c:pt>
                <c:pt idx="305">
                  <c:v>43374.885416666664</c:v>
                </c:pt>
                <c:pt idx="306">
                  <c:v>43375.261111111111</c:v>
                </c:pt>
                <c:pt idx="307">
                  <c:v>43375.333333333336</c:v>
                </c:pt>
                <c:pt idx="308">
                  <c:v>43375.375</c:v>
                </c:pt>
                <c:pt idx="309">
                  <c:v>43375.395833333336</c:v>
                </c:pt>
                <c:pt idx="310">
                  <c:v>43375.397222222222</c:v>
                </c:pt>
                <c:pt idx="311">
                  <c:v>43375.416666666664</c:v>
                </c:pt>
                <c:pt idx="312">
                  <c:v>43375.430555555555</c:v>
                </c:pt>
                <c:pt idx="313">
                  <c:v>43375.436111111114</c:v>
                </c:pt>
                <c:pt idx="314">
                  <c:v>43375.525000000001</c:v>
                </c:pt>
                <c:pt idx="315">
                  <c:v>43375.543749999997</c:v>
                </c:pt>
                <c:pt idx="316">
                  <c:v>43375.617361111108</c:v>
                </c:pt>
                <c:pt idx="317">
                  <c:v>43375.638888888891</c:v>
                </c:pt>
                <c:pt idx="318">
                  <c:v>43375.652777777781</c:v>
                </c:pt>
                <c:pt idx="319">
                  <c:v>43375.6875</c:v>
                </c:pt>
                <c:pt idx="320">
                  <c:v>43375.702777777777</c:v>
                </c:pt>
                <c:pt idx="321">
                  <c:v>43375.711111111108</c:v>
                </c:pt>
                <c:pt idx="322">
                  <c:v>43375.729166666664</c:v>
                </c:pt>
                <c:pt idx="323">
                  <c:v>43375.75</c:v>
                </c:pt>
                <c:pt idx="324">
                  <c:v>43375.75</c:v>
                </c:pt>
                <c:pt idx="325">
                  <c:v>43376.25</c:v>
                </c:pt>
                <c:pt idx="326">
                  <c:v>43376.275694444441</c:v>
                </c:pt>
                <c:pt idx="327">
                  <c:v>43376.288888888892</c:v>
                </c:pt>
                <c:pt idx="328">
                  <c:v>43376.302083333336</c:v>
                </c:pt>
                <c:pt idx="329">
                  <c:v>43376.305555555555</c:v>
                </c:pt>
                <c:pt idx="330">
                  <c:v>43376.313194444447</c:v>
                </c:pt>
                <c:pt idx="331">
                  <c:v>43376.357638888891</c:v>
                </c:pt>
                <c:pt idx="332">
                  <c:v>43376.381944444445</c:v>
                </c:pt>
                <c:pt idx="333">
                  <c:v>43376.435416666667</c:v>
                </c:pt>
                <c:pt idx="334">
                  <c:v>43376.444444444445</c:v>
                </c:pt>
                <c:pt idx="335">
                  <c:v>43376.452777777777</c:v>
                </c:pt>
                <c:pt idx="336">
                  <c:v>43376.472222222219</c:v>
                </c:pt>
                <c:pt idx="337">
                  <c:v>43376.495833333334</c:v>
                </c:pt>
                <c:pt idx="338">
                  <c:v>43376.506944444445</c:v>
                </c:pt>
                <c:pt idx="339">
                  <c:v>43376.527777777781</c:v>
                </c:pt>
                <c:pt idx="340">
                  <c:v>43376.529861111114</c:v>
                </c:pt>
                <c:pt idx="341">
                  <c:v>43376.534722222219</c:v>
                </c:pt>
                <c:pt idx="342">
                  <c:v>43376.536805555559</c:v>
                </c:pt>
                <c:pt idx="343">
                  <c:v>43376.557638888888</c:v>
                </c:pt>
                <c:pt idx="344">
                  <c:v>43376.5625</c:v>
                </c:pt>
                <c:pt idx="345">
                  <c:v>43376.584722222222</c:v>
                </c:pt>
                <c:pt idx="346">
                  <c:v>43376.614583333336</c:v>
                </c:pt>
                <c:pt idx="347">
                  <c:v>43376.638194444444</c:v>
                </c:pt>
                <c:pt idx="348">
                  <c:v>43376.651388888888</c:v>
                </c:pt>
                <c:pt idx="349">
                  <c:v>43376.663194444445</c:v>
                </c:pt>
                <c:pt idx="350">
                  <c:v>43376.6875</c:v>
                </c:pt>
                <c:pt idx="351">
                  <c:v>43376.6875</c:v>
                </c:pt>
                <c:pt idx="352">
                  <c:v>43376.701388888891</c:v>
                </c:pt>
                <c:pt idx="353">
                  <c:v>43376.71875</c:v>
                </c:pt>
                <c:pt idx="354">
                  <c:v>43376.743055555555</c:v>
                </c:pt>
                <c:pt idx="355">
                  <c:v>43376.768055555556</c:v>
                </c:pt>
                <c:pt idx="356">
                  <c:v>43376.791666666664</c:v>
                </c:pt>
                <c:pt idx="357">
                  <c:v>43377.256944444445</c:v>
                </c:pt>
                <c:pt idx="358">
                  <c:v>43377.280555555553</c:v>
                </c:pt>
                <c:pt idx="359">
                  <c:v>43377.304166666669</c:v>
                </c:pt>
                <c:pt idx="360">
                  <c:v>43377.333333333336</c:v>
                </c:pt>
                <c:pt idx="361">
                  <c:v>43377.345138888886</c:v>
                </c:pt>
                <c:pt idx="362">
                  <c:v>43377.35833333333</c:v>
                </c:pt>
                <c:pt idx="363">
                  <c:v>43377.422222222223</c:v>
                </c:pt>
                <c:pt idx="364">
                  <c:v>43377.431250000001</c:v>
                </c:pt>
                <c:pt idx="365">
                  <c:v>43377.461805555555</c:v>
                </c:pt>
                <c:pt idx="366">
                  <c:v>43377.46875</c:v>
                </c:pt>
                <c:pt idx="367">
                  <c:v>43377.487500000003</c:v>
                </c:pt>
                <c:pt idx="368">
                  <c:v>43377.5</c:v>
                </c:pt>
                <c:pt idx="369">
                  <c:v>43377.534722222219</c:v>
                </c:pt>
                <c:pt idx="370">
                  <c:v>43377.59375</c:v>
                </c:pt>
                <c:pt idx="371">
                  <c:v>43377.607638888891</c:v>
                </c:pt>
                <c:pt idx="372">
                  <c:v>43377.611111111109</c:v>
                </c:pt>
                <c:pt idx="373">
                  <c:v>43377.619444444441</c:v>
                </c:pt>
                <c:pt idx="374">
                  <c:v>43377.631249999999</c:v>
                </c:pt>
                <c:pt idx="375">
                  <c:v>43377.642361111109</c:v>
                </c:pt>
                <c:pt idx="376">
                  <c:v>43377.657638888886</c:v>
                </c:pt>
                <c:pt idx="377">
                  <c:v>43377.677777777775</c:v>
                </c:pt>
                <c:pt idx="378">
                  <c:v>43377.6875</c:v>
                </c:pt>
                <c:pt idx="379">
                  <c:v>43377.729166666664</c:v>
                </c:pt>
                <c:pt idx="380">
                  <c:v>43377.76666666667</c:v>
                </c:pt>
                <c:pt idx="381">
                  <c:v>43377.779166666667</c:v>
                </c:pt>
                <c:pt idx="382">
                  <c:v>43377.781944444447</c:v>
                </c:pt>
                <c:pt idx="383">
                  <c:v>43378.245833333334</c:v>
                </c:pt>
                <c:pt idx="384">
                  <c:v>43378.256944444445</c:v>
                </c:pt>
                <c:pt idx="385">
                  <c:v>43378.279166666667</c:v>
                </c:pt>
                <c:pt idx="386">
                  <c:v>43378.304861111108</c:v>
                </c:pt>
                <c:pt idx="387">
                  <c:v>43378.319444444445</c:v>
                </c:pt>
                <c:pt idx="388">
                  <c:v>43378.354166666664</c:v>
                </c:pt>
                <c:pt idx="389">
                  <c:v>43378.37777777778</c:v>
                </c:pt>
                <c:pt idx="390">
                  <c:v>43378.392361111109</c:v>
                </c:pt>
                <c:pt idx="391">
                  <c:v>43378.422222222223</c:v>
                </c:pt>
                <c:pt idx="392">
                  <c:v>43378.438888888886</c:v>
                </c:pt>
                <c:pt idx="393">
                  <c:v>43378.451388888891</c:v>
                </c:pt>
                <c:pt idx="394">
                  <c:v>43378.468055555553</c:v>
                </c:pt>
                <c:pt idx="395">
                  <c:v>43378.487500000003</c:v>
                </c:pt>
                <c:pt idx="396">
                  <c:v>43378.524305555555</c:v>
                </c:pt>
                <c:pt idx="397">
                  <c:v>43378.540277777778</c:v>
                </c:pt>
                <c:pt idx="398">
                  <c:v>43378.561111111114</c:v>
                </c:pt>
                <c:pt idx="399">
                  <c:v>43378.607638888891</c:v>
                </c:pt>
                <c:pt idx="400">
                  <c:v>43378.622916666667</c:v>
                </c:pt>
                <c:pt idx="401">
                  <c:v>43378.646527777775</c:v>
                </c:pt>
                <c:pt idx="402">
                  <c:v>43378.693749999999</c:v>
                </c:pt>
                <c:pt idx="403">
                  <c:v>43378.699305555558</c:v>
                </c:pt>
                <c:pt idx="404">
                  <c:v>43378.710416666669</c:v>
                </c:pt>
                <c:pt idx="405">
                  <c:v>43378.732638888891</c:v>
                </c:pt>
                <c:pt idx="406">
                  <c:v>43378.738194444442</c:v>
                </c:pt>
                <c:pt idx="407">
                  <c:v>43378.78125</c:v>
                </c:pt>
                <c:pt idx="408">
                  <c:v>43378.829861111109</c:v>
                </c:pt>
                <c:pt idx="409">
                  <c:v>43379.254861111112</c:v>
                </c:pt>
                <c:pt idx="410">
                  <c:v>43379.269444444442</c:v>
                </c:pt>
                <c:pt idx="411">
                  <c:v>43379.277777777781</c:v>
                </c:pt>
                <c:pt idx="412">
                  <c:v>43379.288194444445</c:v>
                </c:pt>
                <c:pt idx="413">
                  <c:v>43379.300694444442</c:v>
                </c:pt>
                <c:pt idx="414">
                  <c:v>43379.313888888886</c:v>
                </c:pt>
                <c:pt idx="415">
                  <c:v>43379.333333333336</c:v>
                </c:pt>
                <c:pt idx="416">
                  <c:v>43379.347222222219</c:v>
                </c:pt>
                <c:pt idx="417">
                  <c:v>43379.35833333333</c:v>
                </c:pt>
                <c:pt idx="418">
                  <c:v>43379.379166666666</c:v>
                </c:pt>
                <c:pt idx="419">
                  <c:v>43379.397222222222</c:v>
                </c:pt>
                <c:pt idx="420">
                  <c:v>43379.409722222219</c:v>
                </c:pt>
                <c:pt idx="421">
                  <c:v>43379.447916666664</c:v>
                </c:pt>
                <c:pt idx="422">
                  <c:v>43379.453472222223</c:v>
                </c:pt>
                <c:pt idx="423">
                  <c:v>43379.46597222222</c:v>
                </c:pt>
                <c:pt idx="424">
                  <c:v>43379.477083333331</c:v>
                </c:pt>
                <c:pt idx="425">
                  <c:v>43379.494444444441</c:v>
                </c:pt>
                <c:pt idx="426">
                  <c:v>43379.553472222222</c:v>
                </c:pt>
                <c:pt idx="427">
                  <c:v>43379.584722222222</c:v>
                </c:pt>
                <c:pt idx="428">
                  <c:v>43379.586805555555</c:v>
                </c:pt>
                <c:pt idx="429">
                  <c:v>43379.594444444447</c:v>
                </c:pt>
                <c:pt idx="430">
                  <c:v>43379.630555555559</c:v>
                </c:pt>
                <c:pt idx="431">
                  <c:v>43379.659722222219</c:v>
                </c:pt>
                <c:pt idx="432">
                  <c:v>43379.667361111111</c:v>
                </c:pt>
                <c:pt idx="433">
                  <c:v>43379.716666666667</c:v>
                </c:pt>
                <c:pt idx="434">
                  <c:v>43379.730555555558</c:v>
                </c:pt>
                <c:pt idx="435">
                  <c:v>43380.388888888891</c:v>
                </c:pt>
                <c:pt idx="436">
                  <c:v>43380.430555555555</c:v>
                </c:pt>
                <c:pt idx="437">
                  <c:v>43380.458333333336</c:v>
                </c:pt>
                <c:pt idx="438">
                  <c:v>43380.5</c:v>
                </c:pt>
                <c:pt idx="439">
                  <c:v>43380.583333333336</c:v>
                </c:pt>
                <c:pt idx="440">
                  <c:v>43381.255555555559</c:v>
                </c:pt>
                <c:pt idx="441">
                  <c:v>43381.284722222219</c:v>
                </c:pt>
                <c:pt idx="442">
                  <c:v>43381.311805555553</c:v>
                </c:pt>
                <c:pt idx="443">
                  <c:v>42885</c:v>
                </c:pt>
                <c:pt idx="444">
                  <c:v>43381.351388888892</c:v>
                </c:pt>
                <c:pt idx="445">
                  <c:v>43381.392361111109</c:v>
                </c:pt>
                <c:pt idx="446">
                  <c:v>43381.430555555555</c:v>
                </c:pt>
                <c:pt idx="447">
                  <c:v>43381.451388888891</c:v>
                </c:pt>
                <c:pt idx="448">
                  <c:v>43381.462500000001</c:v>
                </c:pt>
                <c:pt idx="449">
                  <c:v>43381.482638888891</c:v>
                </c:pt>
                <c:pt idx="450">
                  <c:v>43381.504861111112</c:v>
                </c:pt>
                <c:pt idx="451">
                  <c:v>43381.511805555558</c:v>
                </c:pt>
                <c:pt idx="452">
                  <c:v>43381.541666666664</c:v>
                </c:pt>
                <c:pt idx="453">
                  <c:v>43381.54791666667</c:v>
                </c:pt>
                <c:pt idx="454">
                  <c:v>43381.566666666666</c:v>
                </c:pt>
                <c:pt idx="455">
                  <c:v>43381.579861111109</c:v>
                </c:pt>
                <c:pt idx="456">
                  <c:v>43381.584722222222</c:v>
                </c:pt>
                <c:pt idx="457">
                  <c:v>43381.597222222219</c:v>
                </c:pt>
                <c:pt idx="458">
                  <c:v>43381.604166666664</c:v>
                </c:pt>
                <c:pt idx="459">
                  <c:v>43381.628472222219</c:v>
                </c:pt>
                <c:pt idx="460">
                  <c:v>43381.637499999997</c:v>
                </c:pt>
                <c:pt idx="461">
                  <c:v>43381.661805555559</c:v>
                </c:pt>
                <c:pt idx="462">
                  <c:v>43381.681250000001</c:v>
                </c:pt>
                <c:pt idx="463">
                  <c:v>43381.688194444447</c:v>
                </c:pt>
                <c:pt idx="464">
                  <c:v>43381.736805555556</c:v>
                </c:pt>
                <c:pt idx="465">
                  <c:v>43381.770833333336</c:v>
                </c:pt>
                <c:pt idx="466">
                  <c:v>43382.275000000001</c:v>
                </c:pt>
                <c:pt idx="467">
                  <c:v>43382.290277777778</c:v>
                </c:pt>
                <c:pt idx="468">
                  <c:v>43382.309027777781</c:v>
                </c:pt>
                <c:pt idx="469">
                  <c:v>43382.333333333336</c:v>
                </c:pt>
                <c:pt idx="470">
                  <c:v>43382.352083333331</c:v>
                </c:pt>
                <c:pt idx="471">
                  <c:v>43382.382638888892</c:v>
                </c:pt>
                <c:pt idx="472">
                  <c:v>43382.409722222219</c:v>
                </c:pt>
                <c:pt idx="473">
                  <c:v>43382.447916666664</c:v>
                </c:pt>
                <c:pt idx="474">
                  <c:v>43382.45</c:v>
                </c:pt>
                <c:pt idx="475">
                  <c:v>43382.46597222222</c:v>
                </c:pt>
                <c:pt idx="476">
                  <c:v>43382.469444444447</c:v>
                </c:pt>
                <c:pt idx="477">
                  <c:v>43382.486805555556</c:v>
                </c:pt>
                <c:pt idx="478">
                  <c:v>43382.504166666666</c:v>
                </c:pt>
                <c:pt idx="479">
                  <c:v>43382.529166666667</c:v>
                </c:pt>
                <c:pt idx="480">
                  <c:v>43382.544444444444</c:v>
                </c:pt>
                <c:pt idx="481">
                  <c:v>43382.563194444447</c:v>
                </c:pt>
                <c:pt idx="482">
                  <c:v>43382.588194444441</c:v>
                </c:pt>
                <c:pt idx="483">
                  <c:v>43382.600694444445</c:v>
                </c:pt>
                <c:pt idx="484">
                  <c:v>43382.604861111111</c:v>
                </c:pt>
                <c:pt idx="485">
                  <c:v>43382.631944444445</c:v>
                </c:pt>
                <c:pt idx="486">
                  <c:v>43382.664583333331</c:v>
                </c:pt>
                <c:pt idx="487">
                  <c:v>43382.673611111109</c:v>
                </c:pt>
                <c:pt idx="488">
                  <c:v>43382.677083333336</c:v>
                </c:pt>
                <c:pt idx="489">
                  <c:v>43382.724305555559</c:v>
                </c:pt>
                <c:pt idx="490">
                  <c:v>43382.729166666664</c:v>
                </c:pt>
                <c:pt idx="491">
                  <c:v>43382.754166666666</c:v>
                </c:pt>
                <c:pt idx="492">
                  <c:v>43383.260416666664</c:v>
                </c:pt>
                <c:pt idx="493">
                  <c:v>43383.270833333336</c:v>
                </c:pt>
                <c:pt idx="494">
                  <c:v>43383.274305555555</c:v>
                </c:pt>
                <c:pt idx="495">
                  <c:v>43383.288194444445</c:v>
                </c:pt>
                <c:pt idx="496">
                  <c:v>43383.306944444441</c:v>
                </c:pt>
                <c:pt idx="497">
                  <c:v>43383.325694444444</c:v>
                </c:pt>
                <c:pt idx="498">
                  <c:v>43383.34652777778</c:v>
                </c:pt>
                <c:pt idx="499">
                  <c:v>43383.354166666664</c:v>
                </c:pt>
                <c:pt idx="500">
                  <c:v>43383.388194444444</c:v>
                </c:pt>
                <c:pt idx="501">
                  <c:v>43383.420138888891</c:v>
                </c:pt>
                <c:pt idx="502">
                  <c:v>43383.447222222225</c:v>
                </c:pt>
                <c:pt idx="503">
                  <c:v>43383.461805555555</c:v>
                </c:pt>
                <c:pt idx="504">
                  <c:v>43383.481249999997</c:v>
                </c:pt>
                <c:pt idx="505">
                  <c:v>43383.489583333336</c:v>
                </c:pt>
                <c:pt idx="506">
                  <c:v>43383.506944444445</c:v>
                </c:pt>
                <c:pt idx="507">
                  <c:v>43383.511805555558</c:v>
                </c:pt>
                <c:pt idx="508">
                  <c:v>43383.518750000003</c:v>
                </c:pt>
                <c:pt idx="509">
                  <c:v>43383.557638888888</c:v>
                </c:pt>
                <c:pt idx="510">
                  <c:v>43383.564583333333</c:v>
                </c:pt>
                <c:pt idx="511">
                  <c:v>43383.572916666664</c:v>
                </c:pt>
                <c:pt idx="512">
                  <c:v>43383.604166666664</c:v>
                </c:pt>
                <c:pt idx="513">
                  <c:v>43383.65347222222</c:v>
                </c:pt>
                <c:pt idx="514">
                  <c:v>43383.65625</c:v>
                </c:pt>
                <c:pt idx="515">
                  <c:v>43383.682638888888</c:v>
                </c:pt>
                <c:pt idx="516">
                  <c:v>43383.742361111108</c:v>
                </c:pt>
                <c:pt idx="517">
                  <c:v>43383.750694444447</c:v>
                </c:pt>
                <c:pt idx="518">
                  <c:v>43383.760416666664</c:v>
                </c:pt>
                <c:pt idx="519">
                  <c:v>43383.783333333333</c:v>
                </c:pt>
                <c:pt idx="520">
                  <c:v>43383.806250000001</c:v>
                </c:pt>
                <c:pt idx="521">
                  <c:v>43384.245138888888</c:v>
                </c:pt>
                <c:pt idx="522">
                  <c:v>43384.267361111109</c:v>
                </c:pt>
                <c:pt idx="523">
                  <c:v>43384.279861111114</c:v>
                </c:pt>
                <c:pt idx="524">
                  <c:v>43384.289583333331</c:v>
                </c:pt>
                <c:pt idx="525">
                  <c:v>43384.31527777778</c:v>
                </c:pt>
                <c:pt idx="526">
                  <c:v>43384.344444444447</c:v>
                </c:pt>
                <c:pt idx="527">
                  <c:v>43384.399305555555</c:v>
                </c:pt>
                <c:pt idx="528">
                  <c:v>43384.420138888891</c:v>
                </c:pt>
                <c:pt idx="529">
                  <c:v>43384.451388888891</c:v>
                </c:pt>
                <c:pt idx="530">
                  <c:v>43384.472222222219</c:v>
                </c:pt>
                <c:pt idx="531">
                  <c:v>43384.501388888886</c:v>
                </c:pt>
                <c:pt idx="532">
                  <c:v>43384.503472222219</c:v>
                </c:pt>
                <c:pt idx="533">
                  <c:v>43384.53125</c:v>
                </c:pt>
                <c:pt idx="534">
                  <c:v>43384.555555555555</c:v>
                </c:pt>
                <c:pt idx="535">
                  <c:v>43384.5625</c:v>
                </c:pt>
                <c:pt idx="536">
                  <c:v>43384.586805555555</c:v>
                </c:pt>
                <c:pt idx="537">
                  <c:v>43384.607638888891</c:v>
                </c:pt>
                <c:pt idx="538">
                  <c:v>43384.631944444445</c:v>
                </c:pt>
                <c:pt idx="539">
                  <c:v>43384.638888888891</c:v>
                </c:pt>
                <c:pt idx="540">
                  <c:v>43384.654861111114</c:v>
                </c:pt>
                <c:pt idx="541">
                  <c:v>43384.684027777781</c:v>
                </c:pt>
                <c:pt idx="542">
                  <c:v>43384.692361111112</c:v>
                </c:pt>
                <c:pt idx="543">
                  <c:v>43384.720833333333</c:v>
                </c:pt>
                <c:pt idx="544">
                  <c:v>43385.258333333331</c:v>
                </c:pt>
                <c:pt idx="545">
                  <c:v>43385.288888888892</c:v>
                </c:pt>
                <c:pt idx="546">
                  <c:v>43385.311805555553</c:v>
                </c:pt>
                <c:pt idx="547">
                  <c:v>43385.352083333331</c:v>
                </c:pt>
                <c:pt idx="548">
                  <c:v>43385.363194444442</c:v>
                </c:pt>
                <c:pt idx="549">
                  <c:v>43385.390972222223</c:v>
                </c:pt>
                <c:pt idx="550">
                  <c:v>43385.427083333336</c:v>
                </c:pt>
                <c:pt idx="551">
                  <c:v>43385.452777777777</c:v>
                </c:pt>
                <c:pt idx="552">
                  <c:v>43385.465277777781</c:v>
                </c:pt>
                <c:pt idx="553">
                  <c:v>43385.48333333333</c:v>
                </c:pt>
                <c:pt idx="554">
                  <c:v>43385.5</c:v>
                </c:pt>
                <c:pt idx="555">
                  <c:v>43385.507638888892</c:v>
                </c:pt>
                <c:pt idx="556">
                  <c:v>43385.518055555556</c:v>
                </c:pt>
                <c:pt idx="557">
                  <c:v>43385.541666666664</c:v>
                </c:pt>
                <c:pt idx="558">
                  <c:v>43385.555555555555</c:v>
                </c:pt>
                <c:pt idx="559">
                  <c:v>43385.59375</c:v>
                </c:pt>
                <c:pt idx="560">
                  <c:v>43385.612500000003</c:v>
                </c:pt>
                <c:pt idx="561">
                  <c:v>43385.625</c:v>
                </c:pt>
                <c:pt idx="562">
                  <c:v>43385.662499999999</c:v>
                </c:pt>
                <c:pt idx="563">
                  <c:v>43385.665277777778</c:v>
                </c:pt>
                <c:pt idx="564">
                  <c:v>43385.681944444441</c:v>
                </c:pt>
                <c:pt idx="565">
                  <c:v>43385.694444444445</c:v>
                </c:pt>
                <c:pt idx="566">
                  <c:v>43385.736111111109</c:v>
                </c:pt>
                <c:pt idx="567">
                  <c:v>43385.8</c:v>
                </c:pt>
                <c:pt idx="568">
                  <c:v>43386.291666666664</c:v>
                </c:pt>
                <c:pt idx="569">
                  <c:v>43386.298611111109</c:v>
                </c:pt>
                <c:pt idx="570">
                  <c:v>43386.361111111109</c:v>
                </c:pt>
                <c:pt idx="571">
                  <c:v>43386.383333333331</c:v>
                </c:pt>
                <c:pt idx="572">
                  <c:v>43386.399305555555</c:v>
                </c:pt>
                <c:pt idx="573">
                  <c:v>43386.443749999999</c:v>
                </c:pt>
                <c:pt idx="574">
                  <c:v>43386.465277777781</c:v>
                </c:pt>
                <c:pt idx="575">
                  <c:v>43386.477777777778</c:v>
                </c:pt>
                <c:pt idx="576">
                  <c:v>43386.558333333334</c:v>
                </c:pt>
                <c:pt idx="577">
                  <c:v>43386.614583333336</c:v>
                </c:pt>
                <c:pt idx="578">
                  <c:v>43386.614583333336</c:v>
                </c:pt>
                <c:pt idx="579">
                  <c:v>43386.673611111109</c:v>
                </c:pt>
                <c:pt idx="580">
                  <c:v>43386.72152777778</c:v>
                </c:pt>
                <c:pt idx="581">
                  <c:v>43387.354166666664</c:v>
                </c:pt>
                <c:pt idx="582">
                  <c:v>43387.426388888889</c:v>
                </c:pt>
                <c:pt idx="583">
                  <c:v>43387.496527777781</c:v>
                </c:pt>
                <c:pt idx="584">
                  <c:v>43387.523611111108</c:v>
                </c:pt>
                <c:pt idx="585">
                  <c:v>43388.249305555553</c:v>
                </c:pt>
                <c:pt idx="586">
                  <c:v>43388.263194444444</c:v>
                </c:pt>
                <c:pt idx="587">
                  <c:v>43388.277083333334</c:v>
                </c:pt>
                <c:pt idx="588">
                  <c:v>43388.290972222225</c:v>
                </c:pt>
                <c:pt idx="589">
                  <c:v>43388.310416666667</c:v>
                </c:pt>
                <c:pt idx="590">
                  <c:v>43388.326388888891</c:v>
                </c:pt>
                <c:pt idx="591">
                  <c:v>43388.34652777778</c:v>
                </c:pt>
                <c:pt idx="592">
                  <c:v>43388.362500000003</c:v>
                </c:pt>
                <c:pt idx="593">
                  <c:v>43388.371527777781</c:v>
                </c:pt>
                <c:pt idx="594">
                  <c:v>43388.407638888886</c:v>
                </c:pt>
                <c:pt idx="595">
                  <c:v>43388.423611111109</c:v>
                </c:pt>
                <c:pt idx="596">
                  <c:v>43388.453472222223</c:v>
                </c:pt>
                <c:pt idx="597">
                  <c:v>43388.482638888891</c:v>
                </c:pt>
                <c:pt idx="598">
                  <c:v>43388.491666666669</c:v>
                </c:pt>
                <c:pt idx="599">
                  <c:v>43388.527777777781</c:v>
                </c:pt>
                <c:pt idx="600">
                  <c:v>43388.549305555556</c:v>
                </c:pt>
                <c:pt idx="601">
                  <c:v>43388.5625</c:v>
                </c:pt>
                <c:pt idx="602">
                  <c:v>43388.569444444445</c:v>
                </c:pt>
                <c:pt idx="603">
                  <c:v>43388.586111111108</c:v>
                </c:pt>
                <c:pt idx="604">
                  <c:v>43388.606944444444</c:v>
                </c:pt>
                <c:pt idx="605">
                  <c:v>43388.614583333336</c:v>
                </c:pt>
                <c:pt idx="606">
                  <c:v>43388.638888888891</c:v>
                </c:pt>
                <c:pt idx="607">
                  <c:v>43388.657638888886</c:v>
                </c:pt>
                <c:pt idx="608">
                  <c:v>43388.679861111108</c:v>
                </c:pt>
                <c:pt idx="609">
                  <c:v>43388.685416666667</c:v>
                </c:pt>
                <c:pt idx="610">
                  <c:v>43388.690972222219</c:v>
                </c:pt>
                <c:pt idx="611">
                  <c:v>43388.711805555555</c:v>
                </c:pt>
                <c:pt idx="612">
                  <c:v>43388.759722222225</c:v>
                </c:pt>
                <c:pt idx="613">
                  <c:v>43388.784722222219</c:v>
                </c:pt>
                <c:pt idx="614">
                  <c:v>43388.795138888891</c:v>
                </c:pt>
                <c:pt idx="615">
                  <c:v>43388.802083333336</c:v>
                </c:pt>
                <c:pt idx="616">
                  <c:v>43389.253472222219</c:v>
                </c:pt>
                <c:pt idx="617">
                  <c:v>43389.277083333334</c:v>
                </c:pt>
                <c:pt idx="618">
                  <c:v>43389.293055555558</c:v>
                </c:pt>
                <c:pt idx="619">
                  <c:v>43389.302083333336</c:v>
                </c:pt>
                <c:pt idx="620">
                  <c:v>43389.319444444445</c:v>
                </c:pt>
                <c:pt idx="621">
                  <c:v>43389.342361111114</c:v>
                </c:pt>
                <c:pt idx="622">
                  <c:v>43389.364583333336</c:v>
                </c:pt>
                <c:pt idx="623">
                  <c:v>43389.381944444445</c:v>
                </c:pt>
                <c:pt idx="624">
                  <c:v>43389.393055555556</c:v>
                </c:pt>
                <c:pt idx="625">
                  <c:v>43389.427083333336</c:v>
                </c:pt>
                <c:pt idx="626">
                  <c:v>43389.447916666664</c:v>
                </c:pt>
                <c:pt idx="627">
                  <c:v>43389.46875</c:v>
                </c:pt>
                <c:pt idx="628">
                  <c:v>43389.493055555555</c:v>
                </c:pt>
                <c:pt idx="629">
                  <c:v>43389.504861111112</c:v>
                </c:pt>
                <c:pt idx="630">
                  <c:v>43389.527083333334</c:v>
                </c:pt>
                <c:pt idx="631">
                  <c:v>43389.541666666664</c:v>
                </c:pt>
                <c:pt idx="632">
                  <c:v>43389.552083333336</c:v>
                </c:pt>
                <c:pt idx="633">
                  <c:v>43389.55972222222</c:v>
                </c:pt>
                <c:pt idx="634">
                  <c:v>43389.593055555553</c:v>
                </c:pt>
                <c:pt idx="635">
                  <c:v>43389.606249999997</c:v>
                </c:pt>
                <c:pt idx="636">
                  <c:v>43389.614583333336</c:v>
                </c:pt>
                <c:pt idx="637">
                  <c:v>43389.618055555555</c:v>
                </c:pt>
                <c:pt idx="638">
                  <c:v>43389.625</c:v>
                </c:pt>
                <c:pt idx="639">
                  <c:v>43389.634722222225</c:v>
                </c:pt>
                <c:pt idx="640">
                  <c:v>43389.645833333336</c:v>
                </c:pt>
                <c:pt idx="641">
                  <c:v>43389.708333333336</c:v>
                </c:pt>
                <c:pt idx="642">
                  <c:v>43389.739583333336</c:v>
                </c:pt>
                <c:pt idx="643">
                  <c:v>43389.826388888891</c:v>
                </c:pt>
                <c:pt idx="644">
                  <c:v>43390.25277777778</c:v>
                </c:pt>
                <c:pt idx="645">
                  <c:v>43390.268055555556</c:v>
                </c:pt>
                <c:pt idx="646">
                  <c:v>43390.276388888888</c:v>
                </c:pt>
                <c:pt idx="647">
                  <c:v>43390.285416666666</c:v>
                </c:pt>
                <c:pt idx="648">
                  <c:v>43390.316666666666</c:v>
                </c:pt>
                <c:pt idx="649">
                  <c:v>43390.34097222222</c:v>
                </c:pt>
                <c:pt idx="650">
                  <c:v>43390.352083333331</c:v>
                </c:pt>
                <c:pt idx="651">
                  <c:v>43390.376388888886</c:v>
                </c:pt>
                <c:pt idx="652">
                  <c:v>43390.40347222222</c:v>
                </c:pt>
                <c:pt idx="653">
                  <c:v>43390.430555555555</c:v>
                </c:pt>
                <c:pt idx="654">
                  <c:v>43390.44027777778</c:v>
                </c:pt>
                <c:pt idx="655">
                  <c:v>43390.461805555555</c:v>
                </c:pt>
                <c:pt idx="656">
                  <c:v>43390.469444444447</c:v>
                </c:pt>
                <c:pt idx="657">
                  <c:v>43390.504166666666</c:v>
                </c:pt>
                <c:pt idx="658">
                  <c:v>43390.541666666664</c:v>
                </c:pt>
                <c:pt idx="659">
                  <c:v>43390.557638888888</c:v>
                </c:pt>
                <c:pt idx="660">
                  <c:v>43390.571527777778</c:v>
                </c:pt>
                <c:pt idx="661">
                  <c:v>43390.582638888889</c:v>
                </c:pt>
                <c:pt idx="662">
                  <c:v>43390.602777777778</c:v>
                </c:pt>
                <c:pt idx="663">
                  <c:v>43390.626388888886</c:v>
                </c:pt>
                <c:pt idx="664">
                  <c:v>43390.635416666664</c:v>
                </c:pt>
                <c:pt idx="665">
                  <c:v>43390.649305555555</c:v>
                </c:pt>
                <c:pt idx="666">
                  <c:v>43390.676388888889</c:v>
                </c:pt>
                <c:pt idx="667">
                  <c:v>43390.685416666667</c:v>
                </c:pt>
                <c:pt idx="668">
                  <c:v>43390.701388888891</c:v>
                </c:pt>
                <c:pt idx="669">
                  <c:v>43390.720138888886</c:v>
                </c:pt>
                <c:pt idx="670">
                  <c:v>43390.731249999997</c:v>
                </c:pt>
                <c:pt idx="671">
                  <c:v>43390.76666666667</c:v>
                </c:pt>
                <c:pt idx="672">
                  <c:v>43390.833333333336</c:v>
                </c:pt>
                <c:pt idx="673">
                  <c:v>43390.836805555555</c:v>
                </c:pt>
                <c:pt idx="674">
                  <c:v>43391.237500000003</c:v>
                </c:pt>
                <c:pt idx="675">
                  <c:v>43391.269444444442</c:v>
                </c:pt>
                <c:pt idx="676">
                  <c:v>43391.286111111112</c:v>
                </c:pt>
                <c:pt idx="677">
                  <c:v>43391.309027777781</c:v>
                </c:pt>
                <c:pt idx="678">
                  <c:v>43391.323611111111</c:v>
                </c:pt>
                <c:pt idx="679">
                  <c:v>43391.34375</c:v>
                </c:pt>
                <c:pt idx="680">
                  <c:v>43391.368055555555</c:v>
                </c:pt>
                <c:pt idx="681">
                  <c:v>43391.381249999999</c:v>
                </c:pt>
                <c:pt idx="682">
                  <c:v>43391.427083333336</c:v>
                </c:pt>
                <c:pt idx="683">
                  <c:v>43391.445138888892</c:v>
                </c:pt>
                <c:pt idx="684">
                  <c:v>43391.459027777775</c:v>
                </c:pt>
                <c:pt idx="685">
                  <c:v>43391.468055555553</c:v>
                </c:pt>
                <c:pt idx="686">
                  <c:v>43391.479861111111</c:v>
                </c:pt>
                <c:pt idx="687">
                  <c:v>43391.493055555555</c:v>
                </c:pt>
                <c:pt idx="688">
                  <c:v>43391.504861111112</c:v>
                </c:pt>
                <c:pt idx="689">
                  <c:v>43391.517361111109</c:v>
                </c:pt>
                <c:pt idx="690">
                  <c:v>43391.527777777781</c:v>
                </c:pt>
                <c:pt idx="691">
                  <c:v>43391.544444444444</c:v>
                </c:pt>
                <c:pt idx="692">
                  <c:v>43391.569444444445</c:v>
                </c:pt>
                <c:pt idx="693">
                  <c:v>43391.576388888891</c:v>
                </c:pt>
                <c:pt idx="694">
                  <c:v>43391.618055555555</c:v>
                </c:pt>
                <c:pt idx="695">
                  <c:v>43391.657638888886</c:v>
                </c:pt>
                <c:pt idx="696">
                  <c:v>43391.69027777778</c:v>
                </c:pt>
                <c:pt idx="697">
                  <c:v>43391.739583333336</c:v>
                </c:pt>
                <c:pt idx="698">
                  <c:v>43391.774305555555</c:v>
                </c:pt>
                <c:pt idx="699">
                  <c:v>43391.796527777777</c:v>
                </c:pt>
                <c:pt idx="700">
                  <c:v>43391.809027777781</c:v>
                </c:pt>
                <c:pt idx="701">
                  <c:v>43391.813194444447</c:v>
                </c:pt>
                <c:pt idx="702">
                  <c:v>43392.240972222222</c:v>
                </c:pt>
                <c:pt idx="703">
                  <c:v>43392.249305555553</c:v>
                </c:pt>
                <c:pt idx="704">
                  <c:v>43392.257638888892</c:v>
                </c:pt>
                <c:pt idx="705">
                  <c:v>43392.269444444442</c:v>
                </c:pt>
                <c:pt idx="706">
                  <c:v>43392.282638888886</c:v>
                </c:pt>
                <c:pt idx="707">
                  <c:v>43392.294444444444</c:v>
                </c:pt>
                <c:pt idx="708">
                  <c:v>43392.307638888888</c:v>
                </c:pt>
                <c:pt idx="709">
                  <c:v>43392.335416666669</c:v>
                </c:pt>
                <c:pt idx="710">
                  <c:v>43392.371527777781</c:v>
                </c:pt>
                <c:pt idx="711">
                  <c:v>43392.388888888891</c:v>
                </c:pt>
                <c:pt idx="712">
                  <c:v>43392.423611111109</c:v>
                </c:pt>
                <c:pt idx="713">
                  <c:v>43392.443749999999</c:v>
                </c:pt>
                <c:pt idx="714">
                  <c:v>43392.467361111114</c:v>
                </c:pt>
                <c:pt idx="715">
                  <c:v>43392.493055555555</c:v>
                </c:pt>
                <c:pt idx="716">
                  <c:v>43392.538194444445</c:v>
                </c:pt>
                <c:pt idx="717">
                  <c:v>43392.560416666667</c:v>
                </c:pt>
                <c:pt idx="718">
                  <c:v>43392.592361111114</c:v>
                </c:pt>
                <c:pt idx="719">
                  <c:v>43392.613888888889</c:v>
                </c:pt>
                <c:pt idx="720">
                  <c:v>43392.633333333331</c:v>
                </c:pt>
                <c:pt idx="721">
                  <c:v>43392.669444444444</c:v>
                </c:pt>
                <c:pt idx="722">
                  <c:v>43392.694444444445</c:v>
                </c:pt>
                <c:pt idx="723">
                  <c:v>43392.722916666666</c:v>
                </c:pt>
                <c:pt idx="724">
                  <c:v>43392.732638888891</c:v>
                </c:pt>
                <c:pt idx="725">
                  <c:v>43392.801388888889</c:v>
                </c:pt>
                <c:pt idx="726">
                  <c:v>43392.830555555556</c:v>
                </c:pt>
                <c:pt idx="727">
                  <c:v>43393.263888888891</c:v>
                </c:pt>
                <c:pt idx="728">
                  <c:v>43393.304861111108</c:v>
                </c:pt>
                <c:pt idx="729">
                  <c:v>43393.328472222223</c:v>
                </c:pt>
                <c:pt idx="730">
                  <c:v>43393.357638888891</c:v>
                </c:pt>
                <c:pt idx="731">
                  <c:v>43393.416666666664</c:v>
                </c:pt>
                <c:pt idx="732">
                  <c:v>43393.423611111109</c:v>
                </c:pt>
                <c:pt idx="733">
                  <c:v>43393.4375</c:v>
                </c:pt>
                <c:pt idx="734">
                  <c:v>43393.445833333331</c:v>
                </c:pt>
                <c:pt idx="735">
                  <c:v>43393.472222222219</c:v>
                </c:pt>
                <c:pt idx="736">
                  <c:v>43393.481249999997</c:v>
                </c:pt>
                <c:pt idx="737">
                  <c:v>43394.288888888892</c:v>
                </c:pt>
                <c:pt idx="738">
                  <c:v>43394.368750000001</c:v>
                </c:pt>
                <c:pt idx="739">
                  <c:v>43394.447222222225</c:v>
                </c:pt>
                <c:pt idx="740">
                  <c:v>43394.486111111109</c:v>
                </c:pt>
                <c:pt idx="741">
                  <c:v>43394.50277777778</c:v>
                </c:pt>
                <c:pt idx="742">
                  <c:v>43394.565972222219</c:v>
                </c:pt>
                <c:pt idx="743">
                  <c:v>43394.576388888891</c:v>
                </c:pt>
                <c:pt idx="744">
                  <c:v>43394.625</c:v>
                </c:pt>
                <c:pt idx="745">
                  <c:v>43395.295138888891</c:v>
                </c:pt>
                <c:pt idx="746">
                  <c:v>43395.305555555555</c:v>
                </c:pt>
                <c:pt idx="747">
                  <c:v>43395.322916666664</c:v>
                </c:pt>
                <c:pt idx="748">
                  <c:v>43395.364583333336</c:v>
                </c:pt>
                <c:pt idx="749">
                  <c:v>43395.394444444442</c:v>
                </c:pt>
                <c:pt idx="750">
                  <c:v>43395.420138888891</c:v>
                </c:pt>
                <c:pt idx="751">
                  <c:v>43395.444444444445</c:v>
                </c:pt>
                <c:pt idx="752">
                  <c:v>43395.456944444442</c:v>
                </c:pt>
                <c:pt idx="753">
                  <c:v>43395.487500000003</c:v>
                </c:pt>
                <c:pt idx="754">
                  <c:v>43395.510416666664</c:v>
                </c:pt>
                <c:pt idx="755">
                  <c:v>43395.521527777775</c:v>
                </c:pt>
                <c:pt idx="756">
                  <c:v>43395.53125</c:v>
                </c:pt>
                <c:pt idx="757">
                  <c:v>43395.538888888892</c:v>
                </c:pt>
                <c:pt idx="758">
                  <c:v>43395.560416666667</c:v>
                </c:pt>
                <c:pt idx="759">
                  <c:v>43395.56527777778</c:v>
                </c:pt>
                <c:pt idx="760">
                  <c:v>43395.569444444445</c:v>
                </c:pt>
                <c:pt idx="761">
                  <c:v>43395.65625</c:v>
                </c:pt>
                <c:pt idx="762">
                  <c:v>43395.659722222219</c:v>
                </c:pt>
                <c:pt idx="763">
                  <c:v>43395.666666666664</c:v>
                </c:pt>
                <c:pt idx="764">
                  <c:v>43395.720138888886</c:v>
                </c:pt>
                <c:pt idx="765">
                  <c:v>43395.756944444445</c:v>
                </c:pt>
                <c:pt idx="766">
                  <c:v>43395.818055555559</c:v>
                </c:pt>
                <c:pt idx="767">
                  <c:v>43396.254166666666</c:v>
                </c:pt>
                <c:pt idx="768">
                  <c:v>43396.287499999999</c:v>
                </c:pt>
                <c:pt idx="769">
                  <c:v>43396.302777777775</c:v>
                </c:pt>
                <c:pt idx="770">
                  <c:v>43396.347222222219</c:v>
                </c:pt>
                <c:pt idx="771">
                  <c:v>43396.364583333336</c:v>
                </c:pt>
                <c:pt idx="772">
                  <c:v>43396.379166666666</c:v>
                </c:pt>
                <c:pt idx="773">
                  <c:v>43396.417361111111</c:v>
                </c:pt>
                <c:pt idx="774">
                  <c:v>43396.445138888892</c:v>
                </c:pt>
                <c:pt idx="775">
                  <c:v>43396.468055555553</c:v>
                </c:pt>
                <c:pt idx="776">
                  <c:v>43396.48333333333</c:v>
                </c:pt>
                <c:pt idx="777">
                  <c:v>43396.5</c:v>
                </c:pt>
                <c:pt idx="778">
                  <c:v>43396.509027777778</c:v>
                </c:pt>
                <c:pt idx="779">
                  <c:v>43396.524305555555</c:v>
                </c:pt>
                <c:pt idx="780">
                  <c:v>43396.545138888891</c:v>
                </c:pt>
                <c:pt idx="781">
                  <c:v>43396.552777777775</c:v>
                </c:pt>
                <c:pt idx="782">
                  <c:v>43396.567361111112</c:v>
                </c:pt>
                <c:pt idx="783">
                  <c:v>43396.613194444442</c:v>
                </c:pt>
                <c:pt idx="784">
                  <c:v>43396.615972222222</c:v>
                </c:pt>
                <c:pt idx="785">
                  <c:v>43396.631944444445</c:v>
                </c:pt>
                <c:pt idx="786">
                  <c:v>43396.636805555558</c:v>
                </c:pt>
                <c:pt idx="787">
                  <c:v>43396.665972222225</c:v>
                </c:pt>
                <c:pt idx="788">
                  <c:v>43396.688888888886</c:v>
                </c:pt>
                <c:pt idx="789">
                  <c:v>43396.712500000001</c:v>
                </c:pt>
                <c:pt idx="790">
                  <c:v>43396.724305555559</c:v>
                </c:pt>
                <c:pt idx="791">
                  <c:v>43396.729861111111</c:v>
                </c:pt>
                <c:pt idx="792">
                  <c:v>43396.748611111114</c:v>
                </c:pt>
                <c:pt idx="793">
                  <c:v>43396.782638888886</c:v>
                </c:pt>
                <c:pt idx="794">
                  <c:v>43396.791666666664</c:v>
                </c:pt>
                <c:pt idx="795">
                  <c:v>43396.800000000003</c:v>
                </c:pt>
                <c:pt idx="796">
                  <c:v>43396.844444444447</c:v>
                </c:pt>
                <c:pt idx="797">
                  <c:v>43397.256944444445</c:v>
                </c:pt>
                <c:pt idx="798">
                  <c:v>43397.263888888891</c:v>
                </c:pt>
                <c:pt idx="799">
                  <c:v>43397.280555555553</c:v>
                </c:pt>
                <c:pt idx="800">
                  <c:v>43397.305555555555</c:v>
                </c:pt>
                <c:pt idx="801">
                  <c:v>43397.30972222222</c:v>
                </c:pt>
                <c:pt idx="802">
                  <c:v>43397.319444444445</c:v>
                </c:pt>
                <c:pt idx="803">
                  <c:v>43397.35</c:v>
                </c:pt>
                <c:pt idx="804">
                  <c:v>43397.379861111112</c:v>
                </c:pt>
                <c:pt idx="805">
                  <c:v>43397.407638888886</c:v>
                </c:pt>
                <c:pt idx="806">
                  <c:v>43397.439583333333</c:v>
                </c:pt>
                <c:pt idx="807">
                  <c:v>43397.475694444445</c:v>
                </c:pt>
                <c:pt idx="808">
                  <c:v>43397.481249999997</c:v>
                </c:pt>
                <c:pt idx="809">
                  <c:v>43397.538194444445</c:v>
                </c:pt>
                <c:pt idx="810">
                  <c:v>43397.56527777778</c:v>
                </c:pt>
                <c:pt idx="811">
                  <c:v>43397.577777777777</c:v>
                </c:pt>
                <c:pt idx="812">
                  <c:v>43397.581944444442</c:v>
                </c:pt>
                <c:pt idx="813">
                  <c:v>43397.594444444447</c:v>
                </c:pt>
                <c:pt idx="814">
                  <c:v>43397.598611111112</c:v>
                </c:pt>
                <c:pt idx="815">
                  <c:v>43397.669444444444</c:v>
                </c:pt>
                <c:pt idx="816">
                  <c:v>43397.701388888891</c:v>
                </c:pt>
                <c:pt idx="817">
                  <c:v>43397.75277777778</c:v>
                </c:pt>
                <c:pt idx="818">
                  <c:v>43397.77847222222</c:v>
                </c:pt>
                <c:pt idx="819">
                  <c:v>43397.791666666664</c:v>
                </c:pt>
                <c:pt idx="820">
                  <c:v>43397.816666666666</c:v>
                </c:pt>
                <c:pt idx="821">
                  <c:v>43398.256249999999</c:v>
                </c:pt>
                <c:pt idx="822">
                  <c:v>43398.270138888889</c:v>
                </c:pt>
                <c:pt idx="823">
                  <c:v>43398.291666666664</c:v>
                </c:pt>
                <c:pt idx="824">
                  <c:v>43398.313194444447</c:v>
                </c:pt>
                <c:pt idx="825">
                  <c:v>43398.326388888891</c:v>
                </c:pt>
                <c:pt idx="826">
                  <c:v>43398.355555555558</c:v>
                </c:pt>
                <c:pt idx="827">
                  <c:v>43398.372916666667</c:v>
                </c:pt>
                <c:pt idx="828">
                  <c:v>43398.365972222222</c:v>
                </c:pt>
                <c:pt idx="829">
                  <c:v>43398.430555555555</c:v>
                </c:pt>
                <c:pt idx="830">
                  <c:v>43398.458333333336</c:v>
                </c:pt>
                <c:pt idx="831">
                  <c:v>43398.46597222222</c:v>
                </c:pt>
                <c:pt idx="832">
                  <c:v>43398.495138888888</c:v>
                </c:pt>
                <c:pt idx="833">
                  <c:v>43398.513888888891</c:v>
                </c:pt>
                <c:pt idx="834">
                  <c:v>43398.523611111108</c:v>
                </c:pt>
                <c:pt idx="835">
                  <c:v>43398.552083333336</c:v>
                </c:pt>
                <c:pt idx="836">
                  <c:v>43398.556944444441</c:v>
                </c:pt>
                <c:pt idx="837">
                  <c:v>43398.568055555559</c:v>
                </c:pt>
                <c:pt idx="838">
                  <c:v>43398.629861111112</c:v>
                </c:pt>
                <c:pt idx="839">
                  <c:v>43398.636111111111</c:v>
                </c:pt>
                <c:pt idx="840">
                  <c:v>43398.674305555556</c:v>
                </c:pt>
                <c:pt idx="841">
                  <c:v>43398.681250000001</c:v>
                </c:pt>
                <c:pt idx="842">
                  <c:v>43398.693055555559</c:v>
                </c:pt>
                <c:pt idx="843">
                  <c:v>43398.759722222225</c:v>
                </c:pt>
                <c:pt idx="844">
                  <c:v>43398.819444444445</c:v>
                </c:pt>
                <c:pt idx="845">
                  <c:v>43399.26666666667</c:v>
                </c:pt>
                <c:pt idx="846">
                  <c:v>43399.283333333333</c:v>
                </c:pt>
                <c:pt idx="847">
                  <c:v>43399.311805555553</c:v>
                </c:pt>
                <c:pt idx="848">
                  <c:v>43399.350694444445</c:v>
                </c:pt>
                <c:pt idx="849">
                  <c:v>43399.354166666664</c:v>
                </c:pt>
                <c:pt idx="850">
                  <c:v>43399.372916666667</c:v>
                </c:pt>
                <c:pt idx="851">
                  <c:v>43399.395833333336</c:v>
                </c:pt>
                <c:pt idx="852">
                  <c:v>43399.427083333336</c:v>
                </c:pt>
                <c:pt idx="853">
                  <c:v>43399.451388888891</c:v>
                </c:pt>
                <c:pt idx="854">
                  <c:v>43399.447222222225</c:v>
                </c:pt>
                <c:pt idx="855">
                  <c:v>43399.470138888886</c:v>
                </c:pt>
                <c:pt idx="856">
                  <c:v>43399.506944444445</c:v>
                </c:pt>
                <c:pt idx="857">
                  <c:v>43399.525694444441</c:v>
                </c:pt>
                <c:pt idx="858">
                  <c:v>43399.565972222219</c:v>
                </c:pt>
                <c:pt idx="859">
                  <c:v>43399.595138888886</c:v>
                </c:pt>
                <c:pt idx="860">
                  <c:v>43399.64166666667</c:v>
                </c:pt>
                <c:pt idx="861">
                  <c:v>43399.738194444442</c:v>
                </c:pt>
                <c:pt idx="862">
                  <c:v>43399.76666666667</c:v>
                </c:pt>
                <c:pt idx="863">
                  <c:v>43400.291666666664</c:v>
                </c:pt>
                <c:pt idx="864">
                  <c:v>43400.3125</c:v>
                </c:pt>
                <c:pt idx="865">
                  <c:v>43400.3125</c:v>
                </c:pt>
                <c:pt idx="866">
                  <c:v>43400.427083333336</c:v>
                </c:pt>
                <c:pt idx="867">
                  <c:v>43400.477777777778</c:v>
                </c:pt>
                <c:pt idx="868">
                  <c:v>43400.495833333334</c:v>
                </c:pt>
                <c:pt idx="869">
                  <c:v>43400.511111111111</c:v>
                </c:pt>
                <c:pt idx="870">
                  <c:v>43400.525694444441</c:v>
                </c:pt>
                <c:pt idx="871">
                  <c:v>43400.557638888888</c:v>
                </c:pt>
                <c:pt idx="872">
                  <c:v>43400.568749999999</c:v>
                </c:pt>
                <c:pt idx="873">
                  <c:v>43400.63958333333</c:v>
                </c:pt>
                <c:pt idx="874">
                  <c:v>43400.667361111111</c:v>
                </c:pt>
                <c:pt idx="875">
                  <c:v>43401.378472222219</c:v>
                </c:pt>
                <c:pt idx="876">
                  <c:v>43401.43472222222</c:v>
                </c:pt>
                <c:pt idx="877">
                  <c:v>43401.489583333336</c:v>
                </c:pt>
                <c:pt idx="878">
                  <c:v>43401.541666666664</c:v>
                </c:pt>
                <c:pt idx="879">
                  <c:v>43401.613194444442</c:v>
                </c:pt>
                <c:pt idx="880">
                  <c:v>43402.25</c:v>
                </c:pt>
                <c:pt idx="881">
                  <c:v>43402.263888888891</c:v>
                </c:pt>
                <c:pt idx="882">
                  <c:v>43402.270833333336</c:v>
                </c:pt>
                <c:pt idx="883">
                  <c:v>43402.281944444447</c:v>
                </c:pt>
                <c:pt idx="884">
                  <c:v>43402.29791666667</c:v>
                </c:pt>
                <c:pt idx="885">
                  <c:v>43402.313194444447</c:v>
                </c:pt>
                <c:pt idx="886">
                  <c:v>43402.331250000003</c:v>
                </c:pt>
                <c:pt idx="887">
                  <c:v>43402.351388888892</c:v>
                </c:pt>
                <c:pt idx="888">
                  <c:v>43402.367361111108</c:v>
                </c:pt>
                <c:pt idx="889">
                  <c:v>43402.388888888891</c:v>
                </c:pt>
                <c:pt idx="890">
                  <c:v>43402.447916666664</c:v>
                </c:pt>
                <c:pt idx="891">
                  <c:v>43402.48541666667</c:v>
                </c:pt>
                <c:pt idx="892">
                  <c:v>43402.506249999999</c:v>
                </c:pt>
                <c:pt idx="893">
                  <c:v>43402.52847222222</c:v>
                </c:pt>
                <c:pt idx="894">
                  <c:v>43402.559027777781</c:v>
                </c:pt>
                <c:pt idx="895">
                  <c:v>43402.565972222219</c:v>
                </c:pt>
                <c:pt idx="896">
                  <c:v>43402.575694444444</c:v>
                </c:pt>
                <c:pt idx="897">
                  <c:v>43402.595138888886</c:v>
                </c:pt>
                <c:pt idx="898">
                  <c:v>43402.637499999997</c:v>
                </c:pt>
                <c:pt idx="899">
                  <c:v>43402.662499999999</c:v>
                </c:pt>
                <c:pt idx="900">
                  <c:v>43402.678472222222</c:v>
                </c:pt>
                <c:pt idx="901">
                  <c:v>43402.702777777777</c:v>
                </c:pt>
                <c:pt idx="902">
                  <c:v>43402.708333333336</c:v>
                </c:pt>
                <c:pt idx="903">
                  <c:v>43402.717361111114</c:v>
                </c:pt>
                <c:pt idx="904">
                  <c:v>43402.738194444442</c:v>
                </c:pt>
                <c:pt idx="905">
                  <c:v>43402.777083333334</c:v>
                </c:pt>
                <c:pt idx="906">
                  <c:v>43403.290277777778</c:v>
                </c:pt>
                <c:pt idx="907">
                  <c:v>43403.320138888892</c:v>
                </c:pt>
                <c:pt idx="908">
                  <c:v>43403.34375</c:v>
                </c:pt>
                <c:pt idx="909">
                  <c:v>43403.359722222223</c:v>
                </c:pt>
                <c:pt idx="910">
                  <c:v>43403.379861111112</c:v>
                </c:pt>
                <c:pt idx="911">
                  <c:v>43403.416666666664</c:v>
                </c:pt>
                <c:pt idx="912">
                  <c:v>43403.443055555559</c:v>
                </c:pt>
                <c:pt idx="913">
                  <c:v>43403.463194444441</c:v>
                </c:pt>
                <c:pt idx="914">
                  <c:v>43403.495138888888</c:v>
                </c:pt>
                <c:pt idx="915">
                  <c:v>43403.502083333333</c:v>
                </c:pt>
                <c:pt idx="916">
                  <c:v>43403.537499999999</c:v>
                </c:pt>
                <c:pt idx="917">
                  <c:v>43403.56527777778</c:v>
                </c:pt>
                <c:pt idx="918">
                  <c:v>43403.572916666664</c:v>
                </c:pt>
                <c:pt idx="919">
                  <c:v>43403.577777777777</c:v>
                </c:pt>
                <c:pt idx="920">
                  <c:v>43403.585416666669</c:v>
                </c:pt>
                <c:pt idx="921">
                  <c:v>43403.616666666669</c:v>
                </c:pt>
                <c:pt idx="922">
                  <c:v>43403.636805555558</c:v>
                </c:pt>
                <c:pt idx="923">
                  <c:v>43403.690972222219</c:v>
                </c:pt>
                <c:pt idx="924">
                  <c:v>43403.705555555556</c:v>
                </c:pt>
                <c:pt idx="925">
                  <c:v>43403.761805555558</c:v>
                </c:pt>
                <c:pt idx="926">
                  <c:v>43403.780555555553</c:v>
                </c:pt>
                <c:pt idx="927">
                  <c:v>43404.270833333336</c:v>
                </c:pt>
                <c:pt idx="928">
                  <c:v>43404.286111111112</c:v>
                </c:pt>
                <c:pt idx="929">
                  <c:v>43404.298611111109</c:v>
                </c:pt>
                <c:pt idx="930">
                  <c:v>43404.309027777781</c:v>
                </c:pt>
                <c:pt idx="931">
                  <c:v>43404.331250000003</c:v>
                </c:pt>
                <c:pt idx="932">
                  <c:v>43404.350694444445</c:v>
                </c:pt>
                <c:pt idx="933">
                  <c:v>43404.449305555558</c:v>
                </c:pt>
                <c:pt idx="934">
                  <c:v>43404.673611111109</c:v>
                </c:pt>
                <c:pt idx="935">
                  <c:v>43404.688194444447</c:v>
                </c:pt>
                <c:pt idx="936">
                  <c:v>43404.727777777778</c:v>
                </c:pt>
                <c:pt idx="937">
                  <c:v>43404.753472222219</c:v>
                </c:pt>
                <c:pt idx="938">
                  <c:v>43404.855555555558</c:v>
                </c:pt>
                <c:pt idx="939">
                  <c:v>43405.25</c:v>
                </c:pt>
                <c:pt idx="940">
                  <c:v>43405.255555555559</c:v>
                </c:pt>
                <c:pt idx="941">
                  <c:v>43405.273611111108</c:v>
                </c:pt>
                <c:pt idx="942">
                  <c:v>43405.287499999999</c:v>
                </c:pt>
                <c:pt idx="943">
                  <c:v>43405.303472222222</c:v>
                </c:pt>
                <c:pt idx="944">
                  <c:v>43405.324305555558</c:v>
                </c:pt>
                <c:pt idx="945">
                  <c:v>43405.342361111114</c:v>
                </c:pt>
                <c:pt idx="946">
                  <c:v>43405.347222222219</c:v>
                </c:pt>
                <c:pt idx="947">
                  <c:v>43405.354166666664</c:v>
                </c:pt>
                <c:pt idx="948">
                  <c:v>43405.361805555556</c:v>
                </c:pt>
                <c:pt idx="949">
                  <c:v>43405.373611111114</c:v>
                </c:pt>
                <c:pt idx="950">
                  <c:v>43405.423611111109</c:v>
                </c:pt>
                <c:pt idx="951">
                  <c:v>43405.451388888891</c:v>
                </c:pt>
                <c:pt idx="952">
                  <c:v>43405.462500000001</c:v>
                </c:pt>
                <c:pt idx="953">
                  <c:v>43405.481249999997</c:v>
                </c:pt>
                <c:pt idx="954">
                  <c:v>43405.519444444442</c:v>
                </c:pt>
                <c:pt idx="955">
                  <c:v>43405.540277777778</c:v>
                </c:pt>
                <c:pt idx="956">
                  <c:v>43405.553472222222</c:v>
                </c:pt>
                <c:pt idx="957">
                  <c:v>43405.568055555559</c:v>
                </c:pt>
                <c:pt idx="958">
                  <c:v>43405.573611111111</c:v>
                </c:pt>
                <c:pt idx="959">
                  <c:v>43405.635416666664</c:v>
                </c:pt>
                <c:pt idx="960">
                  <c:v>43405.677777777775</c:v>
                </c:pt>
                <c:pt idx="961">
                  <c:v>43405.686805555553</c:v>
                </c:pt>
                <c:pt idx="962">
                  <c:v>43405.697222222225</c:v>
                </c:pt>
                <c:pt idx="963">
                  <c:v>43405.716666666667</c:v>
                </c:pt>
                <c:pt idx="964">
                  <c:v>43405.720833333333</c:v>
                </c:pt>
                <c:pt idx="965">
                  <c:v>43405.75277777778</c:v>
                </c:pt>
                <c:pt idx="966">
                  <c:v>43405.754166666666</c:v>
                </c:pt>
                <c:pt idx="967">
                  <c:v>43405.776388888888</c:v>
                </c:pt>
                <c:pt idx="968">
                  <c:v>43405.819444444445</c:v>
                </c:pt>
                <c:pt idx="969">
                  <c:v>43406.250694444447</c:v>
                </c:pt>
                <c:pt idx="970">
                  <c:v>43406.263194444444</c:v>
                </c:pt>
                <c:pt idx="971">
                  <c:v>43406.275000000001</c:v>
                </c:pt>
                <c:pt idx="972">
                  <c:v>43406.296527777777</c:v>
                </c:pt>
                <c:pt idx="973">
                  <c:v>43406.364583333336</c:v>
                </c:pt>
                <c:pt idx="974">
                  <c:v>43406.390972222223</c:v>
                </c:pt>
                <c:pt idx="975">
                  <c:v>43406.419444444444</c:v>
                </c:pt>
                <c:pt idx="976">
                  <c:v>43406.430555555555</c:v>
                </c:pt>
                <c:pt idx="977">
                  <c:v>43406.443749999999</c:v>
                </c:pt>
                <c:pt idx="978">
                  <c:v>43406.446527777778</c:v>
                </c:pt>
                <c:pt idx="979">
                  <c:v>43406.479166666664</c:v>
                </c:pt>
                <c:pt idx="980">
                  <c:v>43406.493055555555</c:v>
                </c:pt>
                <c:pt idx="981">
                  <c:v>43406.495833333334</c:v>
                </c:pt>
                <c:pt idx="982">
                  <c:v>43406.581944444442</c:v>
                </c:pt>
                <c:pt idx="983">
                  <c:v>43406.587500000001</c:v>
                </c:pt>
                <c:pt idx="984">
                  <c:v>43406.616666666669</c:v>
                </c:pt>
                <c:pt idx="985">
                  <c:v>43406.658333333333</c:v>
                </c:pt>
                <c:pt idx="986">
                  <c:v>43406.708333333336</c:v>
                </c:pt>
                <c:pt idx="987">
                  <c:v>43406.775000000001</c:v>
                </c:pt>
                <c:pt idx="988">
                  <c:v>43407.285416666666</c:v>
                </c:pt>
                <c:pt idx="989">
                  <c:v>43407.322916666664</c:v>
                </c:pt>
                <c:pt idx="990">
                  <c:v>43407.430555555555</c:v>
                </c:pt>
                <c:pt idx="991">
                  <c:v>43407.451388888891</c:v>
                </c:pt>
                <c:pt idx="992">
                  <c:v>43407.46875</c:v>
                </c:pt>
                <c:pt idx="993">
                  <c:v>43407.5</c:v>
                </c:pt>
                <c:pt idx="994">
                  <c:v>43407.525000000001</c:v>
                </c:pt>
                <c:pt idx="995">
                  <c:v>43407.553472222222</c:v>
                </c:pt>
                <c:pt idx="996">
                  <c:v>43407.575694444444</c:v>
                </c:pt>
                <c:pt idx="997">
                  <c:v>43407.626388888886</c:v>
                </c:pt>
                <c:pt idx="998">
                  <c:v>43408.291666666664</c:v>
                </c:pt>
                <c:pt idx="999">
                  <c:v>43408.315972222219</c:v>
                </c:pt>
                <c:pt idx="1000">
                  <c:v>43408.482638888891</c:v>
                </c:pt>
                <c:pt idx="1001">
                  <c:v>43408.5</c:v>
                </c:pt>
                <c:pt idx="1002">
                  <c:v>43408.510416666664</c:v>
                </c:pt>
                <c:pt idx="1003">
                  <c:v>43409.256944444445</c:v>
                </c:pt>
                <c:pt idx="1004">
                  <c:v>43409.267361111109</c:v>
                </c:pt>
                <c:pt idx="1005">
                  <c:v>43409.279861111114</c:v>
                </c:pt>
                <c:pt idx="1006">
                  <c:v>43409.288194444445</c:v>
                </c:pt>
                <c:pt idx="1007">
                  <c:v>43409.302083333336</c:v>
                </c:pt>
                <c:pt idx="1008">
                  <c:v>43409.324999999997</c:v>
                </c:pt>
                <c:pt idx="1009">
                  <c:v>43409.375</c:v>
                </c:pt>
                <c:pt idx="1010">
                  <c:v>43409.379166666666</c:v>
                </c:pt>
                <c:pt idx="1011">
                  <c:v>43409.385416666664</c:v>
                </c:pt>
                <c:pt idx="1012">
                  <c:v>43409.416666666664</c:v>
                </c:pt>
                <c:pt idx="1013">
                  <c:v>43409.447916666664</c:v>
                </c:pt>
                <c:pt idx="1014">
                  <c:v>43409.458333333336</c:v>
                </c:pt>
                <c:pt idx="1015">
                  <c:v>43409.46875</c:v>
                </c:pt>
                <c:pt idx="1016">
                  <c:v>43409.5</c:v>
                </c:pt>
                <c:pt idx="1017">
                  <c:v>43409.506249999999</c:v>
                </c:pt>
                <c:pt idx="1018">
                  <c:v>43409.56527777778</c:v>
                </c:pt>
                <c:pt idx="1019">
                  <c:v>43409.578472222223</c:v>
                </c:pt>
                <c:pt idx="1020">
                  <c:v>43409.597222222219</c:v>
                </c:pt>
                <c:pt idx="1021">
                  <c:v>43409.604166666664</c:v>
                </c:pt>
                <c:pt idx="1022">
                  <c:v>43409.663194444445</c:v>
                </c:pt>
                <c:pt idx="1023">
                  <c:v>43409.674305555556</c:v>
                </c:pt>
                <c:pt idx="1024">
                  <c:v>43409.747916666667</c:v>
                </c:pt>
                <c:pt idx="1025">
                  <c:v>43409.769444444442</c:v>
                </c:pt>
                <c:pt idx="1026">
                  <c:v>43410.260416666664</c:v>
                </c:pt>
                <c:pt idx="1027">
                  <c:v>43410.26458333333</c:v>
                </c:pt>
                <c:pt idx="1028">
                  <c:v>43410.281944444447</c:v>
                </c:pt>
                <c:pt idx="1029">
                  <c:v>43410.305555555555</c:v>
                </c:pt>
                <c:pt idx="1030">
                  <c:v>43410.322222222225</c:v>
                </c:pt>
                <c:pt idx="1031">
                  <c:v>43410.347222222219</c:v>
                </c:pt>
                <c:pt idx="1032">
                  <c:v>43410.400694444441</c:v>
                </c:pt>
                <c:pt idx="1033">
                  <c:v>43410.430555555555</c:v>
                </c:pt>
                <c:pt idx="1034">
                  <c:v>43410.434027777781</c:v>
                </c:pt>
                <c:pt idx="1035">
                  <c:v>43410.442361111112</c:v>
                </c:pt>
                <c:pt idx="1036">
                  <c:v>43410.447916666664</c:v>
                </c:pt>
                <c:pt idx="1037">
                  <c:v>43410.46597222222</c:v>
                </c:pt>
                <c:pt idx="1038">
                  <c:v>43410.470833333333</c:v>
                </c:pt>
                <c:pt idx="1039">
                  <c:v>43410.548611111109</c:v>
                </c:pt>
                <c:pt idx="1040">
                  <c:v>43410.577777777777</c:v>
                </c:pt>
                <c:pt idx="1041">
                  <c:v>43410.616666666669</c:v>
                </c:pt>
                <c:pt idx="1042">
                  <c:v>43410.677083333336</c:v>
                </c:pt>
                <c:pt idx="1043">
                  <c:v>43410.703472222223</c:v>
                </c:pt>
                <c:pt idx="1044">
                  <c:v>43411.29791666667</c:v>
                </c:pt>
                <c:pt idx="1045">
                  <c:v>43411.310416666667</c:v>
                </c:pt>
                <c:pt idx="1046">
                  <c:v>43411.350694444445</c:v>
                </c:pt>
                <c:pt idx="1047">
                  <c:v>43411.350694444445</c:v>
                </c:pt>
                <c:pt idx="1048">
                  <c:v>43411.375</c:v>
                </c:pt>
                <c:pt idx="1049">
                  <c:v>43411.405555555553</c:v>
                </c:pt>
                <c:pt idx="1050">
                  <c:v>43411.423611111109</c:v>
                </c:pt>
                <c:pt idx="1051">
                  <c:v>43411.443055555559</c:v>
                </c:pt>
                <c:pt idx="1052">
                  <c:v>43411.454861111109</c:v>
                </c:pt>
                <c:pt idx="1053">
                  <c:v>43412.236805555556</c:v>
                </c:pt>
                <c:pt idx="1054">
                  <c:v>43412.263888888891</c:v>
                </c:pt>
                <c:pt idx="1055">
                  <c:v>43412.276388888888</c:v>
                </c:pt>
                <c:pt idx="1056">
                  <c:v>43412.3</c:v>
                </c:pt>
                <c:pt idx="1057">
                  <c:v>43412.318055555559</c:v>
                </c:pt>
                <c:pt idx="1058">
                  <c:v>43412.356249999997</c:v>
                </c:pt>
                <c:pt idx="1059">
                  <c:v>43412.361805555556</c:v>
                </c:pt>
                <c:pt idx="1060">
                  <c:v>43412.390277777777</c:v>
                </c:pt>
                <c:pt idx="1061">
                  <c:v>43412.420138888891</c:v>
                </c:pt>
                <c:pt idx="1062">
                  <c:v>43412.430555555555</c:v>
                </c:pt>
                <c:pt idx="1063">
                  <c:v>43412.458333333336</c:v>
                </c:pt>
                <c:pt idx="1064">
                  <c:v>43412.487500000003</c:v>
                </c:pt>
                <c:pt idx="1065">
                  <c:v>43412.497916666667</c:v>
                </c:pt>
                <c:pt idx="1066">
                  <c:v>43412.527777777781</c:v>
                </c:pt>
                <c:pt idx="1067">
                  <c:v>43412.53125</c:v>
                </c:pt>
                <c:pt idx="1068">
                  <c:v>43412.540277777778</c:v>
                </c:pt>
                <c:pt idx="1069">
                  <c:v>43412.553472222222</c:v>
                </c:pt>
                <c:pt idx="1070">
                  <c:v>43412.574305555558</c:v>
                </c:pt>
                <c:pt idx="1071">
                  <c:v>43412.593055555553</c:v>
                </c:pt>
                <c:pt idx="1072">
                  <c:v>43412.661805555559</c:v>
                </c:pt>
                <c:pt idx="1073">
                  <c:v>43412.732638888891</c:v>
                </c:pt>
                <c:pt idx="1074">
                  <c:v>43412.749305555553</c:v>
                </c:pt>
                <c:pt idx="1075">
                  <c:v>43413.259027777778</c:v>
                </c:pt>
                <c:pt idx="1076">
                  <c:v>43413.276388888888</c:v>
                </c:pt>
                <c:pt idx="1077">
                  <c:v>43413.302083333336</c:v>
                </c:pt>
                <c:pt idx="1078">
                  <c:v>43413.3125</c:v>
                </c:pt>
                <c:pt idx="1079">
                  <c:v>43413.34097222222</c:v>
                </c:pt>
                <c:pt idx="1080">
                  <c:v>43413.375</c:v>
                </c:pt>
                <c:pt idx="1081">
                  <c:v>43413.384722222225</c:v>
                </c:pt>
                <c:pt idx="1082">
                  <c:v>43413.436805555553</c:v>
                </c:pt>
                <c:pt idx="1083">
                  <c:v>43413.463194444441</c:v>
                </c:pt>
                <c:pt idx="1084">
                  <c:v>43413.5</c:v>
                </c:pt>
                <c:pt idx="1085">
                  <c:v>43413.505555555559</c:v>
                </c:pt>
                <c:pt idx="1086">
                  <c:v>43413.51666666667</c:v>
                </c:pt>
                <c:pt idx="1087">
                  <c:v>43413.569444444445</c:v>
                </c:pt>
                <c:pt idx="1088">
                  <c:v>43413.586805555555</c:v>
                </c:pt>
                <c:pt idx="1089">
                  <c:v>43413.660416666666</c:v>
                </c:pt>
                <c:pt idx="1090">
                  <c:v>43413.708333333336</c:v>
                </c:pt>
                <c:pt idx="1091">
                  <c:v>43414.291666666664</c:v>
                </c:pt>
                <c:pt idx="1092">
                  <c:v>43414.325694444444</c:v>
                </c:pt>
                <c:pt idx="1093">
                  <c:v>43414.493055555555</c:v>
                </c:pt>
                <c:pt idx="1094">
                  <c:v>43414.522222222222</c:v>
                </c:pt>
                <c:pt idx="1095">
                  <c:v>43414.574999999997</c:v>
                </c:pt>
                <c:pt idx="1096">
                  <c:v>43414.595138888886</c:v>
                </c:pt>
                <c:pt idx="1097">
                  <c:v>43415.40625</c:v>
                </c:pt>
                <c:pt idx="1098">
                  <c:v>43415.420138888891</c:v>
                </c:pt>
                <c:pt idx="1099">
                  <c:v>43416.34375</c:v>
                </c:pt>
                <c:pt idx="1100">
                  <c:v>43416.40625</c:v>
                </c:pt>
                <c:pt idx="1101">
                  <c:v>43416.444444444445</c:v>
                </c:pt>
                <c:pt idx="1102">
                  <c:v>43416.506944444445</c:v>
                </c:pt>
                <c:pt idx="1103">
                  <c:v>43416.544444444444</c:v>
                </c:pt>
                <c:pt idx="1104">
                  <c:v>43416.613194444442</c:v>
                </c:pt>
                <c:pt idx="1105">
                  <c:v>43416.67083333333</c:v>
                </c:pt>
                <c:pt idx="1106">
                  <c:v>43416.770833333336</c:v>
                </c:pt>
                <c:pt idx="1107">
                  <c:v>43417.416666666664</c:v>
                </c:pt>
                <c:pt idx="1108">
                  <c:v>43417.4375</c:v>
                </c:pt>
                <c:pt idx="1109">
                  <c:v>43417.520833333336</c:v>
                </c:pt>
                <c:pt idx="1110">
                  <c:v>43417.65902777778</c:v>
                </c:pt>
                <c:pt idx="1111">
                  <c:v>43417.786111111112</c:v>
                </c:pt>
                <c:pt idx="1112">
                  <c:v>43418.430555555555</c:v>
                </c:pt>
                <c:pt idx="1113">
                  <c:v>43418.465277777781</c:v>
                </c:pt>
                <c:pt idx="1114">
                  <c:v>43418.541666666664</c:v>
                </c:pt>
                <c:pt idx="1115">
                  <c:v>43418.552083333336</c:v>
                </c:pt>
                <c:pt idx="1116">
                  <c:v>43418.578472222223</c:v>
                </c:pt>
                <c:pt idx="1117">
                  <c:v>43418.635416666664</c:v>
                </c:pt>
                <c:pt idx="1118">
                  <c:v>43418.654861111114</c:v>
                </c:pt>
                <c:pt idx="1119">
                  <c:v>43418.696527777778</c:v>
                </c:pt>
              </c:numCache>
            </c:numRef>
          </c:cat>
          <c:val>
            <c:numRef>
              <c:f>'pH meter #1__083118AM'!$H$2:$H$1121</c:f>
              <c:numCache>
                <c:formatCode>0.0000</c:formatCode>
                <c:ptCount val="1120"/>
                <c:pt idx="0">
                  <c:v>3.4874096469402533</c:v>
                </c:pt>
                <c:pt idx="1">
                  <c:v>3.4874096469402533</c:v>
                </c:pt>
                <c:pt idx="2">
                  <c:v>3.4874096469402533</c:v>
                </c:pt>
                <c:pt idx="3">
                  <c:v>3.4874096469402533</c:v>
                </c:pt>
                <c:pt idx="4">
                  <c:v>3.4874096469402533</c:v>
                </c:pt>
                <c:pt idx="5">
                  <c:v>3.4874096469402533</c:v>
                </c:pt>
                <c:pt idx="6">
                  <c:v>3.4874096469402533</c:v>
                </c:pt>
                <c:pt idx="7">
                  <c:v>3.4874096469402533</c:v>
                </c:pt>
                <c:pt idx="8">
                  <c:v>3.4874096469402533</c:v>
                </c:pt>
                <c:pt idx="9">
                  <c:v>3.4874096469402533</c:v>
                </c:pt>
                <c:pt idx="10">
                  <c:v>3.4874096469402533</c:v>
                </c:pt>
                <c:pt idx="11">
                  <c:v>3.4874096469402533</c:v>
                </c:pt>
                <c:pt idx="12">
                  <c:v>3.4874096469402533</c:v>
                </c:pt>
                <c:pt idx="13">
                  <c:v>3.4874096469402533</c:v>
                </c:pt>
                <c:pt idx="14">
                  <c:v>3.4874096469402533</c:v>
                </c:pt>
                <c:pt idx="15">
                  <c:v>3.4874096469402533</c:v>
                </c:pt>
                <c:pt idx="16">
                  <c:v>3.4874096469402533</c:v>
                </c:pt>
                <c:pt idx="17">
                  <c:v>3.4874096469402533</c:v>
                </c:pt>
                <c:pt idx="18">
                  <c:v>3.4874096469402533</c:v>
                </c:pt>
                <c:pt idx="19">
                  <c:v>3.4874096469402533</c:v>
                </c:pt>
                <c:pt idx="20">
                  <c:v>3.4874096469402533</c:v>
                </c:pt>
                <c:pt idx="21">
                  <c:v>3.4874096469402533</c:v>
                </c:pt>
                <c:pt idx="22">
                  <c:v>3.4874096469402533</c:v>
                </c:pt>
                <c:pt idx="23">
                  <c:v>3.4874096469402533</c:v>
                </c:pt>
                <c:pt idx="24">
                  <c:v>3.4874096469402533</c:v>
                </c:pt>
                <c:pt idx="25">
                  <c:v>3.4874096469402533</c:v>
                </c:pt>
                <c:pt idx="26">
                  <c:v>3.4874096469402533</c:v>
                </c:pt>
                <c:pt idx="27">
                  <c:v>3.4874096469402533</c:v>
                </c:pt>
                <c:pt idx="28">
                  <c:v>3.4874096469402533</c:v>
                </c:pt>
                <c:pt idx="29">
                  <c:v>3.4874096469402533</c:v>
                </c:pt>
                <c:pt idx="30">
                  <c:v>3.4874096469402533</c:v>
                </c:pt>
                <c:pt idx="31">
                  <c:v>3.4874096469402533</c:v>
                </c:pt>
                <c:pt idx="32">
                  <c:v>3.4874096469402533</c:v>
                </c:pt>
                <c:pt idx="33">
                  <c:v>3.4874096469402533</c:v>
                </c:pt>
                <c:pt idx="34">
                  <c:v>3.4874096469402533</c:v>
                </c:pt>
                <c:pt idx="35">
                  <c:v>3.4874096469402533</c:v>
                </c:pt>
                <c:pt idx="36">
                  <c:v>3.4874096469402533</c:v>
                </c:pt>
                <c:pt idx="37">
                  <c:v>3.4874096469402533</c:v>
                </c:pt>
                <c:pt idx="38">
                  <c:v>3.4874096469402533</c:v>
                </c:pt>
                <c:pt idx="39">
                  <c:v>3.4874096469402533</c:v>
                </c:pt>
                <c:pt idx="40">
                  <c:v>3.4874096469402533</c:v>
                </c:pt>
                <c:pt idx="41">
                  <c:v>3.4874096469402533</c:v>
                </c:pt>
                <c:pt idx="42">
                  <c:v>3.4874096469402533</c:v>
                </c:pt>
                <c:pt idx="43">
                  <c:v>3.4874096469402533</c:v>
                </c:pt>
                <c:pt idx="44">
                  <c:v>3.4874096469402533</c:v>
                </c:pt>
                <c:pt idx="45">
                  <c:v>3.4874096469402533</c:v>
                </c:pt>
                <c:pt idx="46">
                  <c:v>3.4874096469402533</c:v>
                </c:pt>
                <c:pt idx="47">
                  <c:v>3.4874096469402533</c:v>
                </c:pt>
                <c:pt idx="48">
                  <c:v>3.4874096469402533</c:v>
                </c:pt>
                <c:pt idx="49">
                  <c:v>3.4874096469402533</c:v>
                </c:pt>
                <c:pt idx="50">
                  <c:v>3.4874096469402533</c:v>
                </c:pt>
                <c:pt idx="51">
                  <c:v>3.4874096469402533</c:v>
                </c:pt>
                <c:pt idx="52">
                  <c:v>3.4874096469402533</c:v>
                </c:pt>
                <c:pt idx="53">
                  <c:v>3.4874096469402533</c:v>
                </c:pt>
                <c:pt idx="54">
                  <c:v>3.4874096469402533</c:v>
                </c:pt>
                <c:pt idx="55">
                  <c:v>3.4874096469402533</c:v>
                </c:pt>
                <c:pt idx="56">
                  <c:v>3.4874096469402533</c:v>
                </c:pt>
                <c:pt idx="57">
                  <c:v>3.4874096469402533</c:v>
                </c:pt>
                <c:pt idx="58">
                  <c:v>3.4874096469402533</c:v>
                </c:pt>
                <c:pt idx="59">
                  <c:v>3.4874096469402533</c:v>
                </c:pt>
                <c:pt idx="60">
                  <c:v>3.4874096469402533</c:v>
                </c:pt>
                <c:pt idx="61">
                  <c:v>3.4874096469402533</c:v>
                </c:pt>
                <c:pt idx="62">
                  <c:v>3.4874096469402533</c:v>
                </c:pt>
                <c:pt idx="63">
                  <c:v>3.4874096469402533</c:v>
                </c:pt>
                <c:pt idx="64">
                  <c:v>3.4874096469402533</c:v>
                </c:pt>
                <c:pt idx="65">
                  <c:v>3.4874096469402533</c:v>
                </c:pt>
                <c:pt idx="66">
                  <c:v>3.4874096469402533</c:v>
                </c:pt>
                <c:pt idx="67">
                  <c:v>3.4874096469402533</c:v>
                </c:pt>
                <c:pt idx="68">
                  <c:v>3.4874096469402533</c:v>
                </c:pt>
                <c:pt idx="69">
                  <c:v>3.4874096469402533</c:v>
                </c:pt>
                <c:pt idx="70">
                  <c:v>3.4874096469402533</c:v>
                </c:pt>
                <c:pt idx="71">
                  <c:v>3.4874096469402533</c:v>
                </c:pt>
                <c:pt idx="72">
                  <c:v>3.4874096469402533</c:v>
                </c:pt>
                <c:pt idx="73">
                  <c:v>3.4874096469402533</c:v>
                </c:pt>
                <c:pt idx="74">
                  <c:v>3.4874096469402533</c:v>
                </c:pt>
                <c:pt idx="75">
                  <c:v>3.4874096469402533</c:v>
                </c:pt>
                <c:pt idx="76">
                  <c:v>3.4874096469402533</c:v>
                </c:pt>
                <c:pt idx="77">
                  <c:v>3.4874096469402533</c:v>
                </c:pt>
                <c:pt idx="78">
                  <c:v>3.4874096469402533</c:v>
                </c:pt>
                <c:pt idx="79">
                  <c:v>3.4874096469402533</c:v>
                </c:pt>
                <c:pt idx="80">
                  <c:v>3.4874096469402533</c:v>
                </c:pt>
                <c:pt idx="81">
                  <c:v>3.4874096469402533</c:v>
                </c:pt>
                <c:pt idx="82">
                  <c:v>3.4874096469402533</c:v>
                </c:pt>
                <c:pt idx="83">
                  <c:v>3.4874096469402533</c:v>
                </c:pt>
                <c:pt idx="84">
                  <c:v>3.4874096469402533</c:v>
                </c:pt>
                <c:pt idx="85">
                  <c:v>3.4874096469402533</c:v>
                </c:pt>
                <c:pt idx="86">
                  <c:v>3.4874096469402533</c:v>
                </c:pt>
                <c:pt idx="87">
                  <c:v>3.4874096469402533</c:v>
                </c:pt>
                <c:pt idx="88">
                  <c:v>3.4874096469402533</c:v>
                </c:pt>
                <c:pt idx="89">
                  <c:v>3.4874096469402533</c:v>
                </c:pt>
                <c:pt idx="90">
                  <c:v>3.4874096469402533</c:v>
                </c:pt>
                <c:pt idx="91">
                  <c:v>3.4874096469402533</c:v>
                </c:pt>
                <c:pt idx="92">
                  <c:v>3.4874096469402533</c:v>
                </c:pt>
                <c:pt idx="93">
                  <c:v>3.4874096469402533</c:v>
                </c:pt>
                <c:pt idx="94">
                  <c:v>3.4874096469402533</c:v>
                </c:pt>
                <c:pt idx="95">
                  <c:v>3.4874096469402533</c:v>
                </c:pt>
                <c:pt idx="96">
                  <c:v>3.4874096469402533</c:v>
                </c:pt>
                <c:pt idx="97">
                  <c:v>3.4874096469402533</c:v>
                </c:pt>
                <c:pt idx="98">
                  <c:v>3.4874096469402533</c:v>
                </c:pt>
                <c:pt idx="99">
                  <c:v>3.4874096469402533</c:v>
                </c:pt>
                <c:pt idx="100">
                  <c:v>3.4874096469402533</c:v>
                </c:pt>
                <c:pt idx="101">
                  <c:v>3.4874096469402533</c:v>
                </c:pt>
                <c:pt idx="102">
                  <c:v>3.4874096469402533</c:v>
                </c:pt>
                <c:pt idx="103">
                  <c:v>3.4874096469402533</c:v>
                </c:pt>
                <c:pt idx="104">
                  <c:v>3.4874096469402533</c:v>
                </c:pt>
                <c:pt idx="105">
                  <c:v>3.4874096469402533</c:v>
                </c:pt>
                <c:pt idx="106">
                  <c:v>3.4874096469402533</c:v>
                </c:pt>
                <c:pt idx="107">
                  <c:v>3.4874096469402533</c:v>
                </c:pt>
                <c:pt idx="108">
                  <c:v>3.4874096469402533</c:v>
                </c:pt>
                <c:pt idx="109">
                  <c:v>3.4874096469402533</c:v>
                </c:pt>
                <c:pt idx="110">
                  <c:v>3.4874096469402533</c:v>
                </c:pt>
                <c:pt idx="111">
                  <c:v>3.4874096469402533</c:v>
                </c:pt>
                <c:pt idx="112">
                  <c:v>3.4874096469402533</c:v>
                </c:pt>
                <c:pt idx="113">
                  <c:v>3.4874096469402533</c:v>
                </c:pt>
                <c:pt idx="114">
                  <c:v>3.4874096469402533</c:v>
                </c:pt>
                <c:pt idx="115">
                  <c:v>3.4874096469402533</c:v>
                </c:pt>
                <c:pt idx="116">
                  <c:v>3.4874096469402533</c:v>
                </c:pt>
                <c:pt idx="117">
                  <c:v>3.4874096469402533</c:v>
                </c:pt>
                <c:pt idx="118">
                  <c:v>3.4874096469402533</c:v>
                </c:pt>
                <c:pt idx="119">
                  <c:v>3.4874096469402533</c:v>
                </c:pt>
                <c:pt idx="120">
                  <c:v>3.4874096469402533</c:v>
                </c:pt>
                <c:pt idx="121">
                  <c:v>3.4874096469402533</c:v>
                </c:pt>
                <c:pt idx="122">
                  <c:v>3.4874096469402533</c:v>
                </c:pt>
                <c:pt idx="123">
                  <c:v>3.4874096469402533</c:v>
                </c:pt>
                <c:pt idx="124">
                  <c:v>3.4874096469402533</c:v>
                </c:pt>
                <c:pt idx="125">
                  <c:v>3.4874096469402533</c:v>
                </c:pt>
                <c:pt idx="126">
                  <c:v>3.4874096469402533</c:v>
                </c:pt>
                <c:pt idx="127">
                  <c:v>3.4874096469402533</c:v>
                </c:pt>
                <c:pt idx="128">
                  <c:v>3.4874096469402533</c:v>
                </c:pt>
                <c:pt idx="129">
                  <c:v>3.4874096469402533</c:v>
                </c:pt>
                <c:pt idx="130">
                  <c:v>3.4874096469402533</c:v>
                </c:pt>
                <c:pt idx="131">
                  <c:v>3.4874096469402533</c:v>
                </c:pt>
                <c:pt idx="132">
                  <c:v>3.4874096469402533</c:v>
                </c:pt>
                <c:pt idx="133">
                  <c:v>3.4874096469402533</c:v>
                </c:pt>
                <c:pt idx="134">
                  <c:v>3.4874096469402533</c:v>
                </c:pt>
                <c:pt idx="135">
                  <c:v>3.4874096469402533</c:v>
                </c:pt>
                <c:pt idx="136">
                  <c:v>3.4874096469402533</c:v>
                </c:pt>
                <c:pt idx="137">
                  <c:v>3.4874096469402533</c:v>
                </c:pt>
                <c:pt idx="138">
                  <c:v>3.4874096469402533</c:v>
                </c:pt>
                <c:pt idx="139">
                  <c:v>3.4874096469402533</c:v>
                </c:pt>
                <c:pt idx="140">
                  <c:v>3.4874096469402533</c:v>
                </c:pt>
                <c:pt idx="141">
                  <c:v>3.4874096469402533</c:v>
                </c:pt>
                <c:pt idx="142">
                  <c:v>3.4874096469402533</c:v>
                </c:pt>
                <c:pt idx="143">
                  <c:v>3.4874096469402533</c:v>
                </c:pt>
                <c:pt idx="144">
                  <c:v>3.4874096469402533</c:v>
                </c:pt>
                <c:pt idx="145">
                  <c:v>3.4874096469402533</c:v>
                </c:pt>
                <c:pt idx="146">
                  <c:v>3.4874096469402533</c:v>
                </c:pt>
                <c:pt idx="147">
                  <c:v>3.4874096469402533</c:v>
                </c:pt>
                <c:pt idx="148">
                  <c:v>3.4874096469402533</c:v>
                </c:pt>
                <c:pt idx="149">
                  <c:v>3.4874096469402533</c:v>
                </c:pt>
                <c:pt idx="150">
                  <c:v>3.4874096469402533</c:v>
                </c:pt>
                <c:pt idx="151">
                  <c:v>3.4874096469402533</c:v>
                </c:pt>
                <c:pt idx="152">
                  <c:v>3.4874096469402533</c:v>
                </c:pt>
                <c:pt idx="153">
                  <c:v>3.4874096469402533</c:v>
                </c:pt>
                <c:pt idx="154">
                  <c:v>3.4874096469402533</c:v>
                </c:pt>
                <c:pt idx="155">
                  <c:v>3.4874096469402533</c:v>
                </c:pt>
                <c:pt idx="156">
                  <c:v>3.4874096469402533</c:v>
                </c:pt>
                <c:pt idx="157">
                  <c:v>3.4874096469402533</c:v>
                </c:pt>
                <c:pt idx="158">
                  <c:v>3.4874096469402533</c:v>
                </c:pt>
                <c:pt idx="159">
                  <c:v>3.4874096469402533</c:v>
                </c:pt>
                <c:pt idx="160">
                  <c:v>3.4874096469402533</c:v>
                </c:pt>
                <c:pt idx="161">
                  <c:v>3.4874096469402533</c:v>
                </c:pt>
                <c:pt idx="162">
                  <c:v>3.4874096469402533</c:v>
                </c:pt>
                <c:pt idx="163">
                  <c:v>3.4874096469402533</c:v>
                </c:pt>
                <c:pt idx="164">
                  <c:v>3.4874096469402533</c:v>
                </c:pt>
                <c:pt idx="165">
                  <c:v>3.4874096469402533</c:v>
                </c:pt>
                <c:pt idx="166">
                  <c:v>3.4874096469402533</c:v>
                </c:pt>
                <c:pt idx="167">
                  <c:v>3.4874096469402533</c:v>
                </c:pt>
                <c:pt idx="168">
                  <c:v>3.4874096469402533</c:v>
                </c:pt>
                <c:pt idx="169">
                  <c:v>3.4874096469402533</c:v>
                </c:pt>
                <c:pt idx="170">
                  <c:v>3.4874096469402533</c:v>
                </c:pt>
                <c:pt idx="171">
                  <c:v>3.4874096469402533</c:v>
                </c:pt>
                <c:pt idx="172">
                  <c:v>3.4874096469402533</c:v>
                </c:pt>
                <c:pt idx="173">
                  <c:v>3.4874096469402533</c:v>
                </c:pt>
                <c:pt idx="174">
                  <c:v>3.4874096469402533</c:v>
                </c:pt>
                <c:pt idx="175">
                  <c:v>3.4874096469402533</c:v>
                </c:pt>
                <c:pt idx="176">
                  <c:v>3.4874096469402533</c:v>
                </c:pt>
                <c:pt idx="177">
                  <c:v>3.4874096469402533</c:v>
                </c:pt>
                <c:pt idx="178">
                  <c:v>3.4874096469402533</c:v>
                </c:pt>
                <c:pt idx="179">
                  <c:v>3.4874096469402533</c:v>
                </c:pt>
                <c:pt idx="180">
                  <c:v>3.4874096469402533</c:v>
                </c:pt>
                <c:pt idx="181">
                  <c:v>3.4874096469402533</c:v>
                </c:pt>
                <c:pt idx="182">
                  <c:v>3.4874096469402533</c:v>
                </c:pt>
                <c:pt idx="183">
                  <c:v>3.4874096469402533</c:v>
                </c:pt>
                <c:pt idx="184">
                  <c:v>3.4874096469402533</c:v>
                </c:pt>
                <c:pt idx="185">
                  <c:v>3.4874096469402533</c:v>
                </c:pt>
                <c:pt idx="186">
                  <c:v>3.4874096469402533</c:v>
                </c:pt>
                <c:pt idx="187">
                  <c:v>3.4874096469402533</c:v>
                </c:pt>
                <c:pt idx="188">
                  <c:v>3.4874096469402533</c:v>
                </c:pt>
                <c:pt idx="189">
                  <c:v>3.4874096469402533</c:v>
                </c:pt>
                <c:pt idx="190">
                  <c:v>3.4874096469402533</c:v>
                </c:pt>
                <c:pt idx="191">
                  <c:v>3.4874096469402533</c:v>
                </c:pt>
                <c:pt idx="192">
                  <c:v>3.4874096469402533</c:v>
                </c:pt>
                <c:pt idx="193">
                  <c:v>3.4874096469402533</c:v>
                </c:pt>
                <c:pt idx="194">
                  <c:v>3.4874096469402533</c:v>
                </c:pt>
                <c:pt idx="195">
                  <c:v>3.4874096469402533</c:v>
                </c:pt>
                <c:pt idx="196">
                  <c:v>3.4874096469402533</c:v>
                </c:pt>
                <c:pt idx="197">
                  <c:v>3.4874096469402533</c:v>
                </c:pt>
                <c:pt idx="198">
                  <c:v>3.4874096469402533</c:v>
                </c:pt>
                <c:pt idx="199">
                  <c:v>3.4874096469402533</c:v>
                </c:pt>
                <c:pt idx="200">
                  <c:v>3.4874096469402533</c:v>
                </c:pt>
                <c:pt idx="201">
                  <c:v>3.4874096469402533</c:v>
                </c:pt>
                <c:pt idx="202">
                  <c:v>3.4874096469402533</c:v>
                </c:pt>
                <c:pt idx="203">
                  <c:v>3.4874096469402533</c:v>
                </c:pt>
                <c:pt idx="204">
                  <c:v>3.4874096469402533</c:v>
                </c:pt>
                <c:pt idx="205">
                  <c:v>3.4874096469402533</c:v>
                </c:pt>
                <c:pt idx="206">
                  <c:v>3.4874096469402533</c:v>
                </c:pt>
                <c:pt idx="207">
                  <c:v>3.4874096469402533</c:v>
                </c:pt>
                <c:pt idx="208">
                  <c:v>3.4874096469402533</c:v>
                </c:pt>
                <c:pt idx="209">
                  <c:v>3.4874096469402533</c:v>
                </c:pt>
                <c:pt idx="210">
                  <c:v>3.4874096469402533</c:v>
                </c:pt>
                <c:pt idx="211">
                  <c:v>3.4874096469402533</c:v>
                </c:pt>
                <c:pt idx="212">
                  <c:v>3.4874096469402533</c:v>
                </c:pt>
                <c:pt idx="213">
                  <c:v>3.4874096469402533</c:v>
                </c:pt>
                <c:pt idx="214">
                  <c:v>3.4874096469402533</c:v>
                </c:pt>
                <c:pt idx="215">
                  <c:v>3.4874096469402533</c:v>
                </c:pt>
                <c:pt idx="216">
                  <c:v>3.4874096469402533</c:v>
                </c:pt>
                <c:pt idx="217">
                  <c:v>3.4874096469402533</c:v>
                </c:pt>
                <c:pt idx="218">
                  <c:v>3.4874096469402533</c:v>
                </c:pt>
                <c:pt idx="219">
                  <c:v>3.4874096469402533</c:v>
                </c:pt>
                <c:pt idx="220">
                  <c:v>3.4874096469402533</c:v>
                </c:pt>
                <c:pt idx="221">
                  <c:v>3.4874096469402533</c:v>
                </c:pt>
                <c:pt idx="222">
                  <c:v>3.4874096469402533</c:v>
                </c:pt>
                <c:pt idx="223">
                  <c:v>3.4874096469402533</c:v>
                </c:pt>
                <c:pt idx="224">
                  <c:v>3.4874096469402533</c:v>
                </c:pt>
                <c:pt idx="225">
                  <c:v>3.4874096469402533</c:v>
                </c:pt>
                <c:pt idx="226">
                  <c:v>3.4874096469402533</c:v>
                </c:pt>
                <c:pt idx="227">
                  <c:v>3.4874096469402533</c:v>
                </c:pt>
                <c:pt idx="228">
                  <c:v>3.4874096469402533</c:v>
                </c:pt>
                <c:pt idx="229">
                  <c:v>3.4874096469402533</c:v>
                </c:pt>
                <c:pt idx="230">
                  <c:v>3.4874096469402533</c:v>
                </c:pt>
                <c:pt idx="231">
                  <c:v>3.4874096469402533</c:v>
                </c:pt>
                <c:pt idx="232">
                  <c:v>3.4874096469402533</c:v>
                </c:pt>
                <c:pt idx="233">
                  <c:v>3.4874096469402533</c:v>
                </c:pt>
                <c:pt idx="234">
                  <c:v>3.4874096469402533</c:v>
                </c:pt>
                <c:pt idx="235">
                  <c:v>3.4874096469402533</c:v>
                </c:pt>
                <c:pt idx="236">
                  <c:v>3.4874096469402533</c:v>
                </c:pt>
                <c:pt idx="237">
                  <c:v>3.4874096469402533</c:v>
                </c:pt>
                <c:pt idx="238">
                  <c:v>3.4874096469402533</c:v>
                </c:pt>
                <c:pt idx="239">
                  <c:v>3.4874096469402533</c:v>
                </c:pt>
                <c:pt idx="240">
                  <c:v>3.4874096469402533</c:v>
                </c:pt>
                <c:pt idx="241">
                  <c:v>3.4874096469402533</c:v>
                </c:pt>
                <c:pt idx="242">
                  <c:v>3.4874096469402533</c:v>
                </c:pt>
                <c:pt idx="243">
                  <c:v>3.4874096469402533</c:v>
                </c:pt>
                <c:pt idx="244">
                  <c:v>3.4874096469402533</c:v>
                </c:pt>
                <c:pt idx="245">
                  <c:v>3.4874096469402533</c:v>
                </c:pt>
                <c:pt idx="246">
                  <c:v>3.4874096469402533</c:v>
                </c:pt>
                <c:pt idx="247">
                  <c:v>3.4874096469402533</c:v>
                </c:pt>
                <c:pt idx="248">
                  <c:v>3.4874096469402533</c:v>
                </c:pt>
                <c:pt idx="249">
                  <c:v>3.4874096469402533</c:v>
                </c:pt>
                <c:pt idx="250">
                  <c:v>3.4874096469402533</c:v>
                </c:pt>
                <c:pt idx="251">
                  <c:v>3.4874096469402533</c:v>
                </c:pt>
                <c:pt idx="252">
                  <c:v>3.4874096469402533</c:v>
                </c:pt>
                <c:pt idx="253">
                  <c:v>3.4874096469402533</c:v>
                </c:pt>
                <c:pt idx="254">
                  <c:v>3.4874096469402533</c:v>
                </c:pt>
                <c:pt idx="255">
                  <c:v>3.4874096469402533</c:v>
                </c:pt>
                <c:pt idx="256">
                  <c:v>3.4874096469402533</c:v>
                </c:pt>
                <c:pt idx="257">
                  <c:v>3.4874096469402533</c:v>
                </c:pt>
                <c:pt idx="258">
                  <c:v>3.4874096469402533</c:v>
                </c:pt>
                <c:pt idx="259">
                  <c:v>3.4874096469402533</c:v>
                </c:pt>
                <c:pt idx="260">
                  <c:v>3.4874096469402533</c:v>
                </c:pt>
                <c:pt idx="261">
                  <c:v>3.4874096469402533</c:v>
                </c:pt>
                <c:pt idx="262">
                  <c:v>3.4874096469402533</c:v>
                </c:pt>
                <c:pt idx="263">
                  <c:v>3.4874096469402533</c:v>
                </c:pt>
                <c:pt idx="264">
                  <c:v>3.4874096469402533</c:v>
                </c:pt>
                <c:pt idx="265">
                  <c:v>3.4874096469402533</c:v>
                </c:pt>
                <c:pt idx="266">
                  <c:v>3.4874096469402533</c:v>
                </c:pt>
                <c:pt idx="267">
                  <c:v>3.4874096469402533</c:v>
                </c:pt>
                <c:pt idx="268">
                  <c:v>3.4874096469402533</c:v>
                </c:pt>
                <c:pt idx="269">
                  <c:v>3.4874096469402533</c:v>
                </c:pt>
                <c:pt idx="270">
                  <c:v>3.4874096469402533</c:v>
                </c:pt>
                <c:pt idx="271">
                  <c:v>3.4874096469402533</c:v>
                </c:pt>
                <c:pt idx="272">
                  <c:v>3.4874096469402533</c:v>
                </c:pt>
                <c:pt idx="273">
                  <c:v>3.4874096469402533</c:v>
                </c:pt>
                <c:pt idx="274">
                  <c:v>3.4874096469402533</c:v>
                </c:pt>
                <c:pt idx="275">
                  <c:v>3.4874096469402533</c:v>
                </c:pt>
                <c:pt idx="276">
                  <c:v>3.4874096469402533</c:v>
                </c:pt>
                <c:pt idx="277">
                  <c:v>3.4874096469402533</c:v>
                </c:pt>
                <c:pt idx="278">
                  <c:v>3.4874096469402533</c:v>
                </c:pt>
                <c:pt idx="279">
                  <c:v>3.4874096469402533</c:v>
                </c:pt>
                <c:pt idx="280">
                  <c:v>3.4874096469402533</c:v>
                </c:pt>
                <c:pt idx="281">
                  <c:v>3.4874096469402533</c:v>
                </c:pt>
                <c:pt idx="282">
                  <c:v>3.4874096469402533</c:v>
                </c:pt>
                <c:pt idx="283">
                  <c:v>3.4874096469402533</c:v>
                </c:pt>
                <c:pt idx="284">
                  <c:v>3.4874096469402533</c:v>
                </c:pt>
                <c:pt idx="285">
                  <c:v>3.4874096469402533</c:v>
                </c:pt>
                <c:pt idx="286">
                  <c:v>3.4874096469402533</c:v>
                </c:pt>
                <c:pt idx="287">
                  <c:v>3.4874096469402533</c:v>
                </c:pt>
                <c:pt idx="288">
                  <c:v>3.4874096469402533</c:v>
                </c:pt>
                <c:pt idx="289">
                  <c:v>3.4874096469402533</c:v>
                </c:pt>
                <c:pt idx="290">
                  <c:v>3.4874096469402533</c:v>
                </c:pt>
                <c:pt idx="291">
                  <c:v>3.4874096469402533</c:v>
                </c:pt>
                <c:pt idx="292">
                  <c:v>3.4874096469402533</c:v>
                </c:pt>
                <c:pt idx="293">
                  <c:v>3.4874096469402533</c:v>
                </c:pt>
                <c:pt idx="294">
                  <c:v>3.4874096469402533</c:v>
                </c:pt>
                <c:pt idx="295">
                  <c:v>3.4874096469402533</c:v>
                </c:pt>
                <c:pt idx="296">
                  <c:v>3.4874096469402533</c:v>
                </c:pt>
                <c:pt idx="297">
                  <c:v>3.4874096469402533</c:v>
                </c:pt>
                <c:pt idx="298">
                  <c:v>3.4874096469402533</c:v>
                </c:pt>
                <c:pt idx="299">
                  <c:v>3.4874096469402533</c:v>
                </c:pt>
                <c:pt idx="300">
                  <c:v>3.4874096469402533</c:v>
                </c:pt>
                <c:pt idx="301">
                  <c:v>3.4874096469402533</c:v>
                </c:pt>
                <c:pt idx="302">
                  <c:v>3.4874096469402533</c:v>
                </c:pt>
                <c:pt idx="303">
                  <c:v>3.4874096469402533</c:v>
                </c:pt>
                <c:pt idx="304">
                  <c:v>3.4874096469402533</c:v>
                </c:pt>
                <c:pt idx="305">
                  <c:v>3.4874096469402533</c:v>
                </c:pt>
                <c:pt idx="306">
                  <c:v>3.4874096469402533</c:v>
                </c:pt>
                <c:pt idx="307">
                  <c:v>3.4874096469402533</c:v>
                </c:pt>
                <c:pt idx="308">
                  <c:v>3.4874096469402533</c:v>
                </c:pt>
                <c:pt idx="309">
                  <c:v>3.4874096469402533</c:v>
                </c:pt>
                <c:pt idx="310">
                  <c:v>3.4874096469402533</c:v>
                </c:pt>
                <c:pt idx="311">
                  <c:v>3.4874096469402533</c:v>
                </c:pt>
                <c:pt idx="312">
                  <c:v>3.4874096469402533</c:v>
                </c:pt>
                <c:pt idx="313">
                  <c:v>3.4874096469402533</c:v>
                </c:pt>
                <c:pt idx="314">
                  <c:v>3.4874096469402533</c:v>
                </c:pt>
                <c:pt idx="315">
                  <c:v>3.4874096469402533</c:v>
                </c:pt>
                <c:pt idx="316">
                  <c:v>3.4874096469402533</c:v>
                </c:pt>
                <c:pt idx="317">
                  <c:v>3.4874096469402533</c:v>
                </c:pt>
                <c:pt idx="318">
                  <c:v>3.4874096469402533</c:v>
                </c:pt>
                <c:pt idx="319">
                  <c:v>3.4874096469402533</c:v>
                </c:pt>
                <c:pt idx="320">
                  <c:v>3.4874096469402533</c:v>
                </c:pt>
                <c:pt idx="321">
                  <c:v>3.4874096469402533</c:v>
                </c:pt>
                <c:pt idx="322">
                  <c:v>3.4874096469402533</c:v>
                </c:pt>
                <c:pt idx="323">
                  <c:v>3.4874096469402533</c:v>
                </c:pt>
                <c:pt idx="324">
                  <c:v>3.4874096469402533</c:v>
                </c:pt>
                <c:pt idx="325">
                  <c:v>3.4874096469402533</c:v>
                </c:pt>
                <c:pt idx="326">
                  <c:v>3.4874096469402533</c:v>
                </c:pt>
                <c:pt idx="327">
                  <c:v>3.4874096469402533</c:v>
                </c:pt>
                <c:pt idx="328">
                  <c:v>3.4874096469402533</c:v>
                </c:pt>
                <c:pt idx="329">
                  <c:v>3.4874096469402533</c:v>
                </c:pt>
                <c:pt idx="330">
                  <c:v>3.4874096469402533</c:v>
                </c:pt>
                <c:pt idx="331">
                  <c:v>3.4874096469402533</c:v>
                </c:pt>
                <c:pt idx="332">
                  <c:v>3.4874096469402533</c:v>
                </c:pt>
                <c:pt idx="333">
                  <c:v>3.4874096469402533</c:v>
                </c:pt>
                <c:pt idx="334">
                  <c:v>3.4874096469402533</c:v>
                </c:pt>
                <c:pt idx="335">
                  <c:v>3.4874096469402533</c:v>
                </c:pt>
                <c:pt idx="336">
                  <c:v>3.4874096469402533</c:v>
                </c:pt>
                <c:pt idx="337">
                  <c:v>3.4874096469402533</c:v>
                </c:pt>
                <c:pt idx="338">
                  <c:v>3.4874096469402533</c:v>
                </c:pt>
                <c:pt idx="339">
                  <c:v>3.4874096469402533</c:v>
                </c:pt>
                <c:pt idx="340">
                  <c:v>3.4874096469402533</c:v>
                </c:pt>
                <c:pt idx="341">
                  <c:v>3.4874096469402533</c:v>
                </c:pt>
                <c:pt idx="342">
                  <c:v>3.4874096469402533</c:v>
                </c:pt>
                <c:pt idx="343">
                  <c:v>3.4874096469402533</c:v>
                </c:pt>
                <c:pt idx="344">
                  <c:v>3.4874096469402533</c:v>
                </c:pt>
                <c:pt idx="345">
                  <c:v>3.4874096469402533</c:v>
                </c:pt>
                <c:pt idx="346">
                  <c:v>3.4874096469402533</c:v>
                </c:pt>
                <c:pt idx="347">
                  <c:v>3.4874096469402533</c:v>
                </c:pt>
                <c:pt idx="348">
                  <c:v>3.4874096469402533</c:v>
                </c:pt>
                <c:pt idx="349">
                  <c:v>3.4874096469402533</c:v>
                </c:pt>
                <c:pt idx="350">
                  <c:v>3.4874096469402533</c:v>
                </c:pt>
                <c:pt idx="351">
                  <c:v>3.4874096469402533</c:v>
                </c:pt>
                <c:pt idx="352">
                  <c:v>3.4874096469402533</c:v>
                </c:pt>
                <c:pt idx="353">
                  <c:v>3.4874096469402533</c:v>
                </c:pt>
                <c:pt idx="354">
                  <c:v>3.4874096469402533</c:v>
                </c:pt>
                <c:pt idx="355">
                  <c:v>3.4874096469402533</c:v>
                </c:pt>
                <c:pt idx="356">
                  <c:v>3.4874096469402533</c:v>
                </c:pt>
                <c:pt idx="357">
                  <c:v>3.4874096469402533</c:v>
                </c:pt>
                <c:pt idx="358">
                  <c:v>3.4874096469402533</c:v>
                </c:pt>
                <c:pt idx="359">
                  <c:v>3.4874096469402533</c:v>
                </c:pt>
                <c:pt idx="360">
                  <c:v>3.4874096469402533</c:v>
                </c:pt>
                <c:pt idx="361">
                  <c:v>3.4874096469402533</c:v>
                </c:pt>
                <c:pt idx="362">
                  <c:v>3.4874096469402533</c:v>
                </c:pt>
                <c:pt idx="363">
                  <c:v>3.4874096469402533</c:v>
                </c:pt>
                <c:pt idx="364">
                  <c:v>3.4874096469402533</c:v>
                </c:pt>
                <c:pt idx="365">
                  <c:v>3.4874096469402533</c:v>
                </c:pt>
                <c:pt idx="366">
                  <c:v>3.4874096469402533</c:v>
                </c:pt>
                <c:pt idx="367">
                  <c:v>3.4874096469402533</c:v>
                </c:pt>
                <c:pt idx="368">
                  <c:v>3.4874096469402533</c:v>
                </c:pt>
                <c:pt idx="369">
                  <c:v>3.4874096469402533</c:v>
                </c:pt>
                <c:pt idx="370">
                  <c:v>3.4874096469402533</c:v>
                </c:pt>
                <c:pt idx="371">
                  <c:v>3.4874096469402533</c:v>
                </c:pt>
                <c:pt idx="372">
                  <c:v>3.4874096469402533</c:v>
                </c:pt>
                <c:pt idx="373">
                  <c:v>3.4874096469402533</c:v>
                </c:pt>
                <c:pt idx="374">
                  <c:v>3.4874096469402533</c:v>
                </c:pt>
                <c:pt idx="375">
                  <c:v>3.4874096469402533</c:v>
                </c:pt>
                <c:pt idx="376">
                  <c:v>3.4874096469402533</c:v>
                </c:pt>
                <c:pt idx="377">
                  <c:v>3.4874096469402533</c:v>
                </c:pt>
                <c:pt idx="378">
                  <c:v>3.4874096469402533</c:v>
                </c:pt>
                <c:pt idx="379">
                  <c:v>3.4874096469402533</c:v>
                </c:pt>
                <c:pt idx="380">
                  <c:v>3.4874096469402533</c:v>
                </c:pt>
                <c:pt idx="381">
                  <c:v>3.4874096469402533</c:v>
                </c:pt>
                <c:pt idx="382">
                  <c:v>3.4874096469402533</c:v>
                </c:pt>
                <c:pt idx="383">
                  <c:v>3.4874096469402533</c:v>
                </c:pt>
                <c:pt idx="384">
                  <c:v>3.4874096469402533</c:v>
                </c:pt>
                <c:pt idx="385">
                  <c:v>3.4874096469402533</c:v>
                </c:pt>
                <c:pt idx="386">
                  <c:v>3.4874096469402533</c:v>
                </c:pt>
                <c:pt idx="387">
                  <c:v>3.4874096469402533</c:v>
                </c:pt>
                <c:pt idx="388">
                  <c:v>3.4874096469402533</c:v>
                </c:pt>
                <c:pt idx="389">
                  <c:v>3.4874096469402533</c:v>
                </c:pt>
                <c:pt idx="390">
                  <c:v>3.4874096469402533</c:v>
                </c:pt>
                <c:pt idx="391">
                  <c:v>3.4874096469402533</c:v>
                </c:pt>
                <c:pt idx="392">
                  <c:v>3.4874096469402533</c:v>
                </c:pt>
                <c:pt idx="393">
                  <c:v>3.4874096469402533</c:v>
                </c:pt>
                <c:pt idx="394">
                  <c:v>3.4874096469402533</c:v>
                </c:pt>
                <c:pt idx="395">
                  <c:v>3.4874096469402533</c:v>
                </c:pt>
                <c:pt idx="396">
                  <c:v>3.4874096469402533</c:v>
                </c:pt>
                <c:pt idx="397">
                  <c:v>3.4874096469402533</c:v>
                </c:pt>
                <c:pt idx="398">
                  <c:v>3.4874096469402533</c:v>
                </c:pt>
                <c:pt idx="399">
                  <c:v>3.4874096469402533</c:v>
                </c:pt>
                <c:pt idx="400">
                  <c:v>3.4874096469402533</c:v>
                </c:pt>
                <c:pt idx="401">
                  <c:v>3.4874096469402533</c:v>
                </c:pt>
                <c:pt idx="402">
                  <c:v>3.4874096469402533</c:v>
                </c:pt>
                <c:pt idx="403">
                  <c:v>3.4874096469402533</c:v>
                </c:pt>
                <c:pt idx="404">
                  <c:v>3.4874096469402533</c:v>
                </c:pt>
                <c:pt idx="405">
                  <c:v>3.4874096469402533</c:v>
                </c:pt>
                <c:pt idx="406">
                  <c:v>3.4874096469402533</c:v>
                </c:pt>
                <c:pt idx="407">
                  <c:v>3.4874096469402533</c:v>
                </c:pt>
                <c:pt idx="408">
                  <c:v>3.4874096469402533</c:v>
                </c:pt>
                <c:pt idx="409">
                  <c:v>3.4874096469402533</c:v>
                </c:pt>
                <c:pt idx="410">
                  <c:v>3.4874096469402533</c:v>
                </c:pt>
                <c:pt idx="411">
                  <c:v>3.4874096469402533</c:v>
                </c:pt>
                <c:pt idx="412">
                  <c:v>3.4874096469402533</c:v>
                </c:pt>
                <c:pt idx="413">
                  <c:v>3.4874096469402533</c:v>
                </c:pt>
                <c:pt idx="414">
                  <c:v>3.4874096469402533</c:v>
                </c:pt>
                <c:pt idx="415">
                  <c:v>3.4874096469402533</c:v>
                </c:pt>
                <c:pt idx="416">
                  <c:v>3.4874096469402533</c:v>
                </c:pt>
                <c:pt idx="417">
                  <c:v>3.4874096469402533</c:v>
                </c:pt>
                <c:pt idx="418">
                  <c:v>3.4874096469402533</c:v>
                </c:pt>
                <c:pt idx="419">
                  <c:v>3.4874096469402533</c:v>
                </c:pt>
                <c:pt idx="420">
                  <c:v>3.4874096469402533</c:v>
                </c:pt>
                <c:pt idx="421">
                  <c:v>3.4874096469402533</c:v>
                </c:pt>
                <c:pt idx="422">
                  <c:v>3.4874096469402533</c:v>
                </c:pt>
                <c:pt idx="423">
                  <c:v>3.4874096469402533</c:v>
                </c:pt>
                <c:pt idx="424">
                  <c:v>3.4874096469402533</c:v>
                </c:pt>
                <c:pt idx="425">
                  <c:v>3.4874096469402533</c:v>
                </c:pt>
                <c:pt idx="426">
                  <c:v>3.4874096469402533</c:v>
                </c:pt>
                <c:pt idx="427">
                  <c:v>3.4874096469402533</c:v>
                </c:pt>
                <c:pt idx="428">
                  <c:v>3.4874096469402533</c:v>
                </c:pt>
                <c:pt idx="429">
                  <c:v>3.4874096469402533</c:v>
                </c:pt>
                <c:pt idx="430">
                  <c:v>3.4874096469402533</c:v>
                </c:pt>
                <c:pt idx="431">
                  <c:v>3.4874096469402533</c:v>
                </c:pt>
                <c:pt idx="432">
                  <c:v>3.4874096469402533</c:v>
                </c:pt>
                <c:pt idx="433">
                  <c:v>3.4874096469402533</c:v>
                </c:pt>
                <c:pt idx="434">
                  <c:v>3.4874096469402533</c:v>
                </c:pt>
                <c:pt idx="435">
                  <c:v>3.4874096469402533</c:v>
                </c:pt>
                <c:pt idx="436">
                  <c:v>3.4874096469402533</c:v>
                </c:pt>
                <c:pt idx="437">
                  <c:v>3.4874096469402533</c:v>
                </c:pt>
                <c:pt idx="438">
                  <c:v>3.4874096469402533</c:v>
                </c:pt>
                <c:pt idx="439">
                  <c:v>3.4874096469402533</c:v>
                </c:pt>
                <c:pt idx="440">
                  <c:v>3.4874096469402533</c:v>
                </c:pt>
                <c:pt idx="441">
                  <c:v>3.4874096469402533</c:v>
                </c:pt>
                <c:pt idx="442">
                  <c:v>3.4874096469402533</c:v>
                </c:pt>
                <c:pt idx="443">
                  <c:v>3.4874096469402533</c:v>
                </c:pt>
                <c:pt idx="444">
                  <c:v>3.4874096469402533</c:v>
                </c:pt>
                <c:pt idx="445">
                  <c:v>3.4874096469402533</c:v>
                </c:pt>
                <c:pt idx="446">
                  <c:v>3.4874096469402533</c:v>
                </c:pt>
                <c:pt idx="447">
                  <c:v>3.4874096469402533</c:v>
                </c:pt>
                <c:pt idx="448">
                  <c:v>3.4874096469402533</c:v>
                </c:pt>
                <c:pt idx="449">
                  <c:v>3.4874096469402533</c:v>
                </c:pt>
                <c:pt idx="450">
                  <c:v>3.4874096469402533</c:v>
                </c:pt>
                <c:pt idx="451">
                  <c:v>3.4874096469402533</c:v>
                </c:pt>
                <c:pt idx="452">
                  <c:v>3.4874096469402533</c:v>
                </c:pt>
                <c:pt idx="453">
                  <c:v>3.4874096469402533</c:v>
                </c:pt>
                <c:pt idx="454">
                  <c:v>3.4874096469402533</c:v>
                </c:pt>
                <c:pt idx="455">
                  <c:v>3.4874096469402533</c:v>
                </c:pt>
                <c:pt idx="456">
                  <c:v>3.4874096469402533</c:v>
                </c:pt>
                <c:pt idx="457">
                  <c:v>3.4874096469402533</c:v>
                </c:pt>
                <c:pt idx="458">
                  <c:v>3.4874096469402533</c:v>
                </c:pt>
                <c:pt idx="459">
                  <c:v>3.4874096469402533</c:v>
                </c:pt>
                <c:pt idx="460">
                  <c:v>3.4874096469402533</c:v>
                </c:pt>
                <c:pt idx="461">
                  <c:v>3.4874096469402533</c:v>
                </c:pt>
                <c:pt idx="462">
                  <c:v>3.4874096469402533</c:v>
                </c:pt>
                <c:pt idx="463">
                  <c:v>3.4874096469402533</c:v>
                </c:pt>
                <c:pt idx="464">
                  <c:v>3.4874096469402533</c:v>
                </c:pt>
                <c:pt idx="465">
                  <c:v>3.4874096469402533</c:v>
                </c:pt>
                <c:pt idx="466">
                  <c:v>3.4874096469402533</c:v>
                </c:pt>
                <c:pt idx="467">
                  <c:v>3.4874096469402533</c:v>
                </c:pt>
                <c:pt idx="468">
                  <c:v>3.4874096469402533</c:v>
                </c:pt>
                <c:pt idx="469">
                  <c:v>3.4874096469402533</c:v>
                </c:pt>
                <c:pt idx="470">
                  <c:v>3.4874096469402533</c:v>
                </c:pt>
                <c:pt idx="471">
                  <c:v>3.4874096469402533</c:v>
                </c:pt>
                <c:pt idx="472">
                  <c:v>3.4874096469402533</c:v>
                </c:pt>
                <c:pt idx="473">
                  <c:v>3.4874096469402533</c:v>
                </c:pt>
                <c:pt idx="474">
                  <c:v>3.4874096469402533</c:v>
                </c:pt>
                <c:pt idx="475">
                  <c:v>3.4874096469402533</c:v>
                </c:pt>
                <c:pt idx="476">
                  <c:v>3.4874096469402533</c:v>
                </c:pt>
                <c:pt idx="477">
                  <c:v>3.4874096469402533</c:v>
                </c:pt>
                <c:pt idx="478">
                  <c:v>3.4874096469402533</c:v>
                </c:pt>
                <c:pt idx="479">
                  <c:v>3.4874096469402533</c:v>
                </c:pt>
                <c:pt idx="480">
                  <c:v>3.4874096469402533</c:v>
                </c:pt>
                <c:pt idx="481">
                  <c:v>3.4874096469402533</c:v>
                </c:pt>
                <c:pt idx="482">
                  <c:v>3.4874096469402533</c:v>
                </c:pt>
                <c:pt idx="483">
                  <c:v>3.4874096469402533</c:v>
                </c:pt>
                <c:pt idx="484">
                  <c:v>3.4874096469402533</c:v>
                </c:pt>
                <c:pt idx="485">
                  <c:v>3.4874096469402533</c:v>
                </c:pt>
                <c:pt idx="486">
                  <c:v>3.4874096469402533</c:v>
                </c:pt>
                <c:pt idx="487">
                  <c:v>3.4874096469402533</c:v>
                </c:pt>
                <c:pt idx="488">
                  <c:v>3.4874096469402533</c:v>
                </c:pt>
                <c:pt idx="489">
                  <c:v>3.4874096469402533</c:v>
                </c:pt>
                <c:pt idx="490">
                  <c:v>3.4874096469402533</c:v>
                </c:pt>
                <c:pt idx="491">
                  <c:v>3.4874096469402533</c:v>
                </c:pt>
                <c:pt idx="492">
                  <c:v>3.4874096469402533</c:v>
                </c:pt>
                <c:pt idx="493">
                  <c:v>3.4874096469402533</c:v>
                </c:pt>
                <c:pt idx="494">
                  <c:v>3.4874096469402533</c:v>
                </c:pt>
                <c:pt idx="495">
                  <c:v>3.4874096469402533</c:v>
                </c:pt>
                <c:pt idx="496">
                  <c:v>3.4874096469402533</c:v>
                </c:pt>
                <c:pt idx="497">
                  <c:v>3.4874096469402533</c:v>
                </c:pt>
                <c:pt idx="498">
                  <c:v>3.4874096469402533</c:v>
                </c:pt>
                <c:pt idx="499">
                  <c:v>3.4874096469402533</c:v>
                </c:pt>
                <c:pt idx="500">
                  <c:v>3.4874096469402533</c:v>
                </c:pt>
                <c:pt idx="501">
                  <c:v>3.4874096469402533</c:v>
                </c:pt>
                <c:pt idx="502">
                  <c:v>3.4874096469402533</c:v>
                </c:pt>
                <c:pt idx="503">
                  <c:v>3.4874096469402533</c:v>
                </c:pt>
                <c:pt idx="504">
                  <c:v>3.4874096469402533</c:v>
                </c:pt>
                <c:pt idx="505">
                  <c:v>3.4874096469402533</c:v>
                </c:pt>
                <c:pt idx="506">
                  <c:v>3.4874096469402533</c:v>
                </c:pt>
                <c:pt idx="507">
                  <c:v>3.4874096469402533</c:v>
                </c:pt>
                <c:pt idx="508">
                  <c:v>3.4874096469402533</c:v>
                </c:pt>
                <c:pt idx="509">
                  <c:v>3.4874096469402533</c:v>
                </c:pt>
                <c:pt idx="510">
                  <c:v>3.4874096469402533</c:v>
                </c:pt>
                <c:pt idx="511">
                  <c:v>3.4874096469402533</c:v>
                </c:pt>
                <c:pt idx="512">
                  <c:v>3.4874096469402533</c:v>
                </c:pt>
                <c:pt idx="513">
                  <c:v>3.4874096469402533</c:v>
                </c:pt>
                <c:pt idx="514">
                  <c:v>3.4874096469402533</c:v>
                </c:pt>
                <c:pt idx="515">
                  <c:v>3.4874096469402533</c:v>
                </c:pt>
                <c:pt idx="516">
                  <c:v>3.4874096469402533</c:v>
                </c:pt>
                <c:pt idx="517">
                  <c:v>3.4874096469402533</c:v>
                </c:pt>
                <c:pt idx="518">
                  <c:v>3.4874096469402533</c:v>
                </c:pt>
                <c:pt idx="519">
                  <c:v>3.4874096469402533</c:v>
                </c:pt>
                <c:pt idx="520">
                  <c:v>3.4874096469402533</c:v>
                </c:pt>
                <c:pt idx="521">
                  <c:v>3.4874096469402533</c:v>
                </c:pt>
                <c:pt idx="522">
                  <c:v>3.4874096469402533</c:v>
                </c:pt>
                <c:pt idx="523">
                  <c:v>3.4874096469402533</c:v>
                </c:pt>
                <c:pt idx="524">
                  <c:v>3.4874096469402533</c:v>
                </c:pt>
                <c:pt idx="525">
                  <c:v>3.4874096469402533</c:v>
                </c:pt>
                <c:pt idx="526">
                  <c:v>3.4874096469402533</c:v>
                </c:pt>
                <c:pt idx="527">
                  <c:v>3.4874096469402533</c:v>
                </c:pt>
                <c:pt idx="528">
                  <c:v>3.4874096469402533</c:v>
                </c:pt>
                <c:pt idx="529">
                  <c:v>3.4874096469402533</c:v>
                </c:pt>
                <c:pt idx="530">
                  <c:v>3.4874096469402533</c:v>
                </c:pt>
                <c:pt idx="531">
                  <c:v>3.4874096469402533</c:v>
                </c:pt>
                <c:pt idx="532">
                  <c:v>3.4874096469402533</c:v>
                </c:pt>
                <c:pt idx="533">
                  <c:v>3.4874096469402533</c:v>
                </c:pt>
                <c:pt idx="534">
                  <c:v>3.4874096469402533</c:v>
                </c:pt>
                <c:pt idx="535">
                  <c:v>3.4874096469402533</c:v>
                </c:pt>
                <c:pt idx="536">
                  <c:v>3.4874096469402533</c:v>
                </c:pt>
                <c:pt idx="537">
                  <c:v>3.4874096469402533</c:v>
                </c:pt>
                <c:pt idx="538">
                  <c:v>3.4874096469402533</c:v>
                </c:pt>
                <c:pt idx="539">
                  <c:v>3.4874096469402533</c:v>
                </c:pt>
                <c:pt idx="540">
                  <c:v>3.4874096469402533</c:v>
                </c:pt>
                <c:pt idx="541">
                  <c:v>3.4874096469402533</c:v>
                </c:pt>
                <c:pt idx="542">
                  <c:v>3.4874096469402533</c:v>
                </c:pt>
                <c:pt idx="543">
                  <c:v>3.4874096469402533</c:v>
                </c:pt>
                <c:pt idx="544">
                  <c:v>3.4874096469402533</c:v>
                </c:pt>
                <c:pt idx="545">
                  <c:v>3.4874096469402533</c:v>
                </c:pt>
                <c:pt idx="546">
                  <c:v>3.4874096469402533</c:v>
                </c:pt>
                <c:pt idx="547">
                  <c:v>3.4874096469402533</c:v>
                </c:pt>
                <c:pt idx="548">
                  <c:v>3.4874096469402533</c:v>
                </c:pt>
                <c:pt idx="549">
                  <c:v>3.4874096469402533</c:v>
                </c:pt>
                <c:pt idx="550">
                  <c:v>3.4874096469402533</c:v>
                </c:pt>
                <c:pt idx="551">
                  <c:v>3.4874096469402533</c:v>
                </c:pt>
                <c:pt idx="552">
                  <c:v>3.4874096469402533</c:v>
                </c:pt>
                <c:pt idx="553">
                  <c:v>3.4874096469402533</c:v>
                </c:pt>
                <c:pt idx="554">
                  <c:v>3.4874096469402533</c:v>
                </c:pt>
                <c:pt idx="555">
                  <c:v>3.4874096469402533</c:v>
                </c:pt>
                <c:pt idx="556">
                  <c:v>3.4874096469402533</c:v>
                </c:pt>
                <c:pt idx="557">
                  <c:v>3.4874096469402533</c:v>
                </c:pt>
                <c:pt idx="558">
                  <c:v>3.4874096469402533</c:v>
                </c:pt>
                <c:pt idx="559">
                  <c:v>3.4874096469402533</c:v>
                </c:pt>
                <c:pt idx="560">
                  <c:v>3.4874096469402533</c:v>
                </c:pt>
                <c:pt idx="561">
                  <c:v>3.4874096469402533</c:v>
                </c:pt>
                <c:pt idx="562">
                  <c:v>3.4874096469402533</c:v>
                </c:pt>
                <c:pt idx="563">
                  <c:v>3.4874096469402533</c:v>
                </c:pt>
                <c:pt idx="564">
                  <c:v>3.4874096469402533</c:v>
                </c:pt>
                <c:pt idx="565">
                  <c:v>3.4874096469402533</c:v>
                </c:pt>
                <c:pt idx="566">
                  <c:v>3.4874096469402533</c:v>
                </c:pt>
                <c:pt idx="567">
                  <c:v>3.4874096469402533</c:v>
                </c:pt>
                <c:pt idx="568">
                  <c:v>3.4874096469402533</c:v>
                </c:pt>
                <c:pt idx="569">
                  <c:v>3.4874096469402533</c:v>
                </c:pt>
                <c:pt idx="570">
                  <c:v>3.4874096469402533</c:v>
                </c:pt>
                <c:pt idx="571">
                  <c:v>3.4874096469402533</c:v>
                </c:pt>
                <c:pt idx="572">
                  <c:v>3.4874096469402533</c:v>
                </c:pt>
                <c:pt idx="573">
                  <c:v>3.4874096469402533</c:v>
                </c:pt>
                <c:pt idx="574">
                  <c:v>3.4874096469402533</c:v>
                </c:pt>
                <c:pt idx="575">
                  <c:v>3.4874096469402533</c:v>
                </c:pt>
                <c:pt idx="576">
                  <c:v>3.4874096469402533</c:v>
                </c:pt>
                <c:pt idx="577">
                  <c:v>3.4874096469402533</c:v>
                </c:pt>
                <c:pt idx="578">
                  <c:v>3.4874096469402533</c:v>
                </c:pt>
                <c:pt idx="579">
                  <c:v>3.4874096469402533</c:v>
                </c:pt>
                <c:pt idx="580">
                  <c:v>3.4874096469402533</c:v>
                </c:pt>
                <c:pt idx="581">
                  <c:v>3.4874096469402533</c:v>
                </c:pt>
                <c:pt idx="582">
                  <c:v>3.4874096469402533</c:v>
                </c:pt>
                <c:pt idx="583">
                  <c:v>3.4874096469402533</c:v>
                </c:pt>
                <c:pt idx="584">
                  <c:v>3.4874096469402533</c:v>
                </c:pt>
                <c:pt idx="585">
                  <c:v>3.4874096469402533</c:v>
                </c:pt>
                <c:pt idx="586">
                  <c:v>3.4874096469402533</c:v>
                </c:pt>
                <c:pt idx="587">
                  <c:v>3.4874096469402533</c:v>
                </c:pt>
                <c:pt idx="588">
                  <c:v>3.4874096469402533</c:v>
                </c:pt>
                <c:pt idx="589">
                  <c:v>3.4874096469402533</c:v>
                </c:pt>
                <c:pt idx="590">
                  <c:v>3.4874096469402533</c:v>
                </c:pt>
                <c:pt idx="591">
                  <c:v>3.4874096469402533</c:v>
                </c:pt>
                <c:pt idx="592">
                  <c:v>3.4874096469402533</c:v>
                </c:pt>
                <c:pt idx="593">
                  <c:v>3.4874096469402533</c:v>
                </c:pt>
                <c:pt idx="594">
                  <c:v>3.4874096469402533</c:v>
                </c:pt>
                <c:pt idx="595">
                  <c:v>3.4874096469402533</c:v>
                </c:pt>
                <c:pt idx="596">
                  <c:v>3.4874096469402533</c:v>
                </c:pt>
                <c:pt idx="597">
                  <c:v>3.4874096469402533</c:v>
                </c:pt>
                <c:pt idx="598">
                  <c:v>3.4874096469402533</c:v>
                </c:pt>
                <c:pt idx="599">
                  <c:v>3.4874096469402533</c:v>
                </c:pt>
                <c:pt idx="600">
                  <c:v>3.4874096469402533</c:v>
                </c:pt>
                <c:pt idx="601">
                  <c:v>3.4874096469402533</c:v>
                </c:pt>
                <c:pt idx="602">
                  <c:v>3.4874096469402533</c:v>
                </c:pt>
                <c:pt idx="603">
                  <c:v>3.4874096469402533</c:v>
                </c:pt>
                <c:pt idx="604">
                  <c:v>3.4874096469402533</c:v>
                </c:pt>
                <c:pt idx="605">
                  <c:v>3.4874096469402533</c:v>
                </c:pt>
                <c:pt idx="606">
                  <c:v>3.4874096469402533</c:v>
                </c:pt>
                <c:pt idx="607">
                  <c:v>3.4874096469402533</c:v>
                </c:pt>
                <c:pt idx="608">
                  <c:v>3.4874096469402533</c:v>
                </c:pt>
                <c:pt idx="609">
                  <c:v>3.4874096469402533</c:v>
                </c:pt>
                <c:pt idx="610">
                  <c:v>3.4874096469402533</c:v>
                </c:pt>
                <c:pt idx="611">
                  <c:v>3.4874096469402533</c:v>
                </c:pt>
                <c:pt idx="612">
                  <c:v>3.4874096469402533</c:v>
                </c:pt>
                <c:pt idx="613">
                  <c:v>3.4874096469402533</c:v>
                </c:pt>
                <c:pt idx="614">
                  <c:v>3.4874096469402533</c:v>
                </c:pt>
                <c:pt idx="615">
                  <c:v>3.4874096469402533</c:v>
                </c:pt>
                <c:pt idx="616">
                  <c:v>3.4874096469402533</c:v>
                </c:pt>
                <c:pt idx="617">
                  <c:v>3.4874096469402533</c:v>
                </c:pt>
                <c:pt idx="618">
                  <c:v>3.4874096469402533</c:v>
                </c:pt>
                <c:pt idx="619">
                  <c:v>3.4874096469402533</c:v>
                </c:pt>
                <c:pt idx="620">
                  <c:v>3.4874096469402533</c:v>
                </c:pt>
                <c:pt idx="621">
                  <c:v>3.4874096469402533</c:v>
                </c:pt>
                <c:pt idx="622">
                  <c:v>3.4874096469402533</c:v>
                </c:pt>
                <c:pt idx="623">
                  <c:v>3.4874096469402533</c:v>
                </c:pt>
                <c:pt idx="624">
                  <c:v>3.4874096469402533</c:v>
                </c:pt>
                <c:pt idx="625">
                  <c:v>3.4874096469402533</c:v>
                </c:pt>
                <c:pt idx="626">
                  <c:v>3.4874096469402533</c:v>
                </c:pt>
                <c:pt idx="627">
                  <c:v>3.4874096469402533</c:v>
                </c:pt>
                <c:pt idx="628">
                  <c:v>3.4874096469402533</c:v>
                </c:pt>
                <c:pt idx="629">
                  <c:v>3.4874096469402533</c:v>
                </c:pt>
                <c:pt idx="630">
                  <c:v>3.4874096469402533</c:v>
                </c:pt>
                <c:pt idx="631">
                  <c:v>3.4874096469402533</c:v>
                </c:pt>
                <c:pt idx="632">
                  <c:v>3.4874096469402533</c:v>
                </c:pt>
                <c:pt idx="633">
                  <c:v>3.4874096469402533</c:v>
                </c:pt>
                <c:pt idx="634">
                  <c:v>3.4874096469402533</c:v>
                </c:pt>
                <c:pt idx="635">
                  <c:v>3.4874096469402533</c:v>
                </c:pt>
                <c:pt idx="636">
                  <c:v>3.4874096469402533</c:v>
                </c:pt>
                <c:pt idx="637">
                  <c:v>3.4874096469402533</c:v>
                </c:pt>
                <c:pt idx="638">
                  <c:v>3.4874096469402533</c:v>
                </c:pt>
                <c:pt idx="639">
                  <c:v>3.4874096469402533</c:v>
                </c:pt>
                <c:pt idx="640">
                  <c:v>3.4874096469402533</c:v>
                </c:pt>
                <c:pt idx="641">
                  <c:v>3.4874096469402533</c:v>
                </c:pt>
                <c:pt idx="642">
                  <c:v>3.4874096469402533</c:v>
                </c:pt>
                <c:pt idx="643">
                  <c:v>3.4874096469402533</c:v>
                </c:pt>
                <c:pt idx="644">
                  <c:v>3.4874096469402533</c:v>
                </c:pt>
                <c:pt idx="645">
                  <c:v>3.4874096469402533</c:v>
                </c:pt>
                <c:pt idx="646">
                  <c:v>3.4874096469402533</c:v>
                </c:pt>
                <c:pt idx="647">
                  <c:v>3.4874096469402533</c:v>
                </c:pt>
                <c:pt idx="648">
                  <c:v>3.4874096469402533</c:v>
                </c:pt>
                <c:pt idx="649">
                  <c:v>3.4874096469402533</c:v>
                </c:pt>
                <c:pt idx="650">
                  <c:v>3.4874096469402533</c:v>
                </c:pt>
                <c:pt idx="651">
                  <c:v>3.4874096469402533</c:v>
                </c:pt>
                <c:pt idx="652">
                  <c:v>3.4874096469402533</c:v>
                </c:pt>
                <c:pt idx="653">
                  <c:v>3.4874096469402533</c:v>
                </c:pt>
                <c:pt idx="654">
                  <c:v>3.4874096469402533</c:v>
                </c:pt>
                <c:pt idx="655">
                  <c:v>3.4874096469402533</c:v>
                </c:pt>
                <c:pt idx="656">
                  <c:v>3.4874096469402533</c:v>
                </c:pt>
                <c:pt idx="657">
                  <c:v>3.4874096469402533</c:v>
                </c:pt>
                <c:pt idx="658">
                  <c:v>3.4874096469402533</c:v>
                </c:pt>
                <c:pt idx="659">
                  <c:v>3.4874096469402533</c:v>
                </c:pt>
                <c:pt idx="660">
                  <c:v>3.4874096469402533</c:v>
                </c:pt>
                <c:pt idx="661">
                  <c:v>3.4874096469402533</c:v>
                </c:pt>
                <c:pt idx="662">
                  <c:v>3.4874096469402533</c:v>
                </c:pt>
                <c:pt idx="663">
                  <c:v>3.4874096469402533</c:v>
                </c:pt>
                <c:pt idx="664">
                  <c:v>3.4874096469402533</c:v>
                </c:pt>
                <c:pt idx="665">
                  <c:v>3.4874096469402533</c:v>
                </c:pt>
                <c:pt idx="666">
                  <c:v>3.4874096469402533</c:v>
                </c:pt>
                <c:pt idx="667">
                  <c:v>3.4874096469402533</c:v>
                </c:pt>
                <c:pt idx="668">
                  <c:v>3.4874096469402533</c:v>
                </c:pt>
                <c:pt idx="669">
                  <c:v>3.4874096469402533</c:v>
                </c:pt>
                <c:pt idx="670">
                  <c:v>3.4874096469402533</c:v>
                </c:pt>
                <c:pt idx="671">
                  <c:v>3.4874096469402533</c:v>
                </c:pt>
                <c:pt idx="672">
                  <c:v>3.4874096469402533</c:v>
                </c:pt>
                <c:pt idx="673">
                  <c:v>3.4874096469402533</c:v>
                </c:pt>
                <c:pt idx="674">
                  <c:v>3.4874096469402533</c:v>
                </c:pt>
                <c:pt idx="675">
                  <c:v>3.4874096469402533</c:v>
                </c:pt>
                <c:pt idx="676">
                  <c:v>3.4874096469402533</c:v>
                </c:pt>
                <c:pt idx="677">
                  <c:v>3.4874096469402533</c:v>
                </c:pt>
                <c:pt idx="678">
                  <c:v>3.4874096469402533</c:v>
                </c:pt>
                <c:pt idx="679">
                  <c:v>3.4874096469402533</c:v>
                </c:pt>
                <c:pt idx="680">
                  <c:v>3.4874096469402533</c:v>
                </c:pt>
                <c:pt idx="681">
                  <c:v>3.4874096469402533</c:v>
                </c:pt>
                <c:pt idx="682">
                  <c:v>3.4874096469402533</c:v>
                </c:pt>
                <c:pt idx="683">
                  <c:v>3.4874096469402533</c:v>
                </c:pt>
                <c:pt idx="684">
                  <c:v>3.4874096469402533</c:v>
                </c:pt>
                <c:pt idx="685">
                  <c:v>3.4874096469402533</c:v>
                </c:pt>
                <c:pt idx="686">
                  <c:v>3.4874096469402533</c:v>
                </c:pt>
                <c:pt idx="687">
                  <c:v>3.4874096469402533</c:v>
                </c:pt>
                <c:pt idx="688">
                  <c:v>3.4874096469402533</c:v>
                </c:pt>
                <c:pt idx="689">
                  <c:v>3.4874096469402533</c:v>
                </c:pt>
                <c:pt idx="690">
                  <c:v>3.4874096469402533</c:v>
                </c:pt>
                <c:pt idx="691">
                  <c:v>3.4874096469402533</c:v>
                </c:pt>
                <c:pt idx="692">
                  <c:v>3.4874096469402533</c:v>
                </c:pt>
                <c:pt idx="693">
                  <c:v>3.4874096469402533</c:v>
                </c:pt>
                <c:pt idx="694">
                  <c:v>3.4874096469402533</c:v>
                </c:pt>
                <c:pt idx="695">
                  <c:v>3.4874096469402533</c:v>
                </c:pt>
                <c:pt idx="696">
                  <c:v>3.4874096469402533</c:v>
                </c:pt>
                <c:pt idx="697">
                  <c:v>3.4874096469402533</c:v>
                </c:pt>
                <c:pt idx="698">
                  <c:v>3.4874096469402533</c:v>
                </c:pt>
                <c:pt idx="699">
                  <c:v>3.4874096469402533</c:v>
                </c:pt>
                <c:pt idx="700">
                  <c:v>3.4874096469402533</c:v>
                </c:pt>
                <c:pt idx="701">
                  <c:v>3.4874096469402533</c:v>
                </c:pt>
                <c:pt idx="702">
                  <c:v>3.4874096469402533</c:v>
                </c:pt>
                <c:pt idx="703">
                  <c:v>3.4874096469402533</c:v>
                </c:pt>
                <c:pt idx="704">
                  <c:v>3.4874096469402533</c:v>
                </c:pt>
                <c:pt idx="705">
                  <c:v>3.4874096469402533</c:v>
                </c:pt>
                <c:pt idx="706">
                  <c:v>3.4874096469402533</c:v>
                </c:pt>
                <c:pt idx="707">
                  <c:v>3.4874096469402533</c:v>
                </c:pt>
                <c:pt idx="708">
                  <c:v>3.4874096469402533</c:v>
                </c:pt>
                <c:pt idx="709">
                  <c:v>3.4874096469402533</c:v>
                </c:pt>
                <c:pt idx="710">
                  <c:v>3.4874096469402533</c:v>
                </c:pt>
                <c:pt idx="711">
                  <c:v>3.4874096469402533</c:v>
                </c:pt>
                <c:pt idx="712">
                  <c:v>3.4874096469402533</c:v>
                </c:pt>
                <c:pt idx="713">
                  <c:v>3.4874096469402533</c:v>
                </c:pt>
                <c:pt idx="714">
                  <c:v>3.4874096469402533</c:v>
                </c:pt>
                <c:pt idx="715">
                  <c:v>3.4874096469402533</c:v>
                </c:pt>
                <c:pt idx="716">
                  <c:v>3.4874096469402533</c:v>
                </c:pt>
                <c:pt idx="717">
                  <c:v>3.4874096469402533</c:v>
                </c:pt>
                <c:pt idx="718">
                  <c:v>3.4874096469402533</c:v>
                </c:pt>
                <c:pt idx="719">
                  <c:v>3.4874096469402533</c:v>
                </c:pt>
                <c:pt idx="720">
                  <c:v>3.4874096469402533</c:v>
                </c:pt>
                <c:pt idx="721">
                  <c:v>3.4874096469402533</c:v>
                </c:pt>
                <c:pt idx="722">
                  <c:v>3.4874096469402533</c:v>
                </c:pt>
                <c:pt idx="723">
                  <c:v>3.4874096469402533</c:v>
                </c:pt>
                <c:pt idx="724">
                  <c:v>3.4874096469402533</c:v>
                </c:pt>
                <c:pt idx="725">
                  <c:v>3.4874096469402533</c:v>
                </c:pt>
                <c:pt idx="726">
                  <c:v>3.4874096469402533</c:v>
                </c:pt>
                <c:pt idx="727">
                  <c:v>3.4874096469402533</c:v>
                </c:pt>
                <c:pt idx="728">
                  <c:v>3.4874096469402533</c:v>
                </c:pt>
                <c:pt idx="729">
                  <c:v>3.4874096469402533</c:v>
                </c:pt>
                <c:pt idx="730">
                  <c:v>3.4874096469402533</c:v>
                </c:pt>
                <c:pt idx="731">
                  <c:v>3.4874096469402533</c:v>
                </c:pt>
                <c:pt idx="732">
                  <c:v>3.4874096469402533</c:v>
                </c:pt>
                <c:pt idx="733">
                  <c:v>3.4874096469402533</c:v>
                </c:pt>
                <c:pt idx="734">
                  <c:v>3.4874096469402533</c:v>
                </c:pt>
                <c:pt idx="735">
                  <c:v>3.4874096469402533</c:v>
                </c:pt>
                <c:pt idx="736">
                  <c:v>3.4874096469402533</c:v>
                </c:pt>
                <c:pt idx="737">
                  <c:v>3.4874096469402533</c:v>
                </c:pt>
                <c:pt idx="738">
                  <c:v>3.4874096469402533</c:v>
                </c:pt>
                <c:pt idx="739">
                  <c:v>3.4874096469402533</c:v>
                </c:pt>
                <c:pt idx="740">
                  <c:v>3.4874096469402533</c:v>
                </c:pt>
                <c:pt idx="741">
                  <c:v>3.4874096469402533</c:v>
                </c:pt>
                <c:pt idx="742">
                  <c:v>3.4874096469402533</c:v>
                </c:pt>
                <c:pt idx="743">
                  <c:v>3.4874096469402533</c:v>
                </c:pt>
                <c:pt idx="744">
                  <c:v>3.4874096469402533</c:v>
                </c:pt>
                <c:pt idx="745">
                  <c:v>3.4874096469402533</c:v>
                </c:pt>
                <c:pt idx="746">
                  <c:v>3.4874096469402533</c:v>
                </c:pt>
                <c:pt idx="747">
                  <c:v>3.4874096469402533</c:v>
                </c:pt>
                <c:pt idx="748">
                  <c:v>3.4874096469402533</c:v>
                </c:pt>
                <c:pt idx="749">
                  <c:v>3.4874096469402533</c:v>
                </c:pt>
                <c:pt idx="750">
                  <c:v>3.4874096469402533</c:v>
                </c:pt>
                <c:pt idx="751">
                  <c:v>3.4874096469402533</c:v>
                </c:pt>
                <c:pt idx="752">
                  <c:v>3.4874096469402533</c:v>
                </c:pt>
                <c:pt idx="753">
                  <c:v>3.4874096469402533</c:v>
                </c:pt>
                <c:pt idx="754">
                  <c:v>3.4874096469402533</c:v>
                </c:pt>
                <c:pt idx="755">
                  <c:v>3.4874096469402533</c:v>
                </c:pt>
                <c:pt idx="756">
                  <c:v>3.4874096469402533</c:v>
                </c:pt>
                <c:pt idx="757">
                  <c:v>3.4874096469402533</c:v>
                </c:pt>
                <c:pt idx="758">
                  <c:v>3.4874096469402533</c:v>
                </c:pt>
                <c:pt idx="759">
                  <c:v>3.4874096469402533</c:v>
                </c:pt>
                <c:pt idx="760">
                  <c:v>3.4874096469402533</c:v>
                </c:pt>
                <c:pt idx="761">
                  <c:v>3.4874096469402533</c:v>
                </c:pt>
                <c:pt idx="762">
                  <c:v>3.4874096469402533</c:v>
                </c:pt>
                <c:pt idx="763">
                  <c:v>3.4874096469402533</c:v>
                </c:pt>
                <c:pt idx="764">
                  <c:v>3.4874096469402533</c:v>
                </c:pt>
                <c:pt idx="765">
                  <c:v>3.4874096469402533</c:v>
                </c:pt>
                <c:pt idx="766">
                  <c:v>3.4874096469402533</c:v>
                </c:pt>
                <c:pt idx="767">
                  <c:v>3.4874096469402533</c:v>
                </c:pt>
                <c:pt idx="768">
                  <c:v>3.4874096469402533</c:v>
                </c:pt>
                <c:pt idx="769">
                  <c:v>3.4874096469402533</c:v>
                </c:pt>
                <c:pt idx="770">
                  <c:v>3.4874096469402533</c:v>
                </c:pt>
                <c:pt idx="771">
                  <c:v>3.4874096469402533</c:v>
                </c:pt>
                <c:pt idx="772">
                  <c:v>3.4874096469402533</c:v>
                </c:pt>
                <c:pt idx="773">
                  <c:v>3.4874096469402533</c:v>
                </c:pt>
                <c:pt idx="774">
                  <c:v>3.4874096469402533</c:v>
                </c:pt>
                <c:pt idx="775">
                  <c:v>3.4874096469402533</c:v>
                </c:pt>
                <c:pt idx="776">
                  <c:v>3.4874096469402533</c:v>
                </c:pt>
                <c:pt idx="777">
                  <c:v>3.4874096469402533</c:v>
                </c:pt>
                <c:pt idx="778">
                  <c:v>3.4874096469402533</c:v>
                </c:pt>
                <c:pt idx="779">
                  <c:v>3.4874096469402533</c:v>
                </c:pt>
                <c:pt idx="780">
                  <c:v>3.4874096469402533</c:v>
                </c:pt>
                <c:pt idx="781">
                  <c:v>3.4874096469402533</c:v>
                </c:pt>
                <c:pt idx="782">
                  <c:v>3.4874096469402533</c:v>
                </c:pt>
                <c:pt idx="783">
                  <c:v>3.4874096469402533</c:v>
                </c:pt>
                <c:pt idx="784">
                  <c:v>3.4874096469402533</c:v>
                </c:pt>
                <c:pt idx="785">
                  <c:v>3.4874096469402533</c:v>
                </c:pt>
                <c:pt idx="786">
                  <c:v>3.4874096469402533</c:v>
                </c:pt>
                <c:pt idx="787">
                  <c:v>3.4874096469402533</c:v>
                </c:pt>
                <c:pt idx="788">
                  <c:v>3.4874096469402533</c:v>
                </c:pt>
                <c:pt idx="789">
                  <c:v>3.4874096469402533</c:v>
                </c:pt>
                <c:pt idx="790">
                  <c:v>3.4874096469402533</c:v>
                </c:pt>
                <c:pt idx="791">
                  <c:v>3.4874096469402533</c:v>
                </c:pt>
                <c:pt idx="792">
                  <c:v>3.4874096469402533</c:v>
                </c:pt>
                <c:pt idx="793">
                  <c:v>3.4874096469402533</c:v>
                </c:pt>
                <c:pt idx="794">
                  <c:v>3.4874096469402533</c:v>
                </c:pt>
                <c:pt idx="795">
                  <c:v>3.4874096469402533</c:v>
                </c:pt>
                <c:pt idx="796">
                  <c:v>3.4874096469402533</c:v>
                </c:pt>
                <c:pt idx="797">
                  <c:v>3.4874096469402533</c:v>
                </c:pt>
                <c:pt idx="798">
                  <c:v>3.4874096469402533</c:v>
                </c:pt>
                <c:pt idx="799">
                  <c:v>3.4874096469402533</c:v>
                </c:pt>
                <c:pt idx="800">
                  <c:v>3.4874096469402533</c:v>
                </c:pt>
                <c:pt idx="801">
                  <c:v>3.4874096469402533</c:v>
                </c:pt>
                <c:pt idx="802">
                  <c:v>3.4874096469402533</c:v>
                </c:pt>
                <c:pt idx="803">
                  <c:v>3.4874096469402533</c:v>
                </c:pt>
                <c:pt idx="804">
                  <c:v>3.4874096469402533</c:v>
                </c:pt>
                <c:pt idx="805">
                  <c:v>3.4874096469402533</c:v>
                </c:pt>
                <c:pt idx="806">
                  <c:v>3.4874096469402533</c:v>
                </c:pt>
                <c:pt idx="807">
                  <c:v>3.4874096469402533</c:v>
                </c:pt>
                <c:pt idx="808">
                  <c:v>3.4874096469402533</c:v>
                </c:pt>
                <c:pt idx="809">
                  <c:v>3.4874096469402533</c:v>
                </c:pt>
                <c:pt idx="810">
                  <c:v>3.4874096469402533</c:v>
                </c:pt>
                <c:pt idx="811">
                  <c:v>3.4874096469402533</c:v>
                </c:pt>
                <c:pt idx="812">
                  <c:v>3.4874096469402533</c:v>
                </c:pt>
                <c:pt idx="813">
                  <c:v>3.4874096469402533</c:v>
                </c:pt>
                <c:pt idx="814">
                  <c:v>3.4874096469402533</c:v>
                </c:pt>
                <c:pt idx="815">
                  <c:v>3.4874096469402533</c:v>
                </c:pt>
                <c:pt idx="816">
                  <c:v>3.4874096469402533</c:v>
                </c:pt>
                <c:pt idx="817">
                  <c:v>3.4874096469402533</c:v>
                </c:pt>
                <c:pt idx="818">
                  <c:v>3.4874096469402533</c:v>
                </c:pt>
                <c:pt idx="819">
                  <c:v>3.4874096469402533</c:v>
                </c:pt>
                <c:pt idx="820">
                  <c:v>3.4874096469402533</c:v>
                </c:pt>
                <c:pt idx="821">
                  <c:v>3.4874096469402533</c:v>
                </c:pt>
                <c:pt idx="822">
                  <c:v>3.4874096469402533</c:v>
                </c:pt>
                <c:pt idx="823">
                  <c:v>3.4874096469402533</c:v>
                </c:pt>
                <c:pt idx="824">
                  <c:v>3.4874096469402533</c:v>
                </c:pt>
                <c:pt idx="825">
                  <c:v>3.4874096469402533</c:v>
                </c:pt>
                <c:pt idx="826">
                  <c:v>3.4874096469402533</c:v>
                </c:pt>
                <c:pt idx="827">
                  <c:v>3.4874096469402533</c:v>
                </c:pt>
                <c:pt idx="828">
                  <c:v>3.4874096469402533</c:v>
                </c:pt>
                <c:pt idx="829">
                  <c:v>3.4874096469402533</c:v>
                </c:pt>
                <c:pt idx="830">
                  <c:v>3.4874096469402533</c:v>
                </c:pt>
                <c:pt idx="831">
                  <c:v>3.4874096469402533</c:v>
                </c:pt>
                <c:pt idx="832">
                  <c:v>3.4874096469402533</c:v>
                </c:pt>
                <c:pt idx="833">
                  <c:v>3.4874096469402533</c:v>
                </c:pt>
                <c:pt idx="834">
                  <c:v>3.4874096469402533</c:v>
                </c:pt>
                <c:pt idx="835">
                  <c:v>3.4874096469402533</c:v>
                </c:pt>
                <c:pt idx="836">
                  <c:v>3.4874096469402533</c:v>
                </c:pt>
                <c:pt idx="837">
                  <c:v>3.4874096469402533</c:v>
                </c:pt>
                <c:pt idx="838">
                  <c:v>3.4874096469402533</c:v>
                </c:pt>
                <c:pt idx="839">
                  <c:v>3.4874096469402533</c:v>
                </c:pt>
                <c:pt idx="840">
                  <c:v>3.4874096469402533</c:v>
                </c:pt>
                <c:pt idx="841">
                  <c:v>3.4874096469402533</c:v>
                </c:pt>
                <c:pt idx="842">
                  <c:v>3.4874096469402533</c:v>
                </c:pt>
                <c:pt idx="843">
                  <c:v>3.4874096469402533</c:v>
                </c:pt>
                <c:pt idx="844">
                  <c:v>3.4874096469402533</c:v>
                </c:pt>
                <c:pt idx="845">
                  <c:v>3.4874096469402533</c:v>
                </c:pt>
                <c:pt idx="846">
                  <c:v>3.4874096469402533</c:v>
                </c:pt>
                <c:pt idx="847">
                  <c:v>3.4874096469402533</c:v>
                </c:pt>
                <c:pt idx="848">
                  <c:v>3.4874096469402533</c:v>
                </c:pt>
                <c:pt idx="849">
                  <c:v>3.4874096469402533</c:v>
                </c:pt>
                <c:pt idx="850">
                  <c:v>3.4874096469402533</c:v>
                </c:pt>
                <c:pt idx="851">
                  <c:v>3.4874096469402533</c:v>
                </c:pt>
                <c:pt idx="852">
                  <c:v>3.4874096469402533</c:v>
                </c:pt>
                <c:pt idx="853">
                  <c:v>3.4874096469402533</c:v>
                </c:pt>
                <c:pt idx="854">
                  <c:v>3.4874096469402533</c:v>
                </c:pt>
                <c:pt idx="855">
                  <c:v>3.4874096469402533</c:v>
                </c:pt>
                <c:pt idx="856">
                  <c:v>3.4874096469402533</c:v>
                </c:pt>
                <c:pt idx="857">
                  <c:v>3.4874096469402533</c:v>
                </c:pt>
                <c:pt idx="858">
                  <c:v>3.4874096469402533</c:v>
                </c:pt>
                <c:pt idx="859">
                  <c:v>3.4874096469402533</c:v>
                </c:pt>
                <c:pt idx="860">
                  <c:v>3.4874096469402533</c:v>
                </c:pt>
                <c:pt idx="861">
                  <c:v>3.4874096469402533</c:v>
                </c:pt>
                <c:pt idx="862">
                  <c:v>3.4874096469402533</c:v>
                </c:pt>
                <c:pt idx="863">
                  <c:v>3.4874096469402533</c:v>
                </c:pt>
                <c:pt idx="864">
                  <c:v>3.4874096469402533</c:v>
                </c:pt>
                <c:pt idx="865">
                  <c:v>3.4874096469402533</c:v>
                </c:pt>
                <c:pt idx="866">
                  <c:v>3.4874096469402533</c:v>
                </c:pt>
                <c:pt idx="867">
                  <c:v>3.4874096469402533</c:v>
                </c:pt>
                <c:pt idx="868">
                  <c:v>3.4874096469402533</c:v>
                </c:pt>
                <c:pt idx="869">
                  <c:v>3.4874096469402533</c:v>
                </c:pt>
                <c:pt idx="870">
                  <c:v>3.4874096469402533</c:v>
                </c:pt>
                <c:pt idx="871">
                  <c:v>3.4874096469402533</c:v>
                </c:pt>
                <c:pt idx="872">
                  <c:v>3.4874096469402533</c:v>
                </c:pt>
                <c:pt idx="873">
                  <c:v>3.4874096469402533</c:v>
                </c:pt>
                <c:pt idx="874">
                  <c:v>3.4874096469402533</c:v>
                </c:pt>
                <c:pt idx="875">
                  <c:v>3.4874096469402533</c:v>
                </c:pt>
                <c:pt idx="876">
                  <c:v>3.4874096469402533</c:v>
                </c:pt>
                <c:pt idx="877">
                  <c:v>3.4874096469402533</c:v>
                </c:pt>
                <c:pt idx="878">
                  <c:v>3.4874096469402533</c:v>
                </c:pt>
                <c:pt idx="879">
                  <c:v>3.4874096469402533</c:v>
                </c:pt>
                <c:pt idx="880">
                  <c:v>3.4874096469402533</c:v>
                </c:pt>
                <c:pt idx="881">
                  <c:v>3.4874096469402533</c:v>
                </c:pt>
                <c:pt idx="882">
                  <c:v>3.4874096469402533</c:v>
                </c:pt>
                <c:pt idx="883">
                  <c:v>3.4874096469402533</c:v>
                </c:pt>
                <c:pt idx="884">
                  <c:v>3.4874096469402533</c:v>
                </c:pt>
                <c:pt idx="885">
                  <c:v>3.4874096469402533</c:v>
                </c:pt>
                <c:pt idx="886">
                  <c:v>3.4874096469402533</c:v>
                </c:pt>
                <c:pt idx="887">
                  <c:v>3.4874096469402533</c:v>
                </c:pt>
                <c:pt idx="888">
                  <c:v>3.4874096469402533</c:v>
                </c:pt>
                <c:pt idx="889">
                  <c:v>3.4874096469402533</c:v>
                </c:pt>
                <c:pt idx="890">
                  <c:v>3.4874096469402533</c:v>
                </c:pt>
                <c:pt idx="891">
                  <c:v>3.4874096469402533</c:v>
                </c:pt>
                <c:pt idx="892">
                  <c:v>3.4874096469402533</c:v>
                </c:pt>
                <c:pt idx="893">
                  <c:v>3.4874096469402533</c:v>
                </c:pt>
                <c:pt idx="894">
                  <c:v>3.4874096469402533</c:v>
                </c:pt>
                <c:pt idx="895">
                  <c:v>3.4874096469402533</c:v>
                </c:pt>
                <c:pt idx="896">
                  <c:v>3.4874096469402533</c:v>
                </c:pt>
                <c:pt idx="897">
                  <c:v>3.4874096469402533</c:v>
                </c:pt>
                <c:pt idx="898">
                  <c:v>3.4874096469402533</c:v>
                </c:pt>
                <c:pt idx="899">
                  <c:v>3.4874096469402533</c:v>
                </c:pt>
                <c:pt idx="900">
                  <c:v>3.4874096469402533</c:v>
                </c:pt>
                <c:pt idx="901">
                  <c:v>3.4874096469402533</c:v>
                </c:pt>
                <c:pt idx="902">
                  <c:v>3.4874096469402533</c:v>
                </c:pt>
                <c:pt idx="903">
                  <c:v>3.4874096469402533</c:v>
                </c:pt>
                <c:pt idx="904">
                  <c:v>3.4874096469402533</c:v>
                </c:pt>
                <c:pt idx="905">
                  <c:v>3.4874096469402533</c:v>
                </c:pt>
                <c:pt idx="906">
                  <c:v>3.4874096469402533</c:v>
                </c:pt>
                <c:pt idx="907">
                  <c:v>3.4874096469402533</c:v>
                </c:pt>
                <c:pt idx="908">
                  <c:v>3.4874096469402533</c:v>
                </c:pt>
                <c:pt idx="909">
                  <c:v>3.4874096469402533</c:v>
                </c:pt>
                <c:pt idx="910">
                  <c:v>3.4874096469402533</c:v>
                </c:pt>
                <c:pt idx="911">
                  <c:v>3.4874096469402533</c:v>
                </c:pt>
                <c:pt idx="912">
                  <c:v>3.4874096469402533</c:v>
                </c:pt>
                <c:pt idx="913">
                  <c:v>3.4874096469402533</c:v>
                </c:pt>
                <c:pt idx="914">
                  <c:v>3.4874096469402533</c:v>
                </c:pt>
                <c:pt idx="915">
                  <c:v>3.4874096469402533</c:v>
                </c:pt>
                <c:pt idx="916">
                  <c:v>3.4874096469402533</c:v>
                </c:pt>
                <c:pt idx="917">
                  <c:v>3.4874096469402533</c:v>
                </c:pt>
                <c:pt idx="918">
                  <c:v>3.4874096469402533</c:v>
                </c:pt>
                <c:pt idx="919">
                  <c:v>3.4874096469402533</c:v>
                </c:pt>
                <c:pt idx="920">
                  <c:v>3.4874096469402533</c:v>
                </c:pt>
                <c:pt idx="921">
                  <c:v>3.4874096469402533</c:v>
                </c:pt>
                <c:pt idx="922">
                  <c:v>3.4874096469402533</c:v>
                </c:pt>
                <c:pt idx="923">
                  <c:v>3.4874096469402533</c:v>
                </c:pt>
                <c:pt idx="924">
                  <c:v>3.4874096469402533</c:v>
                </c:pt>
                <c:pt idx="925">
                  <c:v>3.4874096469402533</c:v>
                </c:pt>
                <c:pt idx="926">
                  <c:v>3.4874096469402533</c:v>
                </c:pt>
                <c:pt idx="927">
                  <c:v>3.4874096469402533</c:v>
                </c:pt>
                <c:pt idx="928">
                  <c:v>3.4874096469402533</c:v>
                </c:pt>
                <c:pt idx="929">
                  <c:v>3.4874096469402533</c:v>
                </c:pt>
                <c:pt idx="930">
                  <c:v>3.4874096469402533</c:v>
                </c:pt>
                <c:pt idx="931">
                  <c:v>3.4874096469402533</c:v>
                </c:pt>
                <c:pt idx="932">
                  <c:v>3.4874096469402533</c:v>
                </c:pt>
                <c:pt idx="933">
                  <c:v>3.4874096469402533</c:v>
                </c:pt>
                <c:pt idx="934">
                  <c:v>3.4874096469402533</c:v>
                </c:pt>
                <c:pt idx="935">
                  <c:v>3.4874096469402533</c:v>
                </c:pt>
                <c:pt idx="936">
                  <c:v>3.4874096469402533</c:v>
                </c:pt>
                <c:pt idx="937">
                  <c:v>3.4874096469402533</c:v>
                </c:pt>
                <c:pt idx="938">
                  <c:v>3.4874096469402533</c:v>
                </c:pt>
                <c:pt idx="939">
                  <c:v>3.4874096469402533</c:v>
                </c:pt>
                <c:pt idx="940">
                  <c:v>3.4874096469402533</c:v>
                </c:pt>
                <c:pt idx="941">
                  <c:v>3.4874096469402533</c:v>
                </c:pt>
                <c:pt idx="942">
                  <c:v>3.4874096469402533</c:v>
                </c:pt>
                <c:pt idx="943">
                  <c:v>3.4874096469402533</c:v>
                </c:pt>
                <c:pt idx="944">
                  <c:v>3.4874096469402533</c:v>
                </c:pt>
                <c:pt idx="945">
                  <c:v>3.4874096469402533</c:v>
                </c:pt>
                <c:pt idx="946">
                  <c:v>3.4874096469402533</c:v>
                </c:pt>
                <c:pt idx="947">
                  <c:v>3.4874096469402533</c:v>
                </c:pt>
                <c:pt idx="948">
                  <c:v>3.4874096469402533</c:v>
                </c:pt>
                <c:pt idx="949">
                  <c:v>3.4874096469402533</c:v>
                </c:pt>
                <c:pt idx="950">
                  <c:v>3.4874096469402533</c:v>
                </c:pt>
                <c:pt idx="951">
                  <c:v>3.4874096469402533</c:v>
                </c:pt>
                <c:pt idx="952">
                  <c:v>3.4874096469402533</c:v>
                </c:pt>
                <c:pt idx="953">
                  <c:v>3.4874096469402533</c:v>
                </c:pt>
                <c:pt idx="954">
                  <c:v>3.4874096469402533</c:v>
                </c:pt>
                <c:pt idx="955">
                  <c:v>3.4874096469402533</c:v>
                </c:pt>
                <c:pt idx="956">
                  <c:v>3.4874096469402533</c:v>
                </c:pt>
                <c:pt idx="957">
                  <c:v>3.4874096469402533</c:v>
                </c:pt>
                <c:pt idx="958">
                  <c:v>3.4874096469402533</c:v>
                </c:pt>
                <c:pt idx="959">
                  <c:v>3.4874096469402533</c:v>
                </c:pt>
                <c:pt idx="960">
                  <c:v>3.4874096469402533</c:v>
                </c:pt>
                <c:pt idx="961">
                  <c:v>3.4874096469402533</c:v>
                </c:pt>
                <c:pt idx="962">
                  <c:v>3.4874096469402533</c:v>
                </c:pt>
                <c:pt idx="963">
                  <c:v>3.4874096469402533</c:v>
                </c:pt>
                <c:pt idx="964">
                  <c:v>3.4874096469402533</c:v>
                </c:pt>
                <c:pt idx="965">
                  <c:v>3.4874096469402533</c:v>
                </c:pt>
                <c:pt idx="966">
                  <c:v>3.4874096469402533</c:v>
                </c:pt>
                <c:pt idx="967">
                  <c:v>3.4874096469402533</c:v>
                </c:pt>
                <c:pt idx="968">
                  <c:v>3.4874096469402533</c:v>
                </c:pt>
                <c:pt idx="969">
                  <c:v>3.4874096469402533</c:v>
                </c:pt>
                <c:pt idx="970">
                  <c:v>3.4874096469402533</c:v>
                </c:pt>
                <c:pt idx="971">
                  <c:v>3.4874096469402533</c:v>
                </c:pt>
                <c:pt idx="972">
                  <c:v>3.4874096469402533</c:v>
                </c:pt>
                <c:pt idx="973">
                  <c:v>3.4874096469402533</c:v>
                </c:pt>
                <c:pt idx="974">
                  <c:v>3.4874096469402533</c:v>
                </c:pt>
                <c:pt idx="975">
                  <c:v>3.4874096469402533</c:v>
                </c:pt>
                <c:pt idx="976">
                  <c:v>3.4874096469402533</c:v>
                </c:pt>
                <c:pt idx="977">
                  <c:v>3.4874096469402533</c:v>
                </c:pt>
                <c:pt idx="978">
                  <c:v>3.4874096469402533</c:v>
                </c:pt>
                <c:pt idx="979">
                  <c:v>3.4874096469402533</c:v>
                </c:pt>
                <c:pt idx="980">
                  <c:v>3.4874096469402533</c:v>
                </c:pt>
                <c:pt idx="981">
                  <c:v>3.4874096469402533</c:v>
                </c:pt>
                <c:pt idx="982">
                  <c:v>3.4874096469402533</c:v>
                </c:pt>
                <c:pt idx="983">
                  <c:v>3.4874096469402533</c:v>
                </c:pt>
                <c:pt idx="984">
                  <c:v>3.4874096469402533</c:v>
                </c:pt>
                <c:pt idx="985">
                  <c:v>3.4874096469402533</c:v>
                </c:pt>
                <c:pt idx="986">
                  <c:v>3.4874096469402533</c:v>
                </c:pt>
                <c:pt idx="987">
                  <c:v>3.4874096469402533</c:v>
                </c:pt>
                <c:pt idx="988">
                  <c:v>3.4874096469402533</c:v>
                </c:pt>
                <c:pt idx="989">
                  <c:v>3.4874096469402533</c:v>
                </c:pt>
                <c:pt idx="990">
                  <c:v>3.4874096469402533</c:v>
                </c:pt>
                <c:pt idx="991">
                  <c:v>3.4874096469402533</c:v>
                </c:pt>
                <c:pt idx="992">
                  <c:v>3.4874096469402533</c:v>
                </c:pt>
                <c:pt idx="993">
                  <c:v>3.4874096469402533</c:v>
                </c:pt>
                <c:pt idx="994">
                  <c:v>3.4874096469402533</c:v>
                </c:pt>
                <c:pt idx="995">
                  <c:v>3.4874096469402533</c:v>
                </c:pt>
                <c:pt idx="996">
                  <c:v>3.4874096469402533</c:v>
                </c:pt>
                <c:pt idx="997">
                  <c:v>3.4874096469402533</c:v>
                </c:pt>
                <c:pt idx="998">
                  <c:v>3.4874096469402533</c:v>
                </c:pt>
                <c:pt idx="999">
                  <c:v>3.4874096469402533</c:v>
                </c:pt>
                <c:pt idx="1000">
                  <c:v>3.4874096469402533</c:v>
                </c:pt>
                <c:pt idx="1001">
                  <c:v>3.4874096469402533</c:v>
                </c:pt>
                <c:pt idx="1002">
                  <c:v>3.4874096469402533</c:v>
                </c:pt>
                <c:pt idx="1003">
                  <c:v>3.4874096469402533</c:v>
                </c:pt>
                <c:pt idx="1004">
                  <c:v>3.4874096469402533</c:v>
                </c:pt>
                <c:pt idx="1005">
                  <c:v>3.4874096469402533</c:v>
                </c:pt>
                <c:pt idx="1006">
                  <c:v>3.4874096469402533</c:v>
                </c:pt>
                <c:pt idx="1007">
                  <c:v>3.4874096469402533</c:v>
                </c:pt>
                <c:pt idx="1008">
                  <c:v>3.4874096469402533</c:v>
                </c:pt>
                <c:pt idx="1009">
                  <c:v>3.4874096469402533</c:v>
                </c:pt>
                <c:pt idx="1010">
                  <c:v>3.4874096469402533</c:v>
                </c:pt>
                <c:pt idx="1011">
                  <c:v>3.4874096469402533</c:v>
                </c:pt>
                <c:pt idx="1012">
                  <c:v>3.4874096469402533</c:v>
                </c:pt>
                <c:pt idx="1013">
                  <c:v>3.4874096469402533</c:v>
                </c:pt>
                <c:pt idx="1014">
                  <c:v>3.4874096469402533</c:v>
                </c:pt>
                <c:pt idx="1015">
                  <c:v>3.4874096469402533</c:v>
                </c:pt>
                <c:pt idx="1016">
                  <c:v>3.4874096469402533</c:v>
                </c:pt>
                <c:pt idx="1017">
                  <c:v>3.4874096469402533</c:v>
                </c:pt>
                <c:pt idx="1018">
                  <c:v>3.4874096469402533</c:v>
                </c:pt>
                <c:pt idx="1019">
                  <c:v>3.4874096469402533</c:v>
                </c:pt>
                <c:pt idx="1020">
                  <c:v>3.4874096469402533</c:v>
                </c:pt>
                <c:pt idx="1021">
                  <c:v>3.4874096469402533</c:v>
                </c:pt>
                <c:pt idx="1022">
                  <c:v>3.4874096469402533</c:v>
                </c:pt>
                <c:pt idx="1023">
                  <c:v>3.4874096469402533</c:v>
                </c:pt>
                <c:pt idx="1024">
                  <c:v>3.4874096469402533</c:v>
                </c:pt>
                <c:pt idx="1025">
                  <c:v>3.4874096469402533</c:v>
                </c:pt>
                <c:pt idx="1026">
                  <c:v>3.4874096469402533</c:v>
                </c:pt>
                <c:pt idx="1027">
                  <c:v>3.4874096469402533</c:v>
                </c:pt>
                <c:pt idx="1028">
                  <c:v>3.4874096469402533</c:v>
                </c:pt>
                <c:pt idx="1029">
                  <c:v>3.4874096469402533</c:v>
                </c:pt>
                <c:pt idx="1030">
                  <c:v>3.4874096469402533</c:v>
                </c:pt>
                <c:pt idx="1031">
                  <c:v>3.4874096469402533</c:v>
                </c:pt>
                <c:pt idx="1032">
                  <c:v>3.4874096469402533</c:v>
                </c:pt>
                <c:pt idx="1033">
                  <c:v>3.4874096469402533</c:v>
                </c:pt>
                <c:pt idx="1034">
                  <c:v>3.4874096469402533</c:v>
                </c:pt>
                <c:pt idx="1035">
                  <c:v>3.4874096469402533</c:v>
                </c:pt>
                <c:pt idx="1036">
                  <c:v>3.4874096469402533</c:v>
                </c:pt>
                <c:pt idx="1037">
                  <c:v>3.4874096469402533</c:v>
                </c:pt>
                <c:pt idx="1038">
                  <c:v>3.4874096469402533</c:v>
                </c:pt>
                <c:pt idx="1039">
                  <c:v>3.4874096469402533</c:v>
                </c:pt>
                <c:pt idx="1040">
                  <c:v>3.4874096469402533</c:v>
                </c:pt>
                <c:pt idx="1041">
                  <c:v>3.4874096469402533</c:v>
                </c:pt>
                <c:pt idx="1042">
                  <c:v>3.4874096469402533</c:v>
                </c:pt>
                <c:pt idx="1043">
                  <c:v>3.4874096469402533</c:v>
                </c:pt>
                <c:pt idx="1044">
                  <c:v>3.4874096469402533</c:v>
                </c:pt>
                <c:pt idx="1045">
                  <c:v>3.4874096469402533</c:v>
                </c:pt>
                <c:pt idx="1046">
                  <c:v>3.4874096469402533</c:v>
                </c:pt>
                <c:pt idx="1047">
                  <c:v>3.4874096469402533</c:v>
                </c:pt>
                <c:pt idx="1048">
                  <c:v>3.4874096469402533</c:v>
                </c:pt>
                <c:pt idx="1049">
                  <c:v>3.4874096469402533</c:v>
                </c:pt>
                <c:pt idx="1050">
                  <c:v>3.4874096469402533</c:v>
                </c:pt>
                <c:pt idx="1051">
                  <c:v>3.4874096469402533</c:v>
                </c:pt>
                <c:pt idx="1052">
                  <c:v>3.4874096469402533</c:v>
                </c:pt>
                <c:pt idx="1053">
                  <c:v>3.4874096469402533</c:v>
                </c:pt>
                <c:pt idx="1054">
                  <c:v>3.4874096469402533</c:v>
                </c:pt>
                <c:pt idx="1055">
                  <c:v>3.4874096469402533</c:v>
                </c:pt>
                <c:pt idx="1056">
                  <c:v>3.4874096469402533</c:v>
                </c:pt>
                <c:pt idx="1057">
                  <c:v>3.4874096469402533</c:v>
                </c:pt>
                <c:pt idx="1058">
                  <c:v>3.4874096469402533</c:v>
                </c:pt>
                <c:pt idx="1059">
                  <c:v>3.4874096469402533</c:v>
                </c:pt>
                <c:pt idx="1060">
                  <c:v>3.4874096469402533</c:v>
                </c:pt>
                <c:pt idx="1061">
                  <c:v>3.4874096469402533</c:v>
                </c:pt>
                <c:pt idx="1062">
                  <c:v>3.4874096469402533</c:v>
                </c:pt>
                <c:pt idx="1063">
                  <c:v>3.4874096469402533</c:v>
                </c:pt>
                <c:pt idx="1064">
                  <c:v>3.4874096469402533</c:v>
                </c:pt>
                <c:pt idx="1065">
                  <c:v>3.4874096469402533</c:v>
                </c:pt>
                <c:pt idx="1066">
                  <c:v>3.4874096469402533</c:v>
                </c:pt>
                <c:pt idx="1067">
                  <c:v>3.4874096469402533</c:v>
                </c:pt>
                <c:pt idx="1068">
                  <c:v>3.4874096469402533</c:v>
                </c:pt>
                <c:pt idx="1069">
                  <c:v>3.4874096469402533</c:v>
                </c:pt>
                <c:pt idx="1070">
                  <c:v>3.4874096469402533</c:v>
                </c:pt>
                <c:pt idx="1071">
                  <c:v>3.4874096469402533</c:v>
                </c:pt>
                <c:pt idx="1072">
                  <c:v>3.4874096469402533</c:v>
                </c:pt>
                <c:pt idx="1073">
                  <c:v>3.4874096469402533</c:v>
                </c:pt>
                <c:pt idx="1074">
                  <c:v>3.4874096469402533</c:v>
                </c:pt>
                <c:pt idx="1075">
                  <c:v>3.4874096469402533</c:v>
                </c:pt>
                <c:pt idx="1076">
                  <c:v>3.4874096469402533</c:v>
                </c:pt>
                <c:pt idx="1077">
                  <c:v>3.4874096469402533</c:v>
                </c:pt>
                <c:pt idx="1078">
                  <c:v>3.4874096469402533</c:v>
                </c:pt>
                <c:pt idx="1079">
                  <c:v>3.4874096469402533</c:v>
                </c:pt>
                <c:pt idx="1080">
                  <c:v>3.4874096469402533</c:v>
                </c:pt>
                <c:pt idx="1081">
                  <c:v>3.4874096469402533</c:v>
                </c:pt>
                <c:pt idx="1082">
                  <c:v>3.4874096469402533</c:v>
                </c:pt>
                <c:pt idx="1083">
                  <c:v>3.4874096469402533</c:v>
                </c:pt>
                <c:pt idx="1084">
                  <c:v>3.4874096469402533</c:v>
                </c:pt>
                <c:pt idx="1085">
                  <c:v>3.4874096469402533</c:v>
                </c:pt>
                <c:pt idx="1086">
                  <c:v>3.4874096469402533</c:v>
                </c:pt>
                <c:pt idx="1087">
                  <c:v>3.4874096469402533</c:v>
                </c:pt>
                <c:pt idx="1088">
                  <c:v>3.4874096469402533</c:v>
                </c:pt>
                <c:pt idx="1089">
                  <c:v>3.4874096469402533</c:v>
                </c:pt>
                <c:pt idx="1090">
                  <c:v>3.4874096469402533</c:v>
                </c:pt>
                <c:pt idx="1091">
                  <c:v>3.4874096469402533</c:v>
                </c:pt>
                <c:pt idx="1092">
                  <c:v>3.4874096469402533</c:v>
                </c:pt>
                <c:pt idx="1093">
                  <c:v>3.4874096469402533</c:v>
                </c:pt>
                <c:pt idx="1094">
                  <c:v>3.4874096469402533</c:v>
                </c:pt>
                <c:pt idx="1095">
                  <c:v>3.4874096469402533</c:v>
                </c:pt>
                <c:pt idx="1096">
                  <c:v>3.4874096469402533</c:v>
                </c:pt>
                <c:pt idx="1097">
                  <c:v>3.4874096469402533</c:v>
                </c:pt>
                <c:pt idx="1098">
                  <c:v>3.4874096469402533</c:v>
                </c:pt>
                <c:pt idx="1099">
                  <c:v>3.4874096469402533</c:v>
                </c:pt>
                <c:pt idx="1100">
                  <c:v>3.4874096469402533</c:v>
                </c:pt>
                <c:pt idx="1101">
                  <c:v>3.4874096469402533</c:v>
                </c:pt>
                <c:pt idx="1102">
                  <c:v>3.4874096469402533</c:v>
                </c:pt>
                <c:pt idx="1103">
                  <c:v>3.4874096469402533</c:v>
                </c:pt>
                <c:pt idx="1104">
                  <c:v>3.4874096469402533</c:v>
                </c:pt>
                <c:pt idx="1105">
                  <c:v>3.4874096469402533</c:v>
                </c:pt>
                <c:pt idx="1106">
                  <c:v>3.4874096469402533</c:v>
                </c:pt>
                <c:pt idx="1107">
                  <c:v>3.4874096469402533</c:v>
                </c:pt>
                <c:pt idx="1108">
                  <c:v>3.4874096469402533</c:v>
                </c:pt>
                <c:pt idx="1109">
                  <c:v>3.4874096469402533</c:v>
                </c:pt>
                <c:pt idx="1110">
                  <c:v>3.4874096469402533</c:v>
                </c:pt>
                <c:pt idx="1111">
                  <c:v>3.4874096469402533</c:v>
                </c:pt>
                <c:pt idx="1112">
                  <c:v>3.4874096469402533</c:v>
                </c:pt>
                <c:pt idx="1113">
                  <c:v>3.4874096469402533</c:v>
                </c:pt>
                <c:pt idx="1114">
                  <c:v>3.4874096469402533</c:v>
                </c:pt>
                <c:pt idx="1115">
                  <c:v>3.4874096469402533</c:v>
                </c:pt>
                <c:pt idx="1116">
                  <c:v>3.4874096469402533</c:v>
                </c:pt>
                <c:pt idx="1117">
                  <c:v>3.4874096469402533</c:v>
                </c:pt>
                <c:pt idx="1118">
                  <c:v>3.4874096469402533</c:v>
                </c:pt>
                <c:pt idx="1119">
                  <c:v>3.4874096469402533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6-6EF9-4ED0-A0C6-A413A6DFB380}"/>
            </c:ext>
          </c:extLst>
        </c:ser>
        <c:ser>
          <c:idx val="8"/>
          <c:order val="7"/>
          <c:tx>
            <c:v>Mean</c:v>
          </c:tx>
          <c:spPr>
            <a:ln w="28575" cap="rnd">
              <a:solidFill>
                <a:sysClr val="windowText" lastClr="000000"/>
              </a:solidFill>
              <a:round/>
            </a:ln>
            <a:effectLst/>
          </c:spPr>
          <c:marker>
            <c:symbol val="none"/>
          </c:marker>
          <c:cat>
            <c:numRef>
              <c:f>'pH meter #1__083118AM'!$F$2:$F$1121</c:f>
              <c:numCache>
                <c:formatCode>[$-409]m/d/yy\ h:mm\ AM/PM;@</c:formatCode>
                <c:ptCount val="1120"/>
                <c:pt idx="0">
                  <c:v>43350.569444444445</c:v>
                </c:pt>
                <c:pt idx="1">
                  <c:v>43351.517361111109</c:v>
                </c:pt>
                <c:pt idx="2">
                  <c:v>43353.826388888891</c:v>
                </c:pt>
                <c:pt idx="3">
                  <c:v>43354.76666666667</c:v>
                </c:pt>
                <c:pt idx="4">
                  <c:v>43362.541666666664</c:v>
                </c:pt>
                <c:pt idx="5">
                  <c:v>43362.543055555558</c:v>
                </c:pt>
                <c:pt idx="6">
                  <c:v>43362.563194444447</c:v>
                </c:pt>
                <c:pt idx="7">
                  <c:v>43362.572916666664</c:v>
                </c:pt>
                <c:pt idx="8">
                  <c:v>43362.583333333336</c:v>
                </c:pt>
                <c:pt idx="9">
                  <c:v>43362.590277777781</c:v>
                </c:pt>
                <c:pt idx="10">
                  <c:v>43362.602083333331</c:v>
                </c:pt>
                <c:pt idx="11">
                  <c:v>43362.645833333336</c:v>
                </c:pt>
                <c:pt idx="12">
                  <c:v>43362.663194444445</c:v>
                </c:pt>
                <c:pt idx="13">
                  <c:v>43362.7</c:v>
                </c:pt>
                <c:pt idx="14">
                  <c:v>43362.706944444442</c:v>
                </c:pt>
                <c:pt idx="15">
                  <c:v>43362.739583333336</c:v>
                </c:pt>
                <c:pt idx="16">
                  <c:v>43362.781944444447</c:v>
                </c:pt>
                <c:pt idx="17">
                  <c:v>43363.250694444447</c:v>
                </c:pt>
                <c:pt idx="18">
                  <c:v>43363.263888888891</c:v>
                </c:pt>
                <c:pt idx="19">
                  <c:v>43363.274305555555</c:v>
                </c:pt>
                <c:pt idx="20">
                  <c:v>43363.281944444447</c:v>
                </c:pt>
                <c:pt idx="21">
                  <c:v>43363.302083333336</c:v>
                </c:pt>
                <c:pt idx="22">
                  <c:v>43363.322916666664</c:v>
                </c:pt>
                <c:pt idx="23">
                  <c:v>43363.34375</c:v>
                </c:pt>
                <c:pt idx="24">
                  <c:v>43363.375</c:v>
                </c:pt>
                <c:pt idx="25">
                  <c:v>43363.395138888889</c:v>
                </c:pt>
                <c:pt idx="26">
                  <c:v>43363.423611111109</c:v>
                </c:pt>
                <c:pt idx="27">
                  <c:v>43363.430555555555</c:v>
                </c:pt>
                <c:pt idx="28">
                  <c:v>43363.447222222225</c:v>
                </c:pt>
                <c:pt idx="29">
                  <c:v>43363.461805555555</c:v>
                </c:pt>
                <c:pt idx="30">
                  <c:v>43363.486805555556</c:v>
                </c:pt>
                <c:pt idx="31">
                  <c:v>43363.496527777781</c:v>
                </c:pt>
                <c:pt idx="32">
                  <c:v>43363.5</c:v>
                </c:pt>
                <c:pt idx="33">
                  <c:v>43363.504166666666</c:v>
                </c:pt>
                <c:pt idx="34">
                  <c:v>43363.518055555556</c:v>
                </c:pt>
                <c:pt idx="35">
                  <c:v>43363.527777777781</c:v>
                </c:pt>
                <c:pt idx="36">
                  <c:v>43363.538194444445</c:v>
                </c:pt>
                <c:pt idx="37">
                  <c:v>43363.554861111108</c:v>
                </c:pt>
                <c:pt idx="38">
                  <c:v>43363.583333333336</c:v>
                </c:pt>
                <c:pt idx="39">
                  <c:v>43363.590277777781</c:v>
                </c:pt>
                <c:pt idx="40">
                  <c:v>43363.604166666664</c:v>
                </c:pt>
                <c:pt idx="41">
                  <c:v>43363.614583333336</c:v>
                </c:pt>
                <c:pt idx="42">
                  <c:v>43363.635416666664</c:v>
                </c:pt>
                <c:pt idx="43">
                  <c:v>43363.666666666664</c:v>
                </c:pt>
                <c:pt idx="44">
                  <c:v>43363.690972222219</c:v>
                </c:pt>
                <c:pt idx="45">
                  <c:v>43363.749305555553</c:v>
                </c:pt>
                <c:pt idx="46">
                  <c:v>43363.770833333336</c:v>
                </c:pt>
                <c:pt idx="47">
                  <c:v>43363.786805555559</c:v>
                </c:pt>
                <c:pt idx="48">
                  <c:v>43363.805555555555</c:v>
                </c:pt>
                <c:pt idx="49">
                  <c:v>43363.82916666667</c:v>
                </c:pt>
                <c:pt idx="50">
                  <c:v>43363.856249999997</c:v>
                </c:pt>
                <c:pt idx="51">
                  <c:v>43363.875</c:v>
                </c:pt>
                <c:pt idx="52">
                  <c:v>43364.25</c:v>
                </c:pt>
                <c:pt idx="53">
                  <c:v>43364.270833333336</c:v>
                </c:pt>
                <c:pt idx="54">
                  <c:v>43364.302083333336</c:v>
                </c:pt>
                <c:pt idx="55">
                  <c:v>43364.329861111109</c:v>
                </c:pt>
                <c:pt idx="56">
                  <c:v>43364.338888888888</c:v>
                </c:pt>
                <c:pt idx="57">
                  <c:v>43364.345138888886</c:v>
                </c:pt>
                <c:pt idx="58">
                  <c:v>43364.381944444445</c:v>
                </c:pt>
                <c:pt idx="59">
                  <c:v>43364.423611111109</c:v>
                </c:pt>
                <c:pt idx="60">
                  <c:v>43364.4375</c:v>
                </c:pt>
                <c:pt idx="61">
                  <c:v>43364.454861111109</c:v>
                </c:pt>
                <c:pt idx="62">
                  <c:v>43364.472916666666</c:v>
                </c:pt>
                <c:pt idx="63">
                  <c:v>43364.481944444444</c:v>
                </c:pt>
                <c:pt idx="64">
                  <c:v>43364.51666666667</c:v>
                </c:pt>
                <c:pt idx="65">
                  <c:v>43364.53402777778</c:v>
                </c:pt>
                <c:pt idx="66">
                  <c:v>43364.55</c:v>
                </c:pt>
                <c:pt idx="67">
                  <c:v>43364.563888888886</c:v>
                </c:pt>
                <c:pt idx="68">
                  <c:v>43364.577777777777</c:v>
                </c:pt>
                <c:pt idx="69">
                  <c:v>43364.590277777781</c:v>
                </c:pt>
                <c:pt idx="70">
                  <c:v>43364.597222222219</c:v>
                </c:pt>
                <c:pt idx="71">
                  <c:v>43364.60833333333</c:v>
                </c:pt>
                <c:pt idx="72">
                  <c:v>43364.613888888889</c:v>
                </c:pt>
                <c:pt idx="73">
                  <c:v>43364.632638888892</c:v>
                </c:pt>
                <c:pt idx="74">
                  <c:v>43364.659722222219</c:v>
                </c:pt>
                <c:pt idx="75">
                  <c:v>43364.697916666664</c:v>
                </c:pt>
                <c:pt idx="76">
                  <c:v>43364.754861111112</c:v>
                </c:pt>
                <c:pt idx="77">
                  <c:v>43364.770833333336</c:v>
                </c:pt>
                <c:pt idx="78">
                  <c:v>43364.805555555555</c:v>
                </c:pt>
                <c:pt idx="79">
                  <c:v>43365.270833333336</c:v>
                </c:pt>
                <c:pt idx="80">
                  <c:v>43365.28125</c:v>
                </c:pt>
                <c:pt idx="81">
                  <c:v>43365.304861111108</c:v>
                </c:pt>
                <c:pt idx="82">
                  <c:v>43365.319444444445</c:v>
                </c:pt>
                <c:pt idx="83">
                  <c:v>43365.338888888888</c:v>
                </c:pt>
                <c:pt idx="84">
                  <c:v>43365.382638888892</c:v>
                </c:pt>
                <c:pt idx="85">
                  <c:v>43365.398611111108</c:v>
                </c:pt>
                <c:pt idx="86">
                  <c:v>43365.40347222222</c:v>
                </c:pt>
                <c:pt idx="87">
                  <c:v>43365.40625</c:v>
                </c:pt>
                <c:pt idx="88">
                  <c:v>43365.430555555555</c:v>
                </c:pt>
                <c:pt idx="89">
                  <c:v>43365.444444444445</c:v>
                </c:pt>
                <c:pt idx="90">
                  <c:v>43365.47152777778</c:v>
                </c:pt>
                <c:pt idx="91">
                  <c:v>43365.490972222222</c:v>
                </c:pt>
                <c:pt idx="92">
                  <c:v>43365.503472222219</c:v>
                </c:pt>
                <c:pt idx="93">
                  <c:v>43365.515277777777</c:v>
                </c:pt>
                <c:pt idx="94">
                  <c:v>43365.524305555555</c:v>
                </c:pt>
                <c:pt idx="95">
                  <c:v>43365.541666666664</c:v>
                </c:pt>
                <c:pt idx="96">
                  <c:v>43365.567361111112</c:v>
                </c:pt>
                <c:pt idx="97">
                  <c:v>43365.583333333336</c:v>
                </c:pt>
                <c:pt idx="98">
                  <c:v>43365.607638888891</c:v>
                </c:pt>
                <c:pt idx="99">
                  <c:v>43365.632638888892</c:v>
                </c:pt>
                <c:pt idx="100">
                  <c:v>43365.636111111111</c:v>
                </c:pt>
                <c:pt idx="101">
                  <c:v>43365.652083333334</c:v>
                </c:pt>
                <c:pt idx="102">
                  <c:v>43365.665277777778</c:v>
                </c:pt>
                <c:pt idx="103">
                  <c:v>43365.704861111109</c:v>
                </c:pt>
                <c:pt idx="104">
                  <c:v>43365.740277777775</c:v>
                </c:pt>
                <c:pt idx="105">
                  <c:v>43365.765277777777</c:v>
                </c:pt>
                <c:pt idx="106">
                  <c:v>43366.350694444445</c:v>
                </c:pt>
                <c:pt idx="107">
                  <c:v>43366.381944444445</c:v>
                </c:pt>
                <c:pt idx="108">
                  <c:v>43366.402777777781</c:v>
                </c:pt>
                <c:pt idx="109">
                  <c:v>43366.463194444441</c:v>
                </c:pt>
                <c:pt idx="110">
                  <c:v>43366.555555555555</c:v>
                </c:pt>
                <c:pt idx="111">
                  <c:v>43367.25</c:v>
                </c:pt>
                <c:pt idx="112">
                  <c:v>43367.26458333333</c:v>
                </c:pt>
                <c:pt idx="113">
                  <c:v>43367.279166666667</c:v>
                </c:pt>
                <c:pt idx="114">
                  <c:v>43367.304861111108</c:v>
                </c:pt>
                <c:pt idx="115">
                  <c:v>43367.32708333333</c:v>
                </c:pt>
                <c:pt idx="116">
                  <c:v>43367.336805555555</c:v>
                </c:pt>
                <c:pt idx="117">
                  <c:v>43367.354861111111</c:v>
                </c:pt>
                <c:pt idx="118">
                  <c:v>43367.384722222225</c:v>
                </c:pt>
                <c:pt idx="119">
                  <c:v>43367.4375</c:v>
                </c:pt>
                <c:pt idx="120">
                  <c:v>43367.458333333336</c:v>
                </c:pt>
                <c:pt idx="121">
                  <c:v>43367.46875</c:v>
                </c:pt>
                <c:pt idx="122">
                  <c:v>43367.479166666664</c:v>
                </c:pt>
                <c:pt idx="123">
                  <c:v>43367.490972222222</c:v>
                </c:pt>
                <c:pt idx="124">
                  <c:v>43367.496527777781</c:v>
                </c:pt>
                <c:pt idx="125">
                  <c:v>43367.508333333331</c:v>
                </c:pt>
                <c:pt idx="126">
                  <c:v>43367.541666666664</c:v>
                </c:pt>
                <c:pt idx="127">
                  <c:v>43367.546527777777</c:v>
                </c:pt>
                <c:pt idx="128">
                  <c:v>43367.576388888891</c:v>
                </c:pt>
                <c:pt idx="129">
                  <c:v>43367.585416666669</c:v>
                </c:pt>
                <c:pt idx="130">
                  <c:v>43367.616666666669</c:v>
                </c:pt>
                <c:pt idx="131">
                  <c:v>43367.65625</c:v>
                </c:pt>
                <c:pt idx="132">
                  <c:v>43367.673611111109</c:v>
                </c:pt>
                <c:pt idx="133">
                  <c:v>43367.704861111109</c:v>
                </c:pt>
                <c:pt idx="134">
                  <c:v>43367.730555555558</c:v>
                </c:pt>
                <c:pt idx="135">
                  <c:v>43367.755555555559</c:v>
                </c:pt>
                <c:pt idx="136">
                  <c:v>43367.786111111112</c:v>
                </c:pt>
                <c:pt idx="137">
                  <c:v>43367.856944444444</c:v>
                </c:pt>
                <c:pt idx="138">
                  <c:v>43368.25</c:v>
                </c:pt>
                <c:pt idx="139">
                  <c:v>43368.262499999997</c:v>
                </c:pt>
                <c:pt idx="140">
                  <c:v>43368.333333333336</c:v>
                </c:pt>
                <c:pt idx="141">
                  <c:v>43368.354166666664</c:v>
                </c:pt>
                <c:pt idx="142">
                  <c:v>43368.368055555555</c:v>
                </c:pt>
                <c:pt idx="143">
                  <c:v>43368.375</c:v>
                </c:pt>
                <c:pt idx="144">
                  <c:v>43368.423611111109</c:v>
                </c:pt>
                <c:pt idx="145">
                  <c:v>43368.444444444445</c:v>
                </c:pt>
                <c:pt idx="146">
                  <c:v>43368.46875</c:v>
                </c:pt>
                <c:pt idx="147">
                  <c:v>43368.493055555555</c:v>
                </c:pt>
                <c:pt idx="148">
                  <c:v>43368.517361111109</c:v>
                </c:pt>
                <c:pt idx="149">
                  <c:v>43368.541666666664</c:v>
                </c:pt>
                <c:pt idx="150">
                  <c:v>43368.557638888888</c:v>
                </c:pt>
                <c:pt idx="151">
                  <c:v>43368.571527777778</c:v>
                </c:pt>
                <c:pt idx="152">
                  <c:v>43368.57916666667</c:v>
                </c:pt>
                <c:pt idx="153">
                  <c:v>43368.597222222219</c:v>
                </c:pt>
                <c:pt idx="154">
                  <c:v>43368.618750000001</c:v>
                </c:pt>
                <c:pt idx="155">
                  <c:v>43368.625</c:v>
                </c:pt>
                <c:pt idx="156">
                  <c:v>43368.63958333333</c:v>
                </c:pt>
                <c:pt idx="157">
                  <c:v>43368.648611111108</c:v>
                </c:pt>
                <c:pt idx="158">
                  <c:v>43368.666666666664</c:v>
                </c:pt>
                <c:pt idx="159">
                  <c:v>43368.702777777777</c:v>
                </c:pt>
                <c:pt idx="160">
                  <c:v>43368.737500000003</c:v>
                </c:pt>
                <c:pt idx="161">
                  <c:v>43368.754861111112</c:v>
                </c:pt>
                <c:pt idx="162">
                  <c:v>43368.84097222222</c:v>
                </c:pt>
                <c:pt idx="163">
                  <c:v>43369.25</c:v>
                </c:pt>
                <c:pt idx="164">
                  <c:v>43369.267361111109</c:v>
                </c:pt>
                <c:pt idx="165">
                  <c:v>43369.283333333333</c:v>
                </c:pt>
                <c:pt idx="166">
                  <c:v>43369.302777777775</c:v>
                </c:pt>
                <c:pt idx="167">
                  <c:v>43369.32916666667</c:v>
                </c:pt>
                <c:pt idx="168">
                  <c:v>43369.342361111114</c:v>
                </c:pt>
                <c:pt idx="169">
                  <c:v>43369.375</c:v>
                </c:pt>
                <c:pt idx="170">
                  <c:v>43369.390972222223</c:v>
                </c:pt>
                <c:pt idx="171">
                  <c:v>43369.404166666667</c:v>
                </c:pt>
                <c:pt idx="172">
                  <c:v>43369.458333333336</c:v>
                </c:pt>
                <c:pt idx="173">
                  <c:v>43369.48541666667</c:v>
                </c:pt>
                <c:pt idx="174">
                  <c:v>43369.497916666667</c:v>
                </c:pt>
                <c:pt idx="175">
                  <c:v>43369.518055555556</c:v>
                </c:pt>
                <c:pt idx="176">
                  <c:v>43369.541666666664</c:v>
                </c:pt>
                <c:pt idx="177">
                  <c:v>43369.568749999999</c:v>
                </c:pt>
                <c:pt idx="178">
                  <c:v>43369.597222222219</c:v>
                </c:pt>
                <c:pt idx="179">
                  <c:v>43369.618750000001</c:v>
                </c:pt>
                <c:pt idx="180">
                  <c:v>43369.646527777775</c:v>
                </c:pt>
                <c:pt idx="181">
                  <c:v>43369.694444444445</c:v>
                </c:pt>
                <c:pt idx="182">
                  <c:v>43369.751388888886</c:v>
                </c:pt>
                <c:pt idx="183">
                  <c:v>43369.759722222225</c:v>
                </c:pt>
                <c:pt idx="184">
                  <c:v>43369.768055555556</c:v>
                </c:pt>
                <c:pt idx="185">
                  <c:v>43369.805555555555</c:v>
                </c:pt>
                <c:pt idx="186">
                  <c:v>43369.820833333331</c:v>
                </c:pt>
                <c:pt idx="187">
                  <c:v>43369.826388888891</c:v>
                </c:pt>
                <c:pt idx="188">
                  <c:v>43369.883333333331</c:v>
                </c:pt>
                <c:pt idx="189">
                  <c:v>43370.243055555555</c:v>
                </c:pt>
                <c:pt idx="190">
                  <c:v>43370.259722222225</c:v>
                </c:pt>
                <c:pt idx="191">
                  <c:v>43370.277777777781</c:v>
                </c:pt>
                <c:pt idx="192">
                  <c:v>43370.288888888892</c:v>
                </c:pt>
                <c:pt idx="193">
                  <c:v>43370.309027777781</c:v>
                </c:pt>
                <c:pt idx="194">
                  <c:v>43370.313194444447</c:v>
                </c:pt>
                <c:pt idx="195">
                  <c:v>43370.348611111112</c:v>
                </c:pt>
                <c:pt idx="196">
                  <c:v>43370.381944444445</c:v>
                </c:pt>
                <c:pt idx="197">
                  <c:v>43370.402777777781</c:v>
                </c:pt>
                <c:pt idx="198">
                  <c:v>43370.430555555555</c:v>
                </c:pt>
                <c:pt idx="199">
                  <c:v>43370.443749999999</c:v>
                </c:pt>
                <c:pt idx="200">
                  <c:v>43370.461805555555</c:v>
                </c:pt>
                <c:pt idx="201">
                  <c:v>43370.51458333333</c:v>
                </c:pt>
                <c:pt idx="202">
                  <c:v>43370.548611111109</c:v>
                </c:pt>
                <c:pt idx="203">
                  <c:v>43370.569444444445</c:v>
                </c:pt>
                <c:pt idx="204">
                  <c:v>43370.576388888891</c:v>
                </c:pt>
                <c:pt idx="205">
                  <c:v>43370.59375</c:v>
                </c:pt>
                <c:pt idx="206">
                  <c:v>43370.604166666664</c:v>
                </c:pt>
                <c:pt idx="207">
                  <c:v>43370.611111111109</c:v>
                </c:pt>
                <c:pt idx="208">
                  <c:v>43370.620833333334</c:v>
                </c:pt>
                <c:pt idx="209">
                  <c:v>43370.643055555556</c:v>
                </c:pt>
                <c:pt idx="210">
                  <c:v>43370.652777777781</c:v>
                </c:pt>
                <c:pt idx="211">
                  <c:v>43370.708333333336</c:v>
                </c:pt>
                <c:pt idx="212">
                  <c:v>43370.729166666664</c:v>
                </c:pt>
                <c:pt idx="213">
                  <c:v>43370.77847222222</c:v>
                </c:pt>
                <c:pt idx="214">
                  <c:v>43370.789583333331</c:v>
                </c:pt>
                <c:pt idx="215">
                  <c:v>43370.824305555558</c:v>
                </c:pt>
                <c:pt idx="216">
                  <c:v>43371.256249999999</c:v>
                </c:pt>
                <c:pt idx="217">
                  <c:v>43371.279166666667</c:v>
                </c:pt>
                <c:pt idx="218">
                  <c:v>43371.299305555556</c:v>
                </c:pt>
                <c:pt idx="219">
                  <c:v>43371.313888888886</c:v>
                </c:pt>
                <c:pt idx="220">
                  <c:v>43371.354166666664</c:v>
                </c:pt>
                <c:pt idx="221">
                  <c:v>43371.361111111109</c:v>
                </c:pt>
                <c:pt idx="222">
                  <c:v>43371.371527777781</c:v>
                </c:pt>
                <c:pt idx="223">
                  <c:v>43371.390972222223</c:v>
                </c:pt>
                <c:pt idx="224">
                  <c:v>43371.395833333336</c:v>
                </c:pt>
                <c:pt idx="225">
                  <c:v>43371.432638888888</c:v>
                </c:pt>
                <c:pt idx="226">
                  <c:v>43371.457638888889</c:v>
                </c:pt>
                <c:pt idx="227">
                  <c:v>43371.46875</c:v>
                </c:pt>
                <c:pt idx="228">
                  <c:v>43371.472222222219</c:v>
                </c:pt>
                <c:pt idx="229">
                  <c:v>43371.486111111109</c:v>
                </c:pt>
                <c:pt idx="230">
                  <c:v>43371.508333333331</c:v>
                </c:pt>
                <c:pt idx="231">
                  <c:v>43371.51666666667</c:v>
                </c:pt>
                <c:pt idx="232">
                  <c:v>43371.538194444445</c:v>
                </c:pt>
                <c:pt idx="233">
                  <c:v>43371.555555555555</c:v>
                </c:pt>
                <c:pt idx="234">
                  <c:v>43371.565972222219</c:v>
                </c:pt>
                <c:pt idx="235">
                  <c:v>43371.583333333336</c:v>
                </c:pt>
                <c:pt idx="236">
                  <c:v>43371.597916666666</c:v>
                </c:pt>
                <c:pt idx="237">
                  <c:v>43371.621527777781</c:v>
                </c:pt>
                <c:pt idx="238">
                  <c:v>43371.663194444445</c:v>
                </c:pt>
                <c:pt idx="239">
                  <c:v>43371.677777777775</c:v>
                </c:pt>
                <c:pt idx="240">
                  <c:v>43371.763888888891</c:v>
                </c:pt>
                <c:pt idx="241">
                  <c:v>43371.807638888888</c:v>
                </c:pt>
                <c:pt idx="242">
                  <c:v>43371.861805555556</c:v>
                </c:pt>
                <c:pt idx="243">
                  <c:v>43372.236111111109</c:v>
                </c:pt>
                <c:pt idx="244">
                  <c:v>43372.270138888889</c:v>
                </c:pt>
                <c:pt idx="245">
                  <c:v>43372.288888888892</c:v>
                </c:pt>
                <c:pt idx="246">
                  <c:v>43372.311111111114</c:v>
                </c:pt>
                <c:pt idx="247">
                  <c:v>43372.323611111111</c:v>
                </c:pt>
                <c:pt idx="248">
                  <c:v>43372.338194444441</c:v>
                </c:pt>
                <c:pt idx="249">
                  <c:v>43372.34652777778</c:v>
                </c:pt>
                <c:pt idx="250">
                  <c:v>43372.392361111109</c:v>
                </c:pt>
                <c:pt idx="251">
                  <c:v>43372.433333333334</c:v>
                </c:pt>
                <c:pt idx="252">
                  <c:v>43372.4375</c:v>
                </c:pt>
                <c:pt idx="253">
                  <c:v>43372.451388888891</c:v>
                </c:pt>
                <c:pt idx="254">
                  <c:v>43372.458333333336</c:v>
                </c:pt>
                <c:pt idx="255">
                  <c:v>43372.458333333336</c:v>
                </c:pt>
                <c:pt idx="256">
                  <c:v>43372.46597222222</c:v>
                </c:pt>
                <c:pt idx="257">
                  <c:v>43372.481944444444</c:v>
                </c:pt>
                <c:pt idx="258">
                  <c:v>43372.486111111109</c:v>
                </c:pt>
                <c:pt idx="259">
                  <c:v>43372.5</c:v>
                </c:pt>
                <c:pt idx="260">
                  <c:v>43372.511805555558</c:v>
                </c:pt>
                <c:pt idx="261">
                  <c:v>43372.527777777781</c:v>
                </c:pt>
                <c:pt idx="262">
                  <c:v>43372.561805555553</c:v>
                </c:pt>
                <c:pt idx="263">
                  <c:v>43372.595138888886</c:v>
                </c:pt>
                <c:pt idx="264">
                  <c:v>43372.604166666664</c:v>
                </c:pt>
                <c:pt idx="265">
                  <c:v>43372.625</c:v>
                </c:pt>
                <c:pt idx="266">
                  <c:v>43372.644444444442</c:v>
                </c:pt>
                <c:pt idx="267">
                  <c:v>43372.654861111114</c:v>
                </c:pt>
                <c:pt idx="268">
                  <c:v>43372.680555555555</c:v>
                </c:pt>
                <c:pt idx="269">
                  <c:v>43372.701388888891</c:v>
                </c:pt>
                <c:pt idx="270">
                  <c:v>43372.708333333336</c:v>
                </c:pt>
                <c:pt idx="271">
                  <c:v>43372.725694444445</c:v>
                </c:pt>
                <c:pt idx="272">
                  <c:v>43372.737500000003</c:v>
                </c:pt>
                <c:pt idx="273">
                  <c:v>43372.745833333334</c:v>
                </c:pt>
                <c:pt idx="274">
                  <c:v>43373.333333333336</c:v>
                </c:pt>
                <c:pt idx="275">
                  <c:v>43373.454861111109</c:v>
                </c:pt>
                <c:pt idx="276">
                  <c:v>43373.470138888886</c:v>
                </c:pt>
                <c:pt idx="277">
                  <c:v>43373.477083333331</c:v>
                </c:pt>
                <c:pt idx="278">
                  <c:v>43373.495138888888</c:v>
                </c:pt>
                <c:pt idx="279">
                  <c:v>43373.5625</c:v>
                </c:pt>
                <c:pt idx="280">
                  <c:v>43373.597916666666</c:v>
                </c:pt>
                <c:pt idx="281">
                  <c:v>43374.489583333336</c:v>
                </c:pt>
                <c:pt idx="282">
                  <c:v>43374.506944444445</c:v>
                </c:pt>
                <c:pt idx="283">
                  <c:v>43374.518750000003</c:v>
                </c:pt>
                <c:pt idx="284">
                  <c:v>43374.541666666664</c:v>
                </c:pt>
                <c:pt idx="285">
                  <c:v>43374.548611111109</c:v>
                </c:pt>
                <c:pt idx="286">
                  <c:v>43374.559027777781</c:v>
                </c:pt>
                <c:pt idx="287">
                  <c:v>43374.573611111111</c:v>
                </c:pt>
                <c:pt idx="288">
                  <c:v>43374.581944444442</c:v>
                </c:pt>
                <c:pt idx="289">
                  <c:v>43374.583333333336</c:v>
                </c:pt>
                <c:pt idx="290">
                  <c:v>43374.597222222219</c:v>
                </c:pt>
                <c:pt idx="291">
                  <c:v>43374.626388888886</c:v>
                </c:pt>
                <c:pt idx="292">
                  <c:v>43374.651388888888</c:v>
                </c:pt>
                <c:pt idx="293">
                  <c:v>43374.657638888886</c:v>
                </c:pt>
                <c:pt idx="294">
                  <c:v>43374.668749999997</c:v>
                </c:pt>
                <c:pt idx="295">
                  <c:v>43374.699305555558</c:v>
                </c:pt>
                <c:pt idx="296">
                  <c:v>43374.737500000003</c:v>
                </c:pt>
                <c:pt idx="297">
                  <c:v>43374.745833333334</c:v>
                </c:pt>
                <c:pt idx="298">
                  <c:v>43374.756944444445</c:v>
                </c:pt>
                <c:pt idx="299">
                  <c:v>43374.81527777778</c:v>
                </c:pt>
                <c:pt idx="300">
                  <c:v>43374.756944444445</c:v>
                </c:pt>
                <c:pt idx="301">
                  <c:v>43374.81527777778</c:v>
                </c:pt>
                <c:pt idx="302">
                  <c:v>43374.825694444444</c:v>
                </c:pt>
                <c:pt idx="303">
                  <c:v>43374.857638888891</c:v>
                </c:pt>
                <c:pt idx="304">
                  <c:v>43374.862500000003</c:v>
                </c:pt>
                <c:pt idx="305">
                  <c:v>43374.885416666664</c:v>
                </c:pt>
                <c:pt idx="306">
                  <c:v>43375.261111111111</c:v>
                </c:pt>
                <c:pt idx="307">
                  <c:v>43375.333333333336</c:v>
                </c:pt>
                <c:pt idx="308">
                  <c:v>43375.375</c:v>
                </c:pt>
                <c:pt idx="309">
                  <c:v>43375.395833333336</c:v>
                </c:pt>
                <c:pt idx="310">
                  <c:v>43375.397222222222</c:v>
                </c:pt>
                <c:pt idx="311">
                  <c:v>43375.416666666664</c:v>
                </c:pt>
                <c:pt idx="312">
                  <c:v>43375.430555555555</c:v>
                </c:pt>
                <c:pt idx="313">
                  <c:v>43375.436111111114</c:v>
                </c:pt>
                <c:pt idx="314">
                  <c:v>43375.525000000001</c:v>
                </c:pt>
                <c:pt idx="315">
                  <c:v>43375.543749999997</c:v>
                </c:pt>
                <c:pt idx="316">
                  <c:v>43375.617361111108</c:v>
                </c:pt>
                <c:pt idx="317">
                  <c:v>43375.638888888891</c:v>
                </c:pt>
                <c:pt idx="318">
                  <c:v>43375.652777777781</c:v>
                </c:pt>
                <c:pt idx="319">
                  <c:v>43375.6875</c:v>
                </c:pt>
                <c:pt idx="320">
                  <c:v>43375.702777777777</c:v>
                </c:pt>
                <c:pt idx="321">
                  <c:v>43375.711111111108</c:v>
                </c:pt>
                <c:pt idx="322">
                  <c:v>43375.729166666664</c:v>
                </c:pt>
                <c:pt idx="323">
                  <c:v>43375.75</c:v>
                </c:pt>
                <c:pt idx="324">
                  <c:v>43375.75</c:v>
                </c:pt>
                <c:pt idx="325">
                  <c:v>43376.25</c:v>
                </c:pt>
                <c:pt idx="326">
                  <c:v>43376.275694444441</c:v>
                </c:pt>
                <c:pt idx="327">
                  <c:v>43376.288888888892</c:v>
                </c:pt>
                <c:pt idx="328">
                  <c:v>43376.302083333336</c:v>
                </c:pt>
                <c:pt idx="329">
                  <c:v>43376.305555555555</c:v>
                </c:pt>
                <c:pt idx="330">
                  <c:v>43376.313194444447</c:v>
                </c:pt>
                <c:pt idx="331">
                  <c:v>43376.357638888891</c:v>
                </c:pt>
                <c:pt idx="332">
                  <c:v>43376.381944444445</c:v>
                </c:pt>
                <c:pt idx="333">
                  <c:v>43376.435416666667</c:v>
                </c:pt>
                <c:pt idx="334">
                  <c:v>43376.444444444445</c:v>
                </c:pt>
                <c:pt idx="335">
                  <c:v>43376.452777777777</c:v>
                </c:pt>
                <c:pt idx="336">
                  <c:v>43376.472222222219</c:v>
                </c:pt>
                <c:pt idx="337">
                  <c:v>43376.495833333334</c:v>
                </c:pt>
                <c:pt idx="338">
                  <c:v>43376.506944444445</c:v>
                </c:pt>
                <c:pt idx="339">
                  <c:v>43376.527777777781</c:v>
                </c:pt>
                <c:pt idx="340">
                  <c:v>43376.529861111114</c:v>
                </c:pt>
                <c:pt idx="341">
                  <c:v>43376.534722222219</c:v>
                </c:pt>
                <c:pt idx="342">
                  <c:v>43376.536805555559</c:v>
                </c:pt>
                <c:pt idx="343">
                  <c:v>43376.557638888888</c:v>
                </c:pt>
                <c:pt idx="344">
                  <c:v>43376.5625</c:v>
                </c:pt>
                <c:pt idx="345">
                  <c:v>43376.584722222222</c:v>
                </c:pt>
                <c:pt idx="346">
                  <c:v>43376.614583333336</c:v>
                </c:pt>
                <c:pt idx="347">
                  <c:v>43376.638194444444</c:v>
                </c:pt>
                <c:pt idx="348">
                  <c:v>43376.651388888888</c:v>
                </c:pt>
                <c:pt idx="349">
                  <c:v>43376.663194444445</c:v>
                </c:pt>
                <c:pt idx="350">
                  <c:v>43376.6875</c:v>
                </c:pt>
                <c:pt idx="351">
                  <c:v>43376.6875</c:v>
                </c:pt>
                <c:pt idx="352">
                  <c:v>43376.701388888891</c:v>
                </c:pt>
                <c:pt idx="353">
                  <c:v>43376.71875</c:v>
                </c:pt>
                <c:pt idx="354">
                  <c:v>43376.743055555555</c:v>
                </c:pt>
                <c:pt idx="355">
                  <c:v>43376.768055555556</c:v>
                </c:pt>
                <c:pt idx="356">
                  <c:v>43376.791666666664</c:v>
                </c:pt>
                <c:pt idx="357">
                  <c:v>43377.256944444445</c:v>
                </c:pt>
                <c:pt idx="358">
                  <c:v>43377.280555555553</c:v>
                </c:pt>
                <c:pt idx="359">
                  <c:v>43377.304166666669</c:v>
                </c:pt>
                <c:pt idx="360">
                  <c:v>43377.333333333336</c:v>
                </c:pt>
                <c:pt idx="361">
                  <c:v>43377.345138888886</c:v>
                </c:pt>
                <c:pt idx="362">
                  <c:v>43377.35833333333</c:v>
                </c:pt>
                <c:pt idx="363">
                  <c:v>43377.422222222223</c:v>
                </c:pt>
                <c:pt idx="364">
                  <c:v>43377.431250000001</c:v>
                </c:pt>
                <c:pt idx="365">
                  <c:v>43377.461805555555</c:v>
                </c:pt>
                <c:pt idx="366">
                  <c:v>43377.46875</c:v>
                </c:pt>
                <c:pt idx="367">
                  <c:v>43377.487500000003</c:v>
                </c:pt>
                <c:pt idx="368">
                  <c:v>43377.5</c:v>
                </c:pt>
                <c:pt idx="369">
                  <c:v>43377.534722222219</c:v>
                </c:pt>
                <c:pt idx="370">
                  <c:v>43377.59375</c:v>
                </c:pt>
                <c:pt idx="371">
                  <c:v>43377.607638888891</c:v>
                </c:pt>
                <c:pt idx="372">
                  <c:v>43377.611111111109</c:v>
                </c:pt>
                <c:pt idx="373">
                  <c:v>43377.619444444441</c:v>
                </c:pt>
                <c:pt idx="374">
                  <c:v>43377.631249999999</c:v>
                </c:pt>
                <c:pt idx="375">
                  <c:v>43377.642361111109</c:v>
                </c:pt>
                <c:pt idx="376">
                  <c:v>43377.657638888886</c:v>
                </c:pt>
                <c:pt idx="377">
                  <c:v>43377.677777777775</c:v>
                </c:pt>
                <c:pt idx="378">
                  <c:v>43377.6875</c:v>
                </c:pt>
                <c:pt idx="379">
                  <c:v>43377.729166666664</c:v>
                </c:pt>
                <c:pt idx="380">
                  <c:v>43377.76666666667</c:v>
                </c:pt>
                <c:pt idx="381">
                  <c:v>43377.779166666667</c:v>
                </c:pt>
                <c:pt idx="382">
                  <c:v>43377.781944444447</c:v>
                </c:pt>
                <c:pt idx="383">
                  <c:v>43378.245833333334</c:v>
                </c:pt>
                <c:pt idx="384">
                  <c:v>43378.256944444445</c:v>
                </c:pt>
                <c:pt idx="385">
                  <c:v>43378.279166666667</c:v>
                </c:pt>
                <c:pt idx="386">
                  <c:v>43378.304861111108</c:v>
                </c:pt>
                <c:pt idx="387">
                  <c:v>43378.319444444445</c:v>
                </c:pt>
                <c:pt idx="388">
                  <c:v>43378.354166666664</c:v>
                </c:pt>
                <c:pt idx="389">
                  <c:v>43378.37777777778</c:v>
                </c:pt>
                <c:pt idx="390">
                  <c:v>43378.392361111109</c:v>
                </c:pt>
                <c:pt idx="391">
                  <c:v>43378.422222222223</c:v>
                </c:pt>
                <c:pt idx="392">
                  <c:v>43378.438888888886</c:v>
                </c:pt>
                <c:pt idx="393">
                  <c:v>43378.451388888891</c:v>
                </c:pt>
                <c:pt idx="394">
                  <c:v>43378.468055555553</c:v>
                </c:pt>
                <c:pt idx="395">
                  <c:v>43378.487500000003</c:v>
                </c:pt>
                <c:pt idx="396">
                  <c:v>43378.524305555555</c:v>
                </c:pt>
                <c:pt idx="397">
                  <c:v>43378.540277777778</c:v>
                </c:pt>
                <c:pt idx="398">
                  <c:v>43378.561111111114</c:v>
                </c:pt>
                <c:pt idx="399">
                  <c:v>43378.607638888891</c:v>
                </c:pt>
                <c:pt idx="400">
                  <c:v>43378.622916666667</c:v>
                </c:pt>
                <c:pt idx="401">
                  <c:v>43378.646527777775</c:v>
                </c:pt>
                <c:pt idx="402">
                  <c:v>43378.693749999999</c:v>
                </c:pt>
                <c:pt idx="403">
                  <c:v>43378.699305555558</c:v>
                </c:pt>
                <c:pt idx="404">
                  <c:v>43378.710416666669</c:v>
                </c:pt>
                <c:pt idx="405">
                  <c:v>43378.732638888891</c:v>
                </c:pt>
                <c:pt idx="406">
                  <c:v>43378.738194444442</c:v>
                </c:pt>
                <c:pt idx="407">
                  <c:v>43378.78125</c:v>
                </c:pt>
                <c:pt idx="408">
                  <c:v>43378.829861111109</c:v>
                </c:pt>
                <c:pt idx="409">
                  <c:v>43379.254861111112</c:v>
                </c:pt>
                <c:pt idx="410">
                  <c:v>43379.269444444442</c:v>
                </c:pt>
                <c:pt idx="411">
                  <c:v>43379.277777777781</c:v>
                </c:pt>
                <c:pt idx="412">
                  <c:v>43379.288194444445</c:v>
                </c:pt>
                <c:pt idx="413">
                  <c:v>43379.300694444442</c:v>
                </c:pt>
                <c:pt idx="414">
                  <c:v>43379.313888888886</c:v>
                </c:pt>
                <c:pt idx="415">
                  <c:v>43379.333333333336</c:v>
                </c:pt>
                <c:pt idx="416">
                  <c:v>43379.347222222219</c:v>
                </c:pt>
                <c:pt idx="417">
                  <c:v>43379.35833333333</c:v>
                </c:pt>
                <c:pt idx="418">
                  <c:v>43379.379166666666</c:v>
                </c:pt>
                <c:pt idx="419">
                  <c:v>43379.397222222222</c:v>
                </c:pt>
                <c:pt idx="420">
                  <c:v>43379.409722222219</c:v>
                </c:pt>
                <c:pt idx="421">
                  <c:v>43379.447916666664</c:v>
                </c:pt>
                <c:pt idx="422">
                  <c:v>43379.453472222223</c:v>
                </c:pt>
                <c:pt idx="423">
                  <c:v>43379.46597222222</c:v>
                </c:pt>
                <c:pt idx="424">
                  <c:v>43379.477083333331</c:v>
                </c:pt>
                <c:pt idx="425">
                  <c:v>43379.494444444441</c:v>
                </c:pt>
                <c:pt idx="426">
                  <c:v>43379.553472222222</c:v>
                </c:pt>
                <c:pt idx="427">
                  <c:v>43379.584722222222</c:v>
                </c:pt>
                <c:pt idx="428">
                  <c:v>43379.586805555555</c:v>
                </c:pt>
                <c:pt idx="429">
                  <c:v>43379.594444444447</c:v>
                </c:pt>
                <c:pt idx="430">
                  <c:v>43379.630555555559</c:v>
                </c:pt>
                <c:pt idx="431">
                  <c:v>43379.659722222219</c:v>
                </c:pt>
                <c:pt idx="432">
                  <c:v>43379.667361111111</c:v>
                </c:pt>
                <c:pt idx="433">
                  <c:v>43379.716666666667</c:v>
                </c:pt>
                <c:pt idx="434">
                  <c:v>43379.730555555558</c:v>
                </c:pt>
                <c:pt idx="435">
                  <c:v>43380.388888888891</c:v>
                </c:pt>
                <c:pt idx="436">
                  <c:v>43380.430555555555</c:v>
                </c:pt>
                <c:pt idx="437">
                  <c:v>43380.458333333336</c:v>
                </c:pt>
                <c:pt idx="438">
                  <c:v>43380.5</c:v>
                </c:pt>
                <c:pt idx="439">
                  <c:v>43380.583333333336</c:v>
                </c:pt>
                <c:pt idx="440">
                  <c:v>43381.255555555559</c:v>
                </c:pt>
                <c:pt idx="441">
                  <c:v>43381.284722222219</c:v>
                </c:pt>
                <c:pt idx="442">
                  <c:v>43381.311805555553</c:v>
                </c:pt>
                <c:pt idx="443">
                  <c:v>42885</c:v>
                </c:pt>
                <c:pt idx="444">
                  <c:v>43381.351388888892</c:v>
                </c:pt>
                <c:pt idx="445">
                  <c:v>43381.392361111109</c:v>
                </c:pt>
                <c:pt idx="446">
                  <c:v>43381.430555555555</c:v>
                </c:pt>
                <c:pt idx="447">
                  <c:v>43381.451388888891</c:v>
                </c:pt>
                <c:pt idx="448">
                  <c:v>43381.462500000001</c:v>
                </c:pt>
                <c:pt idx="449">
                  <c:v>43381.482638888891</c:v>
                </c:pt>
                <c:pt idx="450">
                  <c:v>43381.504861111112</c:v>
                </c:pt>
                <c:pt idx="451">
                  <c:v>43381.511805555558</c:v>
                </c:pt>
                <c:pt idx="452">
                  <c:v>43381.541666666664</c:v>
                </c:pt>
                <c:pt idx="453">
                  <c:v>43381.54791666667</c:v>
                </c:pt>
                <c:pt idx="454">
                  <c:v>43381.566666666666</c:v>
                </c:pt>
                <c:pt idx="455">
                  <c:v>43381.579861111109</c:v>
                </c:pt>
                <c:pt idx="456">
                  <c:v>43381.584722222222</c:v>
                </c:pt>
                <c:pt idx="457">
                  <c:v>43381.597222222219</c:v>
                </c:pt>
                <c:pt idx="458">
                  <c:v>43381.604166666664</c:v>
                </c:pt>
                <c:pt idx="459">
                  <c:v>43381.628472222219</c:v>
                </c:pt>
                <c:pt idx="460">
                  <c:v>43381.637499999997</c:v>
                </c:pt>
                <c:pt idx="461">
                  <c:v>43381.661805555559</c:v>
                </c:pt>
                <c:pt idx="462">
                  <c:v>43381.681250000001</c:v>
                </c:pt>
                <c:pt idx="463">
                  <c:v>43381.688194444447</c:v>
                </c:pt>
                <c:pt idx="464">
                  <c:v>43381.736805555556</c:v>
                </c:pt>
                <c:pt idx="465">
                  <c:v>43381.770833333336</c:v>
                </c:pt>
                <c:pt idx="466">
                  <c:v>43382.275000000001</c:v>
                </c:pt>
                <c:pt idx="467">
                  <c:v>43382.290277777778</c:v>
                </c:pt>
                <c:pt idx="468">
                  <c:v>43382.309027777781</c:v>
                </c:pt>
                <c:pt idx="469">
                  <c:v>43382.333333333336</c:v>
                </c:pt>
                <c:pt idx="470">
                  <c:v>43382.352083333331</c:v>
                </c:pt>
                <c:pt idx="471">
                  <c:v>43382.382638888892</c:v>
                </c:pt>
                <c:pt idx="472">
                  <c:v>43382.409722222219</c:v>
                </c:pt>
                <c:pt idx="473">
                  <c:v>43382.447916666664</c:v>
                </c:pt>
                <c:pt idx="474">
                  <c:v>43382.45</c:v>
                </c:pt>
                <c:pt idx="475">
                  <c:v>43382.46597222222</c:v>
                </c:pt>
                <c:pt idx="476">
                  <c:v>43382.469444444447</c:v>
                </c:pt>
                <c:pt idx="477">
                  <c:v>43382.486805555556</c:v>
                </c:pt>
                <c:pt idx="478">
                  <c:v>43382.504166666666</c:v>
                </c:pt>
                <c:pt idx="479">
                  <c:v>43382.529166666667</c:v>
                </c:pt>
                <c:pt idx="480">
                  <c:v>43382.544444444444</c:v>
                </c:pt>
                <c:pt idx="481">
                  <c:v>43382.563194444447</c:v>
                </c:pt>
                <c:pt idx="482">
                  <c:v>43382.588194444441</c:v>
                </c:pt>
                <c:pt idx="483">
                  <c:v>43382.600694444445</c:v>
                </c:pt>
                <c:pt idx="484">
                  <c:v>43382.604861111111</c:v>
                </c:pt>
                <c:pt idx="485">
                  <c:v>43382.631944444445</c:v>
                </c:pt>
                <c:pt idx="486">
                  <c:v>43382.664583333331</c:v>
                </c:pt>
                <c:pt idx="487">
                  <c:v>43382.673611111109</c:v>
                </c:pt>
                <c:pt idx="488">
                  <c:v>43382.677083333336</c:v>
                </c:pt>
                <c:pt idx="489">
                  <c:v>43382.724305555559</c:v>
                </c:pt>
                <c:pt idx="490">
                  <c:v>43382.729166666664</c:v>
                </c:pt>
                <c:pt idx="491">
                  <c:v>43382.754166666666</c:v>
                </c:pt>
                <c:pt idx="492">
                  <c:v>43383.260416666664</c:v>
                </c:pt>
                <c:pt idx="493">
                  <c:v>43383.270833333336</c:v>
                </c:pt>
                <c:pt idx="494">
                  <c:v>43383.274305555555</c:v>
                </c:pt>
                <c:pt idx="495">
                  <c:v>43383.288194444445</c:v>
                </c:pt>
                <c:pt idx="496">
                  <c:v>43383.306944444441</c:v>
                </c:pt>
                <c:pt idx="497">
                  <c:v>43383.325694444444</c:v>
                </c:pt>
                <c:pt idx="498">
                  <c:v>43383.34652777778</c:v>
                </c:pt>
                <c:pt idx="499">
                  <c:v>43383.354166666664</c:v>
                </c:pt>
                <c:pt idx="500">
                  <c:v>43383.388194444444</c:v>
                </c:pt>
                <c:pt idx="501">
                  <c:v>43383.420138888891</c:v>
                </c:pt>
                <c:pt idx="502">
                  <c:v>43383.447222222225</c:v>
                </c:pt>
                <c:pt idx="503">
                  <c:v>43383.461805555555</c:v>
                </c:pt>
                <c:pt idx="504">
                  <c:v>43383.481249999997</c:v>
                </c:pt>
                <c:pt idx="505">
                  <c:v>43383.489583333336</c:v>
                </c:pt>
                <c:pt idx="506">
                  <c:v>43383.506944444445</c:v>
                </c:pt>
                <c:pt idx="507">
                  <c:v>43383.511805555558</c:v>
                </c:pt>
                <c:pt idx="508">
                  <c:v>43383.518750000003</c:v>
                </c:pt>
                <c:pt idx="509">
                  <c:v>43383.557638888888</c:v>
                </c:pt>
                <c:pt idx="510">
                  <c:v>43383.564583333333</c:v>
                </c:pt>
                <c:pt idx="511">
                  <c:v>43383.572916666664</c:v>
                </c:pt>
                <c:pt idx="512">
                  <c:v>43383.604166666664</c:v>
                </c:pt>
                <c:pt idx="513">
                  <c:v>43383.65347222222</c:v>
                </c:pt>
                <c:pt idx="514">
                  <c:v>43383.65625</c:v>
                </c:pt>
                <c:pt idx="515">
                  <c:v>43383.682638888888</c:v>
                </c:pt>
                <c:pt idx="516">
                  <c:v>43383.742361111108</c:v>
                </c:pt>
                <c:pt idx="517">
                  <c:v>43383.750694444447</c:v>
                </c:pt>
                <c:pt idx="518">
                  <c:v>43383.760416666664</c:v>
                </c:pt>
                <c:pt idx="519">
                  <c:v>43383.783333333333</c:v>
                </c:pt>
                <c:pt idx="520">
                  <c:v>43383.806250000001</c:v>
                </c:pt>
                <c:pt idx="521">
                  <c:v>43384.245138888888</c:v>
                </c:pt>
                <c:pt idx="522">
                  <c:v>43384.267361111109</c:v>
                </c:pt>
                <c:pt idx="523">
                  <c:v>43384.279861111114</c:v>
                </c:pt>
                <c:pt idx="524">
                  <c:v>43384.289583333331</c:v>
                </c:pt>
                <c:pt idx="525">
                  <c:v>43384.31527777778</c:v>
                </c:pt>
                <c:pt idx="526">
                  <c:v>43384.344444444447</c:v>
                </c:pt>
                <c:pt idx="527">
                  <c:v>43384.399305555555</c:v>
                </c:pt>
                <c:pt idx="528">
                  <c:v>43384.420138888891</c:v>
                </c:pt>
                <c:pt idx="529">
                  <c:v>43384.451388888891</c:v>
                </c:pt>
                <c:pt idx="530">
                  <c:v>43384.472222222219</c:v>
                </c:pt>
                <c:pt idx="531">
                  <c:v>43384.501388888886</c:v>
                </c:pt>
                <c:pt idx="532">
                  <c:v>43384.503472222219</c:v>
                </c:pt>
                <c:pt idx="533">
                  <c:v>43384.53125</c:v>
                </c:pt>
                <c:pt idx="534">
                  <c:v>43384.555555555555</c:v>
                </c:pt>
                <c:pt idx="535">
                  <c:v>43384.5625</c:v>
                </c:pt>
                <c:pt idx="536">
                  <c:v>43384.586805555555</c:v>
                </c:pt>
                <c:pt idx="537">
                  <c:v>43384.607638888891</c:v>
                </c:pt>
                <c:pt idx="538">
                  <c:v>43384.631944444445</c:v>
                </c:pt>
                <c:pt idx="539">
                  <c:v>43384.638888888891</c:v>
                </c:pt>
                <c:pt idx="540">
                  <c:v>43384.654861111114</c:v>
                </c:pt>
                <c:pt idx="541">
                  <c:v>43384.684027777781</c:v>
                </c:pt>
                <c:pt idx="542">
                  <c:v>43384.692361111112</c:v>
                </c:pt>
                <c:pt idx="543">
                  <c:v>43384.720833333333</c:v>
                </c:pt>
                <c:pt idx="544">
                  <c:v>43385.258333333331</c:v>
                </c:pt>
                <c:pt idx="545">
                  <c:v>43385.288888888892</c:v>
                </c:pt>
                <c:pt idx="546">
                  <c:v>43385.311805555553</c:v>
                </c:pt>
                <c:pt idx="547">
                  <c:v>43385.352083333331</c:v>
                </c:pt>
                <c:pt idx="548">
                  <c:v>43385.363194444442</c:v>
                </c:pt>
                <c:pt idx="549">
                  <c:v>43385.390972222223</c:v>
                </c:pt>
                <c:pt idx="550">
                  <c:v>43385.427083333336</c:v>
                </c:pt>
                <c:pt idx="551">
                  <c:v>43385.452777777777</c:v>
                </c:pt>
                <c:pt idx="552">
                  <c:v>43385.465277777781</c:v>
                </c:pt>
                <c:pt idx="553">
                  <c:v>43385.48333333333</c:v>
                </c:pt>
                <c:pt idx="554">
                  <c:v>43385.5</c:v>
                </c:pt>
                <c:pt idx="555">
                  <c:v>43385.507638888892</c:v>
                </c:pt>
                <c:pt idx="556">
                  <c:v>43385.518055555556</c:v>
                </c:pt>
                <c:pt idx="557">
                  <c:v>43385.541666666664</c:v>
                </c:pt>
                <c:pt idx="558">
                  <c:v>43385.555555555555</c:v>
                </c:pt>
                <c:pt idx="559">
                  <c:v>43385.59375</c:v>
                </c:pt>
                <c:pt idx="560">
                  <c:v>43385.612500000003</c:v>
                </c:pt>
                <c:pt idx="561">
                  <c:v>43385.625</c:v>
                </c:pt>
                <c:pt idx="562">
                  <c:v>43385.662499999999</c:v>
                </c:pt>
                <c:pt idx="563">
                  <c:v>43385.665277777778</c:v>
                </c:pt>
                <c:pt idx="564">
                  <c:v>43385.681944444441</c:v>
                </c:pt>
                <c:pt idx="565">
                  <c:v>43385.694444444445</c:v>
                </c:pt>
                <c:pt idx="566">
                  <c:v>43385.736111111109</c:v>
                </c:pt>
                <c:pt idx="567">
                  <c:v>43385.8</c:v>
                </c:pt>
                <c:pt idx="568">
                  <c:v>43386.291666666664</c:v>
                </c:pt>
                <c:pt idx="569">
                  <c:v>43386.298611111109</c:v>
                </c:pt>
                <c:pt idx="570">
                  <c:v>43386.361111111109</c:v>
                </c:pt>
                <c:pt idx="571">
                  <c:v>43386.383333333331</c:v>
                </c:pt>
                <c:pt idx="572">
                  <c:v>43386.399305555555</c:v>
                </c:pt>
                <c:pt idx="573">
                  <c:v>43386.443749999999</c:v>
                </c:pt>
                <c:pt idx="574">
                  <c:v>43386.465277777781</c:v>
                </c:pt>
                <c:pt idx="575">
                  <c:v>43386.477777777778</c:v>
                </c:pt>
                <c:pt idx="576">
                  <c:v>43386.558333333334</c:v>
                </c:pt>
                <c:pt idx="577">
                  <c:v>43386.614583333336</c:v>
                </c:pt>
                <c:pt idx="578">
                  <c:v>43386.614583333336</c:v>
                </c:pt>
                <c:pt idx="579">
                  <c:v>43386.673611111109</c:v>
                </c:pt>
                <c:pt idx="580">
                  <c:v>43386.72152777778</c:v>
                </c:pt>
                <c:pt idx="581">
                  <c:v>43387.354166666664</c:v>
                </c:pt>
                <c:pt idx="582">
                  <c:v>43387.426388888889</c:v>
                </c:pt>
                <c:pt idx="583">
                  <c:v>43387.496527777781</c:v>
                </c:pt>
                <c:pt idx="584">
                  <c:v>43387.523611111108</c:v>
                </c:pt>
                <c:pt idx="585">
                  <c:v>43388.249305555553</c:v>
                </c:pt>
                <c:pt idx="586">
                  <c:v>43388.263194444444</c:v>
                </c:pt>
                <c:pt idx="587">
                  <c:v>43388.277083333334</c:v>
                </c:pt>
                <c:pt idx="588">
                  <c:v>43388.290972222225</c:v>
                </c:pt>
                <c:pt idx="589">
                  <c:v>43388.310416666667</c:v>
                </c:pt>
                <c:pt idx="590">
                  <c:v>43388.326388888891</c:v>
                </c:pt>
                <c:pt idx="591">
                  <c:v>43388.34652777778</c:v>
                </c:pt>
                <c:pt idx="592">
                  <c:v>43388.362500000003</c:v>
                </c:pt>
                <c:pt idx="593">
                  <c:v>43388.371527777781</c:v>
                </c:pt>
                <c:pt idx="594">
                  <c:v>43388.407638888886</c:v>
                </c:pt>
                <c:pt idx="595">
                  <c:v>43388.423611111109</c:v>
                </c:pt>
                <c:pt idx="596">
                  <c:v>43388.453472222223</c:v>
                </c:pt>
                <c:pt idx="597">
                  <c:v>43388.482638888891</c:v>
                </c:pt>
                <c:pt idx="598">
                  <c:v>43388.491666666669</c:v>
                </c:pt>
                <c:pt idx="599">
                  <c:v>43388.527777777781</c:v>
                </c:pt>
                <c:pt idx="600">
                  <c:v>43388.549305555556</c:v>
                </c:pt>
                <c:pt idx="601">
                  <c:v>43388.5625</c:v>
                </c:pt>
                <c:pt idx="602">
                  <c:v>43388.569444444445</c:v>
                </c:pt>
                <c:pt idx="603">
                  <c:v>43388.586111111108</c:v>
                </c:pt>
                <c:pt idx="604">
                  <c:v>43388.606944444444</c:v>
                </c:pt>
                <c:pt idx="605">
                  <c:v>43388.614583333336</c:v>
                </c:pt>
                <c:pt idx="606">
                  <c:v>43388.638888888891</c:v>
                </c:pt>
                <c:pt idx="607">
                  <c:v>43388.657638888886</c:v>
                </c:pt>
                <c:pt idx="608">
                  <c:v>43388.679861111108</c:v>
                </c:pt>
                <c:pt idx="609">
                  <c:v>43388.685416666667</c:v>
                </c:pt>
                <c:pt idx="610">
                  <c:v>43388.690972222219</c:v>
                </c:pt>
                <c:pt idx="611">
                  <c:v>43388.711805555555</c:v>
                </c:pt>
                <c:pt idx="612">
                  <c:v>43388.759722222225</c:v>
                </c:pt>
                <c:pt idx="613">
                  <c:v>43388.784722222219</c:v>
                </c:pt>
                <c:pt idx="614">
                  <c:v>43388.795138888891</c:v>
                </c:pt>
                <c:pt idx="615">
                  <c:v>43388.802083333336</c:v>
                </c:pt>
                <c:pt idx="616">
                  <c:v>43389.253472222219</c:v>
                </c:pt>
                <c:pt idx="617">
                  <c:v>43389.277083333334</c:v>
                </c:pt>
                <c:pt idx="618">
                  <c:v>43389.293055555558</c:v>
                </c:pt>
                <c:pt idx="619">
                  <c:v>43389.302083333336</c:v>
                </c:pt>
                <c:pt idx="620">
                  <c:v>43389.319444444445</c:v>
                </c:pt>
                <c:pt idx="621">
                  <c:v>43389.342361111114</c:v>
                </c:pt>
                <c:pt idx="622">
                  <c:v>43389.364583333336</c:v>
                </c:pt>
                <c:pt idx="623">
                  <c:v>43389.381944444445</c:v>
                </c:pt>
                <c:pt idx="624">
                  <c:v>43389.393055555556</c:v>
                </c:pt>
                <c:pt idx="625">
                  <c:v>43389.427083333336</c:v>
                </c:pt>
                <c:pt idx="626">
                  <c:v>43389.447916666664</c:v>
                </c:pt>
                <c:pt idx="627">
                  <c:v>43389.46875</c:v>
                </c:pt>
                <c:pt idx="628">
                  <c:v>43389.493055555555</c:v>
                </c:pt>
                <c:pt idx="629">
                  <c:v>43389.504861111112</c:v>
                </c:pt>
                <c:pt idx="630">
                  <c:v>43389.527083333334</c:v>
                </c:pt>
                <c:pt idx="631">
                  <c:v>43389.541666666664</c:v>
                </c:pt>
                <c:pt idx="632">
                  <c:v>43389.552083333336</c:v>
                </c:pt>
                <c:pt idx="633">
                  <c:v>43389.55972222222</c:v>
                </c:pt>
                <c:pt idx="634">
                  <c:v>43389.593055555553</c:v>
                </c:pt>
                <c:pt idx="635">
                  <c:v>43389.606249999997</c:v>
                </c:pt>
                <c:pt idx="636">
                  <c:v>43389.614583333336</c:v>
                </c:pt>
                <c:pt idx="637">
                  <c:v>43389.618055555555</c:v>
                </c:pt>
                <c:pt idx="638">
                  <c:v>43389.625</c:v>
                </c:pt>
                <c:pt idx="639">
                  <c:v>43389.634722222225</c:v>
                </c:pt>
                <c:pt idx="640">
                  <c:v>43389.645833333336</c:v>
                </c:pt>
                <c:pt idx="641">
                  <c:v>43389.708333333336</c:v>
                </c:pt>
                <c:pt idx="642">
                  <c:v>43389.739583333336</c:v>
                </c:pt>
                <c:pt idx="643">
                  <c:v>43389.826388888891</c:v>
                </c:pt>
                <c:pt idx="644">
                  <c:v>43390.25277777778</c:v>
                </c:pt>
                <c:pt idx="645">
                  <c:v>43390.268055555556</c:v>
                </c:pt>
                <c:pt idx="646">
                  <c:v>43390.276388888888</c:v>
                </c:pt>
                <c:pt idx="647">
                  <c:v>43390.285416666666</c:v>
                </c:pt>
                <c:pt idx="648">
                  <c:v>43390.316666666666</c:v>
                </c:pt>
                <c:pt idx="649">
                  <c:v>43390.34097222222</c:v>
                </c:pt>
                <c:pt idx="650">
                  <c:v>43390.352083333331</c:v>
                </c:pt>
                <c:pt idx="651">
                  <c:v>43390.376388888886</c:v>
                </c:pt>
                <c:pt idx="652">
                  <c:v>43390.40347222222</c:v>
                </c:pt>
                <c:pt idx="653">
                  <c:v>43390.430555555555</c:v>
                </c:pt>
                <c:pt idx="654">
                  <c:v>43390.44027777778</c:v>
                </c:pt>
                <c:pt idx="655">
                  <c:v>43390.461805555555</c:v>
                </c:pt>
                <c:pt idx="656">
                  <c:v>43390.469444444447</c:v>
                </c:pt>
                <c:pt idx="657">
                  <c:v>43390.504166666666</c:v>
                </c:pt>
                <c:pt idx="658">
                  <c:v>43390.541666666664</c:v>
                </c:pt>
                <c:pt idx="659">
                  <c:v>43390.557638888888</c:v>
                </c:pt>
                <c:pt idx="660">
                  <c:v>43390.571527777778</c:v>
                </c:pt>
                <c:pt idx="661">
                  <c:v>43390.582638888889</c:v>
                </c:pt>
                <c:pt idx="662">
                  <c:v>43390.602777777778</c:v>
                </c:pt>
                <c:pt idx="663">
                  <c:v>43390.626388888886</c:v>
                </c:pt>
                <c:pt idx="664">
                  <c:v>43390.635416666664</c:v>
                </c:pt>
                <c:pt idx="665">
                  <c:v>43390.649305555555</c:v>
                </c:pt>
                <c:pt idx="666">
                  <c:v>43390.676388888889</c:v>
                </c:pt>
                <c:pt idx="667">
                  <c:v>43390.685416666667</c:v>
                </c:pt>
                <c:pt idx="668">
                  <c:v>43390.701388888891</c:v>
                </c:pt>
                <c:pt idx="669">
                  <c:v>43390.720138888886</c:v>
                </c:pt>
                <c:pt idx="670">
                  <c:v>43390.731249999997</c:v>
                </c:pt>
                <c:pt idx="671">
                  <c:v>43390.76666666667</c:v>
                </c:pt>
                <c:pt idx="672">
                  <c:v>43390.833333333336</c:v>
                </c:pt>
                <c:pt idx="673">
                  <c:v>43390.836805555555</c:v>
                </c:pt>
                <c:pt idx="674">
                  <c:v>43391.237500000003</c:v>
                </c:pt>
                <c:pt idx="675">
                  <c:v>43391.269444444442</c:v>
                </c:pt>
                <c:pt idx="676">
                  <c:v>43391.286111111112</c:v>
                </c:pt>
                <c:pt idx="677">
                  <c:v>43391.309027777781</c:v>
                </c:pt>
                <c:pt idx="678">
                  <c:v>43391.323611111111</c:v>
                </c:pt>
                <c:pt idx="679">
                  <c:v>43391.34375</c:v>
                </c:pt>
                <c:pt idx="680">
                  <c:v>43391.368055555555</c:v>
                </c:pt>
                <c:pt idx="681">
                  <c:v>43391.381249999999</c:v>
                </c:pt>
                <c:pt idx="682">
                  <c:v>43391.427083333336</c:v>
                </c:pt>
                <c:pt idx="683">
                  <c:v>43391.445138888892</c:v>
                </c:pt>
                <c:pt idx="684">
                  <c:v>43391.459027777775</c:v>
                </c:pt>
                <c:pt idx="685">
                  <c:v>43391.468055555553</c:v>
                </c:pt>
                <c:pt idx="686">
                  <c:v>43391.479861111111</c:v>
                </c:pt>
                <c:pt idx="687">
                  <c:v>43391.493055555555</c:v>
                </c:pt>
                <c:pt idx="688">
                  <c:v>43391.504861111112</c:v>
                </c:pt>
                <c:pt idx="689">
                  <c:v>43391.517361111109</c:v>
                </c:pt>
                <c:pt idx="690">
                  <c:v>43391.527777777781</c:v>
                </c:pt>
                <c:pt idx="691">
                  <c:v>43391.544444444444</c:v>
                </c:pt>
                <c:pt idx="692">
                  <c:v>43391.569444444445</c:v>
                </c:pt>
                <c:pt idx="693">
                  <c:v>43391.576388888891</c:v>
                </c:pt>
                <c:pt idx="694">
                  <c:v>43391.618055555555</c:v>
                </c:pt>
                <c:pt idx="695">
                  <c:v>43391.657638888886</c:v>
                </c:pt>
                <c:pt idx="696">
                  <c:v>43391.69027777778</c:v>
                </c:pt>
                <c:pt idx="697">
                  <c:v>43391.739583333336</c:v>
                </c:pt>
                <c:pt idx="698">
                  <c:v>43391.774305555555</c:v>
                </c:pt>
                <c:pt idx="699">
                  <c:v>43391.796527777777</c:v>
                </c:pt>
                <c:pt idx="700">
                  <c:v>43391.809027777781</c:v>
                </c:pt>
                <c:pt idx="701">
                  <c:v>43391.813194444447</c:v>
                </c:pt>
                <c:pt idx="702">
                  <c:v>43392.240972222222</c:v>
                </c:pt>
                <c:pt idx="703">
                  <c:v>43392.249305555553</c:v>
                </c:pt>
                <c:pt idx="704">
                  <c:v>43392.257638888892</c:v>
                </c:pt>
                <c:pt idx="705">
                  <c:v>43392.269444444442</c:v>
                </c:pt>
                <c:pt idx="706">
                  <c:v>43392.282638888886</c:v>
                </c:pt>
                <c:pt idx="707">
                  <c:v>43392.294444444444</c:v>
                </c:pt>
                <c:pt idx="708">
                  <c:v>43392.307638888888</c:v>
                </c:pt>
                <c:pt idx="709">
                  <c:v>43392.335416666669</c:v>
                </c:pt>
                <c:pt idx="710">
                  <c:v>43392.371527777781</c:v>
                </c:pt>
                <c:pt idx="711">
                  <c:v>43392.388888888891</c:v>
                </c:pt>
                <c:pt idx="712">
                  <c:v>43392.423611111109</c:v>
                </c:pt>
                <c:pt idx="713">
                  <c:v>43392.443749999999</c:v>
                </c:pt>
                <c:pt idx="714">
                  <c:v>43392.467361111114</c:v>
                </c:pt>
                <c:pt idx="715">
                  <c:v>43392.493055555555</c:v>
                </c:pt>
                <c:pt idx="716">
                  <c:v>43392.538194444445</c:v>
                </c:pt>
                <c:pt idx="717">
                  <c:v>43392.560416666667</c:v>
                </c:pt>
                <c:pt idx="718">
                  <c:v>43392.592361111114</c:v>
                </c:pt>
                <c:pt idx="719">
                  <c:v>43392.613888888889</c:v>
                </c:pt>
                <c:pt idx="720">
                  <c:v>43392.633333333331</c:v>
                </c:pt>
                <c:pt idx="721">
                  <c:v>43392.669444444444</c:v>
                </c:pt>
                <c:pt idx="722">
                  <c:v>43392.694444444445</c:v>
                </c:pt>
                <c:pt idx="723">
                  <c:v>43392.722916666666</c:v>
                </c:pt>
                <c:pt idx="724">
                  <c:v>43392.732638888891</c:v>
                </c:pt>
                <c:pt idx="725">
                  <c:v>43392.801388888889</c:v>
                </c:pt>
                <c:pt idx="726">
                  <c:v>43392.830555555556</c:v>
                </c:pt>
                <c:pt idx="727">
                  <c:v>43393.263888888891</c:v>
                </c:pt>
                <c:pt idx="728">
                  <c:v>43393.304861111108</c:v>
                </c:pt>
                <c:pt idx="729">
                  <c:v>43393.328472222223</c:v>
                </c:pt>
                <c:pt idx="730">
                  <c:v>43393.357638888891</c:v>
                </c:pt>
                <c:pt idx="731">
                  <c:v>43393.416666666664</c:v>
                </c:pt>
                <c:pt idx="732">
                  <c:v>43393.423611111109</c:v>
                </c:pt>
                <c:pt idx="733">
                  <c:v>43393.4375</c:v>
                </c:pt>
                <c:pt idx="734">
                  <c:v>43393.445833333331</c:v>
                </c:pt>
                <c:pt idx="735">
                  <c:v>43393.472222222219</c:v>
                </c:pt>
                <c:pt idx="736">
                  <c:v>43393.481249999997</c:v>
                </c:pt>
                <c:pt idx="737">
                  <c:v>43394.288888888892</c:v>
                </c:pt>
                <c:pt idx="738">
                  <c:v>43394.368750000001</c:v>
                </c:pt>
                <c:pt idx="739">
                  <c:v>43394.447222222225</c:v>
                </c:pt>
                <c:pt idx="740">
                  <c:v>43394.486111111109</c:v>
                </c:pt>
                <c:pt idx="741">
                  <c:v>43394.50277777778</c:v>
                </c:pt>
                <c:pt idx="742">
                  <c:v>43394.565972222219</c:v>
                </c:pt>
                <c:pt idx="743">
                  <c:v>43394.576388888891</c:v>
                </c:pt>
                <c:pt idx="744">
                  <c:v>43394.625</c:v>
                </c:pt>
                <c:pt idx="745">
                  <c:v>43395.295138888891</c:v>
                </c:pt>
                <c:pt idx="746">
                  <c:v>43395.305555555555</c:v>
                </c:pt>
                <c:pt idx="747">
                  <c:v>43395.322916666664</c:v>
                </c:pt>
                <c:pt idx="748">
                  <c:v>43395.364583333336</c:v>
                </c:pt>
                <c:pt idx="749">
                  <c:v>43395.394444444442</c:v>
                </c:pt>
                <c:pt idx="750">
                  <c:v>43395.420138888891</c:v>
                </c:pt>
                <c:pt idx="751">
                  <c:v>43395.444444444445</c:v>
                </c:pt>
                <c:pt idx="752">
                  <c:v>43395.456944444442</c:v>
                </c:pt>
                <c:pt idx="753">
                  <c:v>43395.487500000003</c:v>
                </c:pt>
                <c:pt idx="754">
                  <c:v>43395.510416666664</c:v>
                </c:pt>
                <c:pt idx="755">
                  <c:v>43395.521527777775</c:v>
                </c:pt>
                <c:pt idx="756">
                  <c:v>43395.53125</c:v>
                </c:pt>
                <c:pt idx="757">
                  <c:v>43395.538888888892</c:v>
                </c:pt>
                <c:pt idx="758">
                  <c:v>43395.560416666667</c:v>
                </c:pt>
                <c:pt idx="759">
                  <c:v>43395.56527777778</c:v>
                </c:pt>
                <c:pt idx="760">
                  <c:v>43395.569444444445</c:v>
                </c:pt>
                <c:pt idx="761">
                  <c:v>43395.65625</c:v>
                </c:pt>
                <c:pt idx="762">
                  <c:v>43395.659722222219</c:v>
                </c:pt>
                <c:pt idx="763">
                  <c:v>43395.666666666664</c:v>
                </c:pt>
                <c:pt idx="764">
                  <c:v>43395.720138888886</c:v>
                </c:pt>
                <c:pt idx="765">
                  <c:v>43395.756944444445</c:v>
                </c:pt>
                <c:pt idx="766">
                  <c:v>43395.818055555559</c:v>
                </c:pt>
                <c:pt idx="767">
                  <c:v>43396.254166666666</c:v>
                </c:pt>
                <c:pt idx="768">
                  <c:v>43396.287499999999</c:v>
                </c:pt>
                <c:pt idx="769">
                  <c:v>43396.302777777775</c:v>
                </c:pt>
                <c:pt idx="770">
                  <c:v>43396.347222222219</c:v>
                </c:pt>
                <c:pt idx="771">
                  <c:v>43396.364583333336</c:v>
                </c:pt>
                <c:pt idx="772">
                  <c:v>43396.379166666666</c:v>
                </c:pt>
                <c:pt idx="773">
                  <c:v>43396.417361111111</c:v>
                </c:pt>
                <c:pt idx="774">
                  <c:v>43396.445138888892</c:v>
                </c:pt>
                <c:pt idx="775">
                  <c:v>43396.468055555553</c:v>
                </c:pt>
                <c:pt idx="776">
                  <c:v>43396.48333333333</c:v>
                </c:pt>
                <c:pt idx="777">
                  <c:v>43396.5</c:v>
                </c:pt>
                <c:pt idx="778">
                  <c:v>43396.509027777778</c:v>
                </c:pt>
                <c:pt idx="779">
                  <c:v>43396.524305555555</c:v>
                </c:pt>
                <c:pt idx="780">
                  <c:v>43396.545138888891</c:v>
                </c:pt>
                <c:pt idx="781">
                  <c:v>43396.552777777775</c:v>
                </c:pt>
                <c:pt idx="782">
                  <c:v>43396.567361111112</c:v>
                </c:pt>
                <c:pt idx="783">
                  <c:v>43396.613194444442</c:v>
                </c:pt>
                <c:pt idx="784">
                  <c:v>43396.615972222222</c:v>
                </c:pt>
                <c:pt idx="785">
                  <c:v>43396.631944444445</c:v>
                </c:pt>
                <c:pt idx="786">
                  <c:v>43396.636805555558</c:v>
                </c:pt>
                <c:pt idx="787">
                  <c:v>43396.665972222225</c:v>
                </c:pt>
                <c:pt idx="788">
                  <c:v>43396.688888888886</c:v>
                </c:pt>
                <c:pt idx="789">
                  <c:v>43396.712500000001</c:v>
                </c:pt>
                <c:pt idx="790">
                  <c:v>43396.724305555559</c:v>
                </c:pt>
                <c:pt idx="791">
                  <c:v>43396.729861111111</c:v>
                </c:pt>
                <c:pt idx="792">
                  <c:v>43396.748611111114</c:v>
                </c:pt>
                <c:pt idx="793">
                  <c:v>43396.782638888886</c:v>
                </c:pt>
                <c:pt idx="794">
                  <c:v>43396.791666666664</c:v>
                </c:pt>
                <c:pt idx="795">
                  <c:v>43396.800000000003</c:v>
                </c:pt>
                <c:pt idx="796">
                  <c:v>43396.844444444447</c:v>
                </c:pt>
                <c:pt idx="797">
                  <c:v>43397.256944444445</c:v>
                </c:pt>
                <c:pt idx="798">
                  <c:v>43397.263888888891</c:v>
                </c:pt>
                <c:pt idx="799">
                  <c:v>43397.280555555553</c:v>
                </c:pt>
                <c:pt idx="800">
                  <c:v>43397.305555555555</c:v>
                </c:pt>
                <c:pt idx="801">
                  <c:v>43397.30972222222</c:v>
                </c:pt>
                <c:pt idx="802">
                  <c:v>43397.319444444445</c:v>
                </c:pt>
                <c:pt idx="803">
                  <c:v>43397.35</c:v>
                </c:pt>
                <c:pt idx="804">
                  <c:v>43397.379861111112</c:v>
                </c:pt>
                <c:pt idx="805">
                  <c:v>43397.407638888886</c:v>
                </c:pt>
                <c:pt idx="806">
                  <c:v>43397.439583333333</c:v>
                </c:pt>
                <c:pt idx="807">
                  <c:v>43397.475694444445</c:v>
                </c:pt>
                <c:pt idx="808">
                  <c:v>43397.481249999997</c:v>
                </c:pt>
                <c:pt idx="809">
                  <c:v>43397.538194444445</c:v>
                </c:pt>
                <c:pt idx="810">
                  <c:v>43397.56527777778</c:v>
                </c:pt>
                <c:pt idx="811">
                  <c:v>43397.577777777777</c:v>
                </c:pt>
                <c:pt idx="812">
                  <c:v>43397.581944444442</c:v>
                </c:pt>
                <c:pt idx="813">
                  <c:v>43397.594444444447</c:v>
                </c:pt>
                <c:pt idx="814">
                  <c:v>43397.598611111112</c:v>
                </c:pt>
                <c:pt idx="815">
                  <c:v>43397.669444444444</c:v>
                </c:pt>
                <c:pt idx="816">
                  <c:v>43397.701388888891</c:v>
                </c:pt>
                <c:pt idx="817">
                  <c:v>43397.75277777778</c:v>
                </c:pt>
                <c:pt idx="818">
                  <c:v>43397.77847222222</c:v>
                </c:pt>
                <c:pt idx="819">
                  <c:v>43397.791666666664</c:v>
                </c:pt>
                <c:pt idx="820">
                  <c:v>43397.816666666666</c:v>
                </c:pt>
                <c:pt idx="821">
                  <c:v>43398.256249999999</c:v>
                </c:pt>
                <c:pt idx="822">
                  <c:v>43398.270138888889</c:v>
                </c:pt>
                <c:pt idx="823">
                  <c:v>43398.291666666664</c:v>
                </c:pt>
                <c:pt idx="824">
                  <c:v>43398.313194444447</c:v>
                </c:pt>
                <c:pt idx="825">
                  <c:v>43398.326388888891</c:v>
                </c:pt>
                <c:pt idx="826">
                  <c:v>43398.355555555558</c:v>
                </c:pt>
                <c:pt idx="827">
                  <c:v>43398.372916666667</c:v>
                </c:pt>
                <c:pt idx="828">
                  <c:v>43398.365972222222</c:v>
                </c:pt>
                <c:pt idx="829">
                  <c:v>43398.430555555555</c:v>
                </c:pt>
                <c:pt idx="830">
                  <c:v>43398.458333333336</c:v>
                </c:pt>
                <c:pt idx="831">
                  <c:v>43398.46597222222</c:v>
                </c:pt>
                <c:pt idx="832">
                  <c:v>43398.495138888888</c:v>
                </c:pt>
                <c:pt idx="833">
                  <c:v>43398.513888888891</c:v>
                </c:pt>
                <c:pt idx="834">
                  <c:v>43398.523611111108</c:v>
                </c:pt>
                <c:pt idx="835">
                  <c:v>43398.552083333336</c:v>
                </c:pt>
                <c:pt idx="836">
                  <c:v>43398.556944444441</c:v>
                </c:pt>
                <c:pt idx="837">
                  <c:v>43398.568055555559</c:v>
                </c:pt>
                <c:pt idx="838">
                  <c:v>43398.629861111112</c:v>
                </c:pt>
                <c:pt idx="839">
                  <c:v>43398.636111111111</c:v>
                </c:pt>
                <c:pt idx="840">
                  <c:v>43398.674305555556</c:v>
                </c:pt>
                <c:pt idx="841">
                  <c:v>43398.681250000001</c:v>
                </c:pt>
                <c:pt idx="842">
                  <c:v>43398.693055555559</c:v>
                </c:pt>
                <c:pt idx="843">
                  <c:v>43398.759722222225</c:v>
                </c:pt>
                <c:pt idx="844">
                  <c:v>43398.819444444445</c:v>
                </c:pt>
                <c:pt idx="845">
                  <c:v>43399.26666666667</c:v>
                </c:pt>
                <c:pt idx="846">
                  <c:v>43399.283333333333</c:v>
                </c:pt>
                <c:pt idx="847">
                  <c:v>43399.311805555553</c:v>
                </c:pt>
                <c:pt idx="848">
                  <c:v>43399.350694444445</c:v>
                </c:pt>
                <c:pt idx="849">
                  <c:v>43399.354166666664</c:v>
                </c:pt>
                <c:pt idx="850">
                  <c:v>43399.372916666667</c:v>
                </c:pt>
                <c:pt idx="851">
                  <c:v>43399.395833333336</c:v>
                </c:pt>
                <c:pt idx="852">
                  <c:v>43399.427083333336</c:v>
                </c:pt>
                <c:pt idx="853">
                  <c:v>43399.451388888891</c:v>
                </c:pt>
                <c:pt idx="854">
                  <c:v>43399.447222222225</c:v>
                </c:pt>
                <c:pt idx="855">
                  <c:v>43399.470138888886</c:v>
                </c:pt>
                <c:pt idx="856">
                  <c:v>43399.506944444445</c:v>
                </c:pt>
                <c:pt idx="857">
                  <c:v>43399.525694444441</c:v>
                </c:pt>
                <c:pt idx="858">
                  <c:v>43399.565972222219</c:v>
                </c:pt>
                <c:pt idx="859">
                  <c:v>43399.595138888886</c:v>
                </c:pt>
                <c:pt idx="860">
                  <c:v>43399.64166666667</c:v>
                </c:pt>
                <c:pt idx="861">
                  <c:v>43399.738194444442</c:v>
                </c:pt>
                <c:pt idx="862">
                  <c:v>43399.76666666667</c:v>
                </c:pt>
                <c:pt idx="863">
                  <c:v>43400.291666666664</c:v>
                </c:pt>
                <c:pt idx="864">
                  <c:v>43400.3125</c:v>
                </c:pt>
                <c:pt idx="865">
                  <c:v>43400.3125</c:v>
                </c:pt>
                <c:pt idx="866">
                  <c:v>43400.427083333336</c:v>
                </c:pt>
                <c:pt idx="867">
                  <c:v>43400.477777777778</c:v>
                </c:pt>
                <c:pt idx="868">
                  <c:v>43400.495833333334</c:v>
                </c:pt>
                <c:pt idx="869">
                  <c:v>43400.511111111111</c:v>
                </c:pt>
                <c:pt idx="870">
                  <c:v>43400.525694444441</c:v>
                </c:pt>
                <c:pt idx="871">
                  <c:v>43400.557638888888</c:v>
                </c:pt>
                <c:pt idx="872">
                  <c:v>43400.568749999999</c:v>
                </c:pt>
                <c:pt idx="873">
                  <c:v>43400.63958333333</c:v>
                </c:pt>
                <c:pt idx="874">
                  <c:v>43400.667361111111</c:v>
                </c:pt>
                <c:pt idx="875">
                  <c:v>43401.378472222219</c:v>
                </c:pt>
                <c:pt idx="876">
                  <c:v>43401.43472222222</c:v>
                </c:pt>
                <c:pt idx="877">
                  <c:v>43401.489583333336</c:v>
                </c:pt>
                <c:pt idx="878">
                  <c:v>43401.541666666664</c:v>
                </c:pt>
                <c:pt idx="879">
                  <c:v>43401.613194444442</c:v>
                </c:pt>
                <c:pt idx="880">
                  <c:v>43402.25</c:v>
                </c:pt>
                <c:pt idx="881">
                  <c:v>43402.263888888891</c:v>
                </c:pt>
                <c:pt idx="882">
                  <c:v>43402.270833333336</c:v>
                </c:pt>
                <c:pt idx="883">
                  <c:v>43402.281944444447</c:v>
                </c:pt>
                <c:pt idx="884">
                  <c:v>43402.29791666667</c:v>
                </c:pt>
                <c:pt idx="885">
                  <c:v>43402.313194444447</c:v>
                </c:pt>
                <c:pt idx="886">
                  <c:v>43402.331250000003</c:v>
                </c:pt>
                <c:pt idx="887">
                  <c:v>43402.351388888892</c:v>
                </c:pt>
                <c:pt idx="888">
                  <c:v>43402.367361111108</c:v>
                </c:pt>
                <c:pt idx="889">
                  <c:v>43402.388888888891</c:v>
                </c:pt>
                <c:pt idx="890">
                  <c:v>43402.447916666664</c:v>
                </c:pt>
                <c:pt idx="891">
                  <c:v>43402.48541666667</c:v>
                </c:pt>
                <c:pt idx="892">
                  <c:v>43402.506249999999</c:v>
                </c:pt>
                <c:pt idx="893">
                  <c:v>43402.52847222222</c:v>
                </c:pt>
                <c:pt idx="894">
                  <c:v>43402.559027777781</c:v>
                </c:pt>
                <c:pt idx="895">
                  <c:v>43402.565972222219</c:v>
                </c:pt>
                <c:pt idx="896">
                  <c:v>43402.575694444444</c:v>
                </c:pt>
                <c:pt idx="897">
                  <c:v>43402.595138888886</c:v>
                </c:pt>
                <c:pt idx="898">
                  <c:v>43402.637499999997</c:v>
                </c:pt>
                <c:pt idx="899">
                  <c:v>43402.662499999999</c:v>
                </c:pt>
                <c:pt idx="900">
                  <c:v>43402.678472222222</c:v>
                </c:pt>
                <c:pt idx="901">
                  <c:v>43402.702777777777</c:v>
                </c:pt>
                <c:pt idx="902">
                  <c:v>43402.708333333336</c:v>
                </c:pt>
                <c:pt idx="903">
                  <c:v>43402.717361111114</c:v>
                </c:pt>
                <c:pt idx="904">
                  <c:v>43402.738194444442</c:v>
                </c:pt>
                <c:pt idx="905">
                  <c:v>43402.777083333334</c:v>
                </c:pt>
                <c:pt idx="906">
                  <c:v>43403.290277777778</c:v>
                </c:pt>
                <c:pt idx="907">
                  <c:v>43403.320138888892</c:v>
                </c:pt>
                <c:pt idx="908">
                  <c:v>43403.34375</c:v>
                </c:pt>
                <c:pt idx="909">
                  <c:v>43403.359722222223</c:v>
                </c:pt>
                <c:pt idx="910">
                  <c:v>43403.379861111112</c:v>
                </c:pt>
                <c:pt idx="911">
                  <c:v>43403.416666666664</c:v>
                </c:pt>
                <c:pt idx="912">
                  <c:v>43403.443055555559</c:v>
                </c:pt>
                <c:pt idx="913">
                  <c:v>43403.463194444441</c:v>
                </c:pt>
                <c:pt idx="914">
                  <c:v>43403.495138888888</c:v>
                </c:pt>
                <c:pt idx="915">
                  <c:v>43403.502083333333</c:v>
                </c:pt>
                <c:pt idx="916">
                  <c:v>43403.537499999999</c:v>
                </c:pt>
                <c:pt idx="917">
                  <c:v>43403.56527777778</c:v>
                </c:pt>
                <c:pt idx="918">
                  <c:v>43403.572916666664</c:v>
                </c:pt>
                <c:pt idx="919">
                  <c:v>43403.577777777777</c:v>
                </c:pt>
                <c:pt idx="920">
                  <c:v>43403.585416666669</c:v>
                </c:pt>
                <c:pt idx="921">
                  <c:v>43403.616666666669</c:v>
                </c:pt>
                <c:pt idx="922">
                  <c:v>43403.636805555558</c:v>
                </c:pt>
                <c:pt idx="923">
                  <c:v>43403.690972222219</c:v>
                </c:pt>
                <c:pt idx="924">
                  <c:v>43403.705555555556</c:v>
                </c:pt>
                <c:pt idx="925">
                  <c:v>43403.761805555558</c:v>
                </c:pt>
                <c:pt idx="926">
                  <c:v>43403.780555555553</c:v>
                </c:pt>
                <c:pt idx="927">
                  <c:v>43404.270833333336</c:v>
                </c:pt>
                <c:pt idx="928">
                  <c:v>43404.286111111112</c:v>
                </c:pt>
                <c:pt idx="929">
                  <c:v>43404.298611111109</c:v>
                </c:pt>
                <c:pt idx="930">
                  <c:v>43404.309027777781</c:v>
                </c:pt>
                <c:pt idx="931">
                  <c:v>43404.331250000003</c:v>
                </c:pt>
                <c:pt idx="932">
                  <c:v>43404.350694444445</c:v>
                </c:pt>
                <c:pt idx="933">
                  <c:v>43404.449305555558</c:v>
                </c:pt>
                <c:pt idx="934">
                  <c:v>43404.673611111109</c:v>
                </c:pt>
                <c:pt idx="935">
                  <c:v>43404.688194444447</c:v>
                </c:pt>
                <c:pt idx="936">
                  <c:v>43404.727777777778</c:v>
                </c:pt>
                <c:pt idx="937">
                  <c:v>43404.753472222219</c:v>
                </c:pt>
                <c:pt idx="938">
                  <c:v>43404.855555555558</c:v>
                </c:pt>
                <c:pt idx="939">
                  <c:v>43405.25</c:v>
                </c:pt>
                <c:pt idx="940">
                  <c:v>43405.255555555559</c:v>
                </c:pt>
                <c:pt idx="941">
                  <c:v>43405.273611111108</c:v>
                </c:pt>
                <c:pt idx="942">
                  <c:v>43405.287499999999</c:v>
                </c:pt>
                <c:pt idx="943">
                  <c:v>43405.303472222222</c:v>
                </c:pt>
                <c:pt idx="944">
                  <c:v>43405.324305555558</c:v>
                </c:pt>
                <c:pt idx="945">
                  <c:v>43405.342361111114</c:v>
                </c:pt>
                <c:pt idx="946">
                  <c:v>43405.347222222219</c:v>
                </c:pt>
                <c:pt idx="947">
                  <c:v>43405.354166666664</c:v>
                </c:pt>
                <c:pt idx="948">
                  <c:v>43405.361805555556</c:v>
                </c:pt>
                <c:pt idx="949">
                  <c:v>43405.373611111114</c:v>
                </c:pt>
                <c:pt idx="950">
                  <c:v>43405.423611111109</c:v>
                </c:pt>
                <c:pt idx="951">
                  <c:v>43405.451388888891</c:v>
                </c:pt>
                <c:pt idx="952">
                  <c:v>43405.462500000001</c:v>
                </c:pt>
                <c:pt idx="953">
                  <c:v>43405.481249999997</c:v>
                </c:pt>
                <c:pt idx="954">
                  <c:v>43405.519444444442</c:v>
                </c:pt>
                <c:pt idx="955">
                  <c:v>43405.540277777778</c:v>
                </c:pt>
                <c:pt idx="956">
                  <c:v>43405.553472222222</c:v>
                </c:pt>
                <c:pt idx="957">
                  <c:v>43405.568055555559</c:v>
                </c:pt>
                <c:pt idx="958">
                  <c:v>43405.573611111111</c:v>
                </c:pt>
                <c:pt idx="959">
                  <c:v>43405.635416666664</c:v>
                </c:pt>
                <c:pt idx="960">
                  <c:v>43405.677777777775</c:v>
                </c:pt>
                <c:pt idx="961">
                  <c:v>43405.686805555553</c:v>
                </c:pt>
                <c:pt idx="962">
                  <c:v>43405.697222222225</c:v>
                </c:pt>
                <c:pt idx="963">
                  <c:v>43405.716666666667</c:v>
                </c:pt>
                <c:pt idx="964">
                  <c:v>43405.720833333333</c:v>
                </c:pt>
                <c:pt idx="965">
                  <c:v>43405.75277777778</c:v>
                </c:pt>
                <c:pt idx="966">
                  <c:v>43405.754166666666</c:v>
                </c:pt>
                <c:pt idx="967">
                  <c:v>43405.776388888888</c:v>
                </c:pt>
                <c:pt idx="968">
                  <c:v>43405.819444444445</c:v>
                </c:pt>
                <c:pt idx="969">
                  <c:v>43406.250694444447</c:v>
                </c:pt>
                <c:pt idx="970">
                  <c:v>43406.263194444444</c:v>
                </c:pt>
                <c:pt idx="971">
                  <c:v>43406.275000000001</c:v>
                </c:pt>
                <c:pt idx="972">
                  <c:v>43406.296527777777</c:v>
                </c:pt>
                <c:pt idx="973">
                  <c:v>43406.364583333336</c:v>
                </c:pt>
                <c:pt idx="974">
                  <c:v>43406.390972222223</c:v>
                </c:pt>
                <c:pt idx="975">
                  <c:v>43406.419444444444</c:v>
                </c:pt>
                <c:pt idx="976">
                  <c:v>43406.430555555555</c:v>
                </c:pt>
                <c:pt idx="977">
                  <c:v>43406.443749999999</c:v>
                </c:pt>
                <c:pt idx="978">
                  <c:v>43406.446527777778</c:v>
                </c:pt>
                <c:pt idx="979">
                  <c:v>43406.479166666664</c:v>
                </c:pt>
                <c:pt idx="980">
                  <c:v>43406.493055555555</c:v>
                </c:pt>
                <c:pt idx="981">
                  <c:v>43406.495833333334</c:v>
                </c:pt>
                <c:pt idx="982">
                  <c:v>43406.581944444442</c:v>
                </c:pt>
                <c:pt idx="983">
                  <c:v>43406.587500000001</c:v>
                </c:pt>
                <c:pt idx="984">
                  <c:v>43406.616666666669</c:v>
                </c:pt>
                <c:pt idx="985">
                  <c:v>43406.658333333333</c:v>
                </c:pt>
                <c:pt idx="986">
                  <c:v>43406.708333333336</c:v>
                </c:pt>
                <c:pt idx="987">
                  <c:v>43406.775000000001</c:v>
                </c:pt>
                <c:pt idx="988">
                  <c:v>43407.285416666666</c:v>
                </c:pt>
                <c:pt idx="989">
                  <c:v>43407.322916666664</c:v>
                </c:pt>
                <c:pt idx="990">
                  <c:v>43407.430555555555</c:v>
                </c:pt>
                <c:pt idx="991">
                  <c:v>43407.451388888891</c:v>
                </c:pt>
                <c:pt idx="992">
                  <c:v>43407.46875</c:v>
                </c:pt>
                <c:pt idx="993">
                  <c:v>43407.5</c:v>
                </c:pt>
                <c:pt idx="994">
                  <c:v>43407.525000000001</c:v>
                </c:pt>
                <c:pt idx="995">
                  <c:v>43407.553472222222</c:v>
                </c:pt>
                <c:pt idx="996">
                  <c:v>43407.575694444444</c:v>
                </c:pt>
                <c:pt idx="997">
                  <c:v>43407.626388888886</c:v>
                </c:pt>
                <c:pt idx="998">
                  <c:v>43408.291666666664</c:v>
                </c:pt>
                <c:pt idx="999">
                  <c:v>43408.315972222219</c:v>
                </c:pt>
                <c:pt idx="1000">
                  <c:v>43408.482638888891</c:v>
                </c:pt>
                <c:pt idx="1001">
                  <c:v>43408.5</c:v>
                </c:pt>
                <c:pt idx="1002">
                  <c:v>43408.510416666664</c:v>
                </c:pt>
                <c:pt idx="1003">
                  <c:v>43409.256944444445</c:v>
                </c:pt>
                <c:pt idx="1004">
                  <c:v>43409.267361111109</c:v>
                </c:pt>
                <c:pt idx="1005">
                  <c:v>43409.279861111114</c:v>
                </c:pt>
                <c:pt idx="1006">
                  <c:v>43409.288194444445</c:v>
                </c:pt>
                <c:pt idx="1007">
                  <c:v>43409.302083333336</c:v>
                </c:pt>
                <c:pt idx="1008">
                  <c:v>43409.324999999997</c:v>
                </c:pt>
                <c:pt idx="1009">
                  <c:v>43409.375</c:v>
                </c:pt>
                <c:pt idx="1010">
                  <c:v>43409.379166666666</c:v>
                </c:pt>
                <c:pt idx="1011">
                  <c:v>43409.385416666664</c:v>
                </c:pt>
                <c:pt idx="1012">
                  <c:v>43409.416666666664</c:v>
                </c:pt>
                <c:pt idx="1013">
                  <c:v>43409.447916666664</c:v>
                </c:pt>
                <c:pt idx="1014">
                  <c:v>43409.458333333336</c:v>
                </c:pt>
                <c:pt idx="1015">
                  <c:v>43409.46875</c:v>
                </c:pt>
                <c:pt idx="1016">
                  <c:v>43409.5</c:v>
                </c:pt>
                <c:pt idx="1017">
                  <c:v>43409.506249999999</c:v>
                </c:pt>
                <c:pt idx="1018">
                  <c:v>43409.56527777778</c:v>
                </c:pt>
                <c:pt idx="1019">
                  <c:v>43409.578472222223</c:v>
                </c:pt>
                <c:pt idx="1020">
                  <c:v>43409.597222222219</c:v>
                </c:pt>
                <c:pt idx="1021">
                  <c:v>43409.604166666664</c:v>
                </c:pt>
                <c:pt idx="1022">
                  <c:v>43409.663194444445</c:v>
                </c:pt>
                <c:pt idx="1023">
                  <c:v>43409.674305555556</c:v>
                </c:pt>
                <c:pt idx="1024">
                  <c:v>43409.747916666667</c:v>
                </c:pt>
                <c:pt idx="1025">
                  <c:v>43409.769444444442</c:v>
                </c:pt>
                <c:pt idx="1026">
                  <c:v>43410.260416666664</c:v>
                </c:pt>
                <c:pt idx="1027">
                  <c:v>43410.26458333333</c:v>
                </c:pt>
                <c:pt idx="1028">
                  <c:v>43410.281944444447</c:v>
                </c:pt>
                <c:pt idx="1029">
                  <c:v>43410.305555555555</c:v>
                </c:pt>
                <c:pt idx="1030">
                  <c:v>43410.322222222225</c:v>
                </c:pt>
                <c:pt idx="1031">
                  <c:v>43410.347222222219</c:v>
                </c:pt>
                <c:pt idx="1032">
                  <c:v>43410.400694444441</c:v>
                </c:pt>
                <c:pt idx="1033">
                  <c:v>43410.430555555555</c:v>
                </c:pt>
                <c:pt idx="1034">
                  <c:v>43410.434027777781</c:v>
                </c:pt>
                <c:pt idx="1035">
                  <c:v>43410.442361111112</c:v>
                </c:pt>
                <c:pt idx="1036">
                  <c:v>43410.447916666664</c:v>
                </c:pt>
                <c:pt idx="1037">
                  <c:v>43410.46597222222</c:v>
                </c:pt>
                <c:pt idx="1038">
                  <c:v>43410.470833333333</c:v>
                </c:pt>
                <c:pt idx="1039">
                  <c:v>43410.548611111109</c:v>
                </c:pt>
                <c:pt idx="1040">
                  <c:v>43410.577777777777</c:v>
                </c:pt>
                <c:pt idx="1041">
                  <c:v>43410.616666666669</c:v>
                </c:pt>
                <c:pt idx="1042">
                  <c:v>43410.677083333336</c:v>
                </c:pt>
                <c:pt idx="1043">
                  <c:v>43410.703472222223</c:v>
                </c:pt>
                <c:pt idx="1044">
                  <c:v>43411.29791666667</c:v>
                </c:pt>
                <c:pt idx="1045">
                  <c:v>43411.310416666667</c:v>
                </c:pt>
                <c:pt idx="1046">
                  <c:v>43411.350694444445</c:v>
                </c:pt>
                <c:pt idx="1047">
                  <c:v>43411.350694444445</c:v>
                </c:pt>
                <c:pt idx="1048">
                  <c:v>43411.375</c:v>
                </c:pt>
                <c:pt idx="1049">
                  <c:v>43411.405555555553</c:v>
                </c:pt>
                <c:pt idx="1050">
                  <c:v>43411.423611111109</c:v>
                </c:pt>
                <c:pt idx="1051">
                  <c:v>43411.443055555559</c:v>
                </c:pt>
                <c:pt idx="1052">
                  <c:v>43411.454861111109</c:v>
                </c:pt>
                <c:pt idx="1053">
                  <c:v>43412.236805555556</c:v>
                </c:pt>
                <c:pt idx="1054">
                  <c:v>43412.263888888891</c:v>
                </c:pt>
                <c:pt idx="1055">
                  <c:v>43412.276388888888</c:v>
                </c:pt>
                <c:pt idx="1056">
                  <c:v>43412.3</c:v>
                </c:pt>
                <c:pt idx="1057">
                  <c:v>43412.318055555559</c:v>
                </c:pt>
                <c:pt idx="1058">
                  <c:v>43412.356249999997</c:v>
                </c:pt>
                <c:pt idx="1059">
                  <c:v>43412.361805555556</c:v>
                </c:pt>
                <c:pt idx="1060">
                  <c:v>43412.390277777777</c:v>
                </c:pt>
                <c:pt idx="1061">
                  <c:v>43412.420138888891</c:v>
                </c:pt>
                <c:pt idx="1062">
                  <c:v>43412.430555555555</c:v>
                </c:pt>
                <c:pt idx="1063">
                  <c:v>43412.458333333336</c:v>
                </c:pt>
                <c:pt idx="1064">
                  <c:v>43412.487500000003</c:v>
                </c:pt>
                <c:pt idx="1065">
                  <c:v>43412.497916666667</c:v>
                </c:pt>
                <c:pt idx="1066">
                  <c:v>43412.527777777781</c:v>
                </c:pt>
                <c:pt idx="1067">
                  <c:v>43412.53125</c:v>
                </c:pt>
                <c:pt idx="1068">
                  <c:v>43412.540277777778</c:v>
                </c:pt>
                <c:pt idx="1069">
                  <c:v>43412.553472222222</c:v>
                </c:pt>
                <c:pt idx="1070">
                  <c:v>43412.574305555558</c:v>
                </c:pt>
                <c:pt idx="1071">
                  <c:v>43412.593055555553</c:v>
                </c:pt>
                <c:pt idx="1072">
                  <c:v>43412.661805555559</c:v>
                </c:pt>
                <c:pt idx="1073">
                  <c:v>43412.732638888891</c:v>
                </c:pt>
                <c:pt idx="1074">
                  <c:v>43412.749305555553</c:v>
                </c:pt>
                <c:pt idx="1075">
                  <c:v>43413.259027777778</c:v>
                </c:pt>
                <c:pt idx="1076">
                  <c:v>43413.276388888888</c:v>
                </c:pt>
                <c:pt idx="1077">
                  <c:v>43413.302083333336</c:v>
                </c:pt>
                <c:pt idx="1078">
                  <c:v>43413.3125</c:v>
                </c:pt>
                <c:pt idx="1079">
                  <c:v>43413.34097222222</c:v>
                </c:pt>
                <c:pt idx="1080">
                  <c:v>43413.375</c:v>
                </c:pt>
                <c:pt idx="1081">
                  <c:v>43413.384722222225</c:v>
                </c:pt>
                <c:pt idx="1082">
                  <c:v>43413.436805555553</c:v>
                </c:pt>
                <c:pt idx="1083">
                  <c:v>43413.463194444441</c:v>
                </c:pt>
                <c:pt idx="1084">
                  <c:v>43413.5</c:v>
                </c:pt>
                <c:pt idx="1085">
                  <c:v>43413.505555555559</c:v>
                </c:pt>
                <c:pt idx="1086">
                  <c:v>43413.51666666667</c:v>
                </c:pt>
                <c:pt idx="1087">
                  <c:v>43413.569444444445</c:v>
                </c:pt>
                <c:pt idx="1088">
                  <c:v>43413.586805555555</c:v>
                </c:pt>
                <c:pt idx="1089">
                  <c:v>43413.660416666666</c:v>
                </c:pt>
                <c:pt idx="1090">
                  <c:v>43413.708333333336</c:v>
                </c:pt>
                <c:pt idx="1091">
                  <c:v>43414.291666666664</c:v>
                </c:pt>
                <c:pt idx="1092">
                  <c:v>43414.325694444444</c:v>
                </c:pt>
                <c:pt idx="1093">
                  <c:v>43414.493055555555</c:v>
                </c:pt>
                <c:pt idx="1094">
                  <c:v>43414.522222222222</c:v>
                </c:pt>
                <c:pt idx="1095">
                  <c:v>43414.574999999997</c:v>
                </c:pt>
                <c:pt idx="1096">
                  <c:v>43414.595138888886</c:v>
                </c:pt>
                <c:pt idx="1097">
                  <c:v>43415.40625</c:v>
                </c:pt>
                <c:pt idx="1098">
                  <c:v>43415.420138888891</c:v>
                </c:pt>
                <c:pt idx="1099">
                  <c:v>43416.34375</c:v>
                </c:pt>
                <c:pt idx="1100">
                  <c:v>43416.40625</c:v>
                </c:pt>
                <c:pt idx="1101">
                  <c:v>43416.444444444445</c:v>
                </c:pt>
                <c:pt idx="1102">
                  <c:v>43416.506944444445</c:v>
                </c:pt>
                <c:pt idx="1103">
                  <c:v>43416.544444444444</c:v>
                </c:pt>
                <c:pt idx="1104">
                  <c:v>43416.613194444442</c:v>
                </c:pt>
                <c:pt idx="1105">
                  <c:v>43416.67083333333</c:v>
                </c:pt>
                <c:pt idx="1106">
                  <c:v>43416.770833333336</c:v>
                </c:pt>
                <c:pt idx="1107">
                  <c:v>43417.416666666664</c:v>
                </c:pt>
                <c:pt idx="1108">
                  <c:v>43417.4375</c:v>
                </c:pt>
                <c:pt idx="1109">
                  <c:v>43417.520833333336</c:v>
                </c:pt>
                <c:pt idx="1110">
                  <c:v>43417.65902777778</c:v>
                </c:pt>
                <c:pt idx="1111">
                  <c:v>43417.786111111112</c:v>
                </c:pt>
                <c:pt idx="1112">
                  <c:v>43418.430555555555</c:v>
                </c:pt>
                <c:pt idx="1113">
                  <c:v>43418.465277777781</c:v>
                </c:pt>
                <c:pt idx="1114">
                  <c:v>43418.541666666664</c:v>
                </c:pt>
                <c:pt idx="1115">
                  <c:v>43418.552083333336</c:v>
                </c:pt>
                <c:pt idx="1116">
                  <c:v>43418.578472222223</c:v>
                </c:pt>
                <c:pt idx="1117">
                  <c:v>43418.635416666664</c:v>
                </c:pt>
                <c:pt idx="1118">
                  <c:v>43418.654861111114</c:v>
                </c:pt>
                <c:pt idx="1119">
                  <c:v>43418.696527777778</c:v>
                </c:pt>
              </c:numCache>
            </c:numRef>
          </c:cat>
          <c:val>
            <c:numRef>
              <c:f>'pH meter #1__083118AM'!$E$2:$E$1121</c:f>
              <c:numCache>
                <c:formatCode>0.000</c:formatCode>
                <c:ptCount val="1120"/>
                <c:pt idx="0">
                  <c:v>3.5073563535911592</c:v>
                </c:pt>
                <c:pt idx="1">
                  <c:v>3.5073563535911592</c:v>
                </c:pt>
                <c:pt idx="2">
                  <c:v>3.5073563535911592</c:v>
                </c:pt>
                <c:pt idx="3">
                  <c:v>3.5073563535911592</c:v>
                </c:pt>
                <c:pt idx="4">
                  <c:v>3.5073563535911592</c:v>
                </c:pt>
                <c:pt idx="5">
                  <c:v>3.5073563535911592</c:v>
                </c:pt>
                <c:pt idx="6">
                  <c:v>3.5073563535911592</c:v>
                </c:pt>
                <c:pt idx="7">
                  <c:v>3.5073563535911592</c:v>
                </c:pt>
                <c:pt idx="8">
                  <c:v>3.5073563535911592</c:v>
                </c:pt>
                <c:pt idx="9">
                  <c:v>3.5073563535911592</c:v>
                </c:pt>
                <c:pt idx="10">
                  <c:v>3.5073563535911592</c:v>
                </c:pt>
                <c:pt idx="11">
                  <c:v>3.5073563535911592</c:v>
                </c:pt>
                <c:pt idx="12">
                  <c:v>3.5073563535911592</c:v>
                </c:pt>
                <c:pt idx="13">
                  <c:v>3.5073563535911592</c:v>
                </c:pt>
                <c:pt idx="14">
                  <c:v>3.5073563535911592</c:v>
                </c:pt>
                <c:pt idx="15">
                  <c:v>3.5073563535911592</c:v>
                </c:pt>
                <c:pt idx="16">
                  <c:v>3.5073563535911592</c:v>
                </c:pt>
                <c:pt idx="17">
                  <c:v>3.5073563535911592</c:v>
                </c:pt>
                <c:pt idx="18">
                  <c:v>3.5073563535911592</c:v>
                </c:pt>
                <c:pt idx="19">
                  <c:v>3.5073563535911592</c:v>
                </c:pt>
                <c:pt idx="20">
                  <c:v>3.5073563535911592</c:v>
                </c:pt>
                <c:pt idx="21">
                  <c:v>3.5073563535911592</c:v>
                </c:pt>
                <c:pt idx="22">
                  <c:v>3.5073563535911592</c:v>
                </c:pt>
                <c:pt idx="23">
                  <c:v>3.5073563535911592</c:v>
                </c:pt>
                <c:pt idx="24">
                  <c:v>3.5073563535911592</c:v>
                </c:pt>
                <c:pt idx="25">
                  <c:v>3.5073563535911592</c:v>
                </c:pt>
                <c:pt idx="26">
                  <c:v>3.5073563535911592</c:v>
                </c:pt>
                <c:pt idx="27">
                  <c:v>3.5073563535911592</c:v>
                </c:pt>
                <c:pt idx="28">
                  <c:v>3.5073563535911592</c:v>
                </c:pt>
                <c:pt idx="29">
                  <c:v>3.5073563535911592</c:v>
                </c:pt>
                <c:pt idx="30">
                  <c:v>3.5073563535911592</c:v>
                </c:pt>
                <c:pt idx="31">
                  <c:v>3.5073563535911592</c:v>
                </c:pt>
                <c:pt idx="32">
                  <c:v>3.5073563535911592</c:v>
                </c:pt>
                <c:pt idx="33">
                  <c:v>3.5073563535911592</c:v>
                </c:pt>
                <c:pt idx="34">
                  <c:v>3.5073563535911592</c:v>
                </c:pt>
                <c:pt idx="35">
                  <c:v>3.5073563535911592</c:v>
                </c:pt>
                <c:pt idx="36">
                  <c:v>3.5073563535911592</c:v>
                </c:pt>
                <c:pt idx="37">
                  <c:v>3.5073563535911592</c:v>
                </c:pt>
                <c:pt idx="38">
                  <c:v>3.5073563535911592</c:v>
                </c:pt>
                <c:pt idx="39">
                  <c:v>3.5073563535911592</c:v>
                </c:pt>
                <c:pt idx="40">
                  <c:v>3.5073563535911592</c:v>
                </c:pt>
                <c:pt idx="41">
                  <c:v>3.5073563535911592</c:v>
                </c:pt>
                <c:pt idx="42">
                  <c:v>3.5073563535911592</c:v>
                </c:pt>
                <c:pt idx="43">
                  <c:v>3.5073563535911592</c:v>
                </c:pt>
                <c:pt idx="44">
                  <c:v>3.5073563535911592</c:v>
                </c:pt>
                <c:pt idx="45">
                  <c:v>3.5073563535911592</c:v>
                </c:pt>
                <c:pt idx="46">
                  <c:v>3.5073563535911592</c:v>
                </c:pt>
                <c:pt idx="47">
                  <c:v>3.5073563535911592</c:v>
                </c:pt>
                <c:pt idx="48">
                  <c:v>3.5073563535911592</c:v>
                </c:pt>
                <c:pt idx="49">
                  <c:v>3.5073563535911592</c:v>
                </c:pt>
                <c:pt idx="50">
                  <c:v>3.5073563535911592</c:v>
                </c:pt>
                <c:pt idx="51">
                  <c:v>3.5073563535911592</c:v>
                </c:pt>
                <c:pt idx="52">
                  <c:v>3.5073563535911592</c:v>
                </c:pt>
                <c:pt idx="53">
                  <c:v>3.5073563535911592</c:v>
                </c:pt>
                <c:pt idx="54">
                  <c:v>3.5073563535911592</c:v>
                </c:pt>
                <c:pt idx="55">
                  <c:v>3.5073563535911592</c:v>
                </c:pt>
                <c:pt idx="56">
                  <c:v>3.5073563535911592</c:v>
                </c:pt>
                <c:pt idx="57">
                  <c:v>3.5073563535911592</c:v>
                </c:pt>
                <c:pt idx="58">
                  <c:v>3.5073563535911592</c:v>
                </c:pt>
                <c:pt idx="59">
                  <c:v>3.5073563535911592</c:v>
                </c:pt>
                <c:pt idx="60">
                  <c:v>3.5073563535911592</c:v>
                </c:pt>
                <c:pt idx="61">
                  <c:v>3.5073563535911592</c:v>
                </c:pt>
                <c:pt idx="62">
                  <c:v>3.5073563535911592</c:v>
                </c:pt>
                <c:pt idx="63">
                  <c:v>3.5073563535911592</c:v>
                </c:pt>
                <c:pt idx="64">
                  <c:v>3.5073563535911592</c:v>
                </c:pt>
                <c:pt idx="65">
                  <c:v>3.5073563535911592</c:v>
                </c:pt>
                <c:pt idx="66">
                  <c:v>3.5073563535911592</c:v>
                </c:pt>
                <c:pt idx="67">
                  <c:v>3.5073563535911592</c:v>
                </c:pt>
                <c:pt idx="68">
                  <c:v>3.5073563535911592</c:v>
                </c:pt>
                <c:pt idx="69">
                  <c:v>3.5073563535911592</c:v>
                </c:pt>
                <c:pt idx="70">
                  <c:v>3.5073563535911592</c:v>
                </c:pt>
                <c:pt idx="71">
                  <c:v>3.5073563535911592</c:v>
                </c:pt>
                <c:pt idx="72">
                  <c:v>3.5073563535911592</c:v>
                </c:pt>
                <c:pt idx="73">
                  <c:v>3.5073563535911592</c:v>
                </c:pt>
                <c:pt idx="74">
                  <c:v>3.5073563535911592</c:v>
                </c:pt>
                <c:pt idx="75">
                  <c:v>3.5073563535911592</c:v>
                </c:pt>
                <c:pt idx="76">
                  <c:v>3.5073563535911592</c:v>
                </c:pt>
                <c:pt idx="77">
                  <c:v>3.5073563535911592</c:v>
                </c:pt>
                <c:pt idx="78">
                  <c:v>3.5073563535911592</c:v>
                </c:pt>
                <c:pt idx="79">
                  <c:v>3.5073563535911592</c:v>
                </c:pt>
                <c:pt idx="80">
                  <c:v>3.5073563535911592</c:v>
                </c:pt>
                <c:pt idx="81">
                  <c:v>3.5073563535911592</c:v>
                </c:pt>
                <c:pt idx="82">
                  <c:v>3.5073563535911592</c:v>
                </c:pt>
                <c:pt idx="83">
                  <c:v>3.5073563535911592</c:v>
                </c:pt>
                <c:pt idx="84">
                  <c:v>3.5073563535911592</c:v>
                </c:pt>
                <c:pt idx="85">
                  <c:v>3.5073563535911592</c:v>
                </c:pt>
                <c:pt idx="86">
                  <c:v>3.5073563535911592</c:v>
                </c:pt>
                <c:pt idx="87">
                  <c:v>3.5073563535911592</c:v>
                </c:pt>
                <c:pt idx="88">
                  <c:v>3.5073563535911592</c:v>
                </c:pt>
                <c:pt idx="89">
                  <c:v>3.5073563535911592</c:v>
                </c:pt>
                <c:pt idx="90">
                  <c:v>3.5073563535911592</c:v>
                </c:pt>
                <c:pt idx="91">
                  <c:v>3.5073563535911592</c:v>
                </c:pt>
                <c:pt idx="92">
                  <c:v>3.5073563535911592</c:v>
                </c:pt>
                <c:pt idx="93">
                  <c:v>3.5073563535911592</c:v>
                </c:pt>
                <c:pt idx="94">
                  <c:v>3.5073563535911592</c:v>
                </c:pt>
                <c:pt idx="95">
                  <c:v>3.5073563535911592</c:v>
                </c:pt>
                <c:pt idx="96">
                  <c:v>3.5073563535911592</c:v>
                </c:pt>
                <c:pt idx="97">
                  <c:v>3.5073563535911592</c:v>
                </c:pt>
                <c:pt idx="98">
                  <c:v>3.5073563535911592</c:v>
                </c:pt>
                <c:pt idx="99">
                  <c:v>3.5073563535911592</c:v>
                </c:pt>
                <c:pt idx="100">
                  <c:v>3.5073563535911592</c:v>
                </c:pt>
                <c:pt idx="101">
                  <c:v>3.5073563535911592</c:v>
                </c:pt>
                <c:pt idx="102">
                  <c:v>3.5073563535911592</c:v>
                </c:pt>
                <c:pt idx="103">
                  <c:v>3.5073563535911592</c:v>
                </c:pt>
                <c:pt idx="104">
                  <c:v>3.5073563535911592</c:v>
                </c:pt>
                <c:pt idx="105">
                  <c:v>3.5073563535911592</c:v>
                </c:pt>
                <c:pt idx="106">
                  <c:v>3.5073563535911592</c:v>
                </c:pt>
                <c:pt idx="107">
                  <c:v>3.5073563535911592</c:v>
                </c:pt>
                <c:pt idx="108">
                  <c:v>3.5073563535911592</c:v>
                </c:pt>
                <c:pt idx="109">
                  <c:v>3.5073563535911592</c:v>
                </c:pt>
                <c:pt idx="110">
                  <c:v>3.5073563535911592</c:v>
                </c:pt>
                <c:pt idx="111">
                  <c:v>3.5073563535911592</c:v>
                </c:pt>
                <c:pt idx="112">
                  <c:v>3.5073563535911592</c:v>
                </c:pt>
                <c:pt idx="113">
                  <c:v>3.5073563535911592</c:v>
                </c:pt>
                <c:pt idx="114">
                  <c:v>3.5073563535911592</c:v>
                </c:pt>
                <c:pt idx="115">
                  <c:v>3.5073563535911592</c:v>
                </c:pt>
                <c:pt idx="116">
                  <c:v>3.5073563535911592</c:v>
                </c:pt>
                <c:pt idx="117">
                  <c:v>3.5073563535911592</c:v>
                </c:pt>
                <c:pt idx="118">
                  <c:v>3.5073563535911592</c:v>
                </c:pt>
                <c:pt idx="119">
                  <c:v>3.5073563535911592</c:v>
                </c:pt>
                <c:pt idx="120">
                  <c:v>3.5073563535911592</c:v>
                </c:pt>
                <c:pt idx="121">
                  <c:v>3.5073563535911592</c:v>
                </c:pt>
                <c:pt idx="122">
                  <c:v>3.5073563535911592</c:v>
                </c:pt>
                <c:pt idx="123">
                  <c:v>3.5073563535911592</c:v>
                </c:pt>
                <c:pt idx="124">
                  <c:v>3.5073563535911592</c:v>
                </c:pt>
                <c:pt idx="125">
                  <c:v>3.5073563535911592</c:v>
                </c:pt>
                <c:pt idx="126">
                  <c:v>3.5073563535911592</c:v>
                </c:pt>
                <c:pt idx="127">
                  <c:v>3.5073563535911592</c:v>
                </c:pt>
                <c:pt idx="128">
                  <c:v>3.5073563535911592</c:v>
                </c:pt>
                <c:pt idx="129">
                  <c:v>3.5073563535911592</c:v>
                </c:pt>
                <c:pt idx="130">
                  <c:v>3.5073563535911592</c:v>
                </c:pt>
                <c:pt idx="131">
                  <c:v>3.5073563535911592</c:v>
                </c:pt>
                <c:pt idx="132">
                  <c:v>3.5073563535911592</c:v>
                </c:pt>
                <c:pt idx="133">
                  <c:v>3.5073563535911592</c:v>
                </c:pt>
                <c:pt idx="134">
                  <c:v>3.5073563535911592</c:v>
                </c:pt>
                <c:pt idx="135">
                  <c:v>3.5073563535911592</c:v>
                </c:pt>
                <c:pt idx="136">
                  <c:v>3.5073563535911592</c:v>
                </c:pt>
                <c:pt idx="137">
                  <c:v>3.5073563535911592</c:v>
                </c:pt>
                <c:pt idx="138">
                  <c:v>3.5073563535911592</c:v>
                </c:pt>
                <c:pt idx="139">
                  <c:v>3.5073563535911592</c:v>
                </c:pt>
                <c:pt idx="140">
                  <c:v>3.5073563535911592</c:v>
                </c:pt>
                <c:pt idx="141">
                  <c:v>3.5073563535911592</c:v>
                </c:pt>
                <c:pt idx="142">
                  <c:v>3.5073563535911592</c:v>
                </c:pt>
                <c:pt idx="143">
                  <c:v>3.5073563535911592</c:v>
                </c:pt>
                <c:pt idx="144">
                  <c:v>3.5073563535911592</c:v>
                </c:pt>
                <c:pt idx="145">
                  <c:v>3.5073563535911592</c:v>
                </c:pt>
                <c:pt idx="146">
                  <c:v>3.5073563535911592</c:v>
                </c:pt>
                <c:pt idx="147">
                  <c:v>3.5073563535911592</c:v>
                </c:pt>
                <c:pt idx="148">
                  <c:v>3.5073563535911592</c:v>
                </c:pt>
                <c:pt idx="149">
                  <c:v>3.5073563535911592</c:v>
                </c:pt>
                <c:pt idx="150">
                  <c:v>3.5073563535911592</c:v>
                </c:pt>
                <c:pt idx="151">
                  <c:v>3.5073563535911592</c:v>
                </c:pt>
                <c:pt idx="152">
                  <c:v>3.5073563535911592</c:v>
                </c:pt>
                <c:pt idx="153">
                  <c:v>3.5073563535911592</c:v>
                </c:pt>
                <c:pt idx="154">
                  <c:v>3.5073563535911592</c:v>
                </c:pt>
                <c:pt idx="155">
                  <c:v>3.5073563535911592</c:v>
                </c:pt>
                <c:pt idx="156">
                  <c:v>3.5073563535911592</c:v>
                </c:pt>
                <c:pt idx="157">
                  <c:v>3.5073563535911592</c:v>
                </c:pt>
                <c:pt idx="158">
                  <c:v>3.5073563535911592</c:v>
                </c:pt>
                <c:pt idx="159">
                  <c:v>3.5073563535911592</c:v>
                </c:pt>
                <c:pt idx="160">
                  <c:v>3.5073563535911592</c:v>
                </c:pt>
                <c:pt idx="161">
                  <c:v>3.5073563535911592</c:v>
                </c:pt>
                <c:pt idx="162">
                  <c:v>3.5073563535911592</c:v>
                </c:pt>
                <c:pt idx="163">
                  <c:v>3.5073563535911592</c:v>
                </c:pt>
                <c:pt idx="164">
                  <c:v>3.5073563535911592</c:v>
                </c:pt>
                <c:pt idx="165">
                  <c:v>3.5073563535911592</c:v>
                </c:pt>
                <c:pt idx="166">
                  <c:v>3.5073563535911592</c:v>
                </c:pt>
                <c:pt idx="167">
                  <c:v>3.5073563535911592</c:v>
                </c:pt>
                <c:pt idx="168">
                  <c:v>3.5073563535911592</c:v>
                </c:pt>
                <c:pt idx="169">
                  <c:v>3.5073563535911592</c:v>
                </c:pt>
                <c:pt idx="170">
                  <c:v>3.5073563535911592</c:v>
                </c:pt>
                <c:pt idx="171">
                  <c:v>3.5073563535911592</c:v>
                </c:pt>
                <c:pt idx="172">
                  <c:v>3.5073563535911592</c:v>
                </c:pt>
                <c:pt idx="173">
                  <c:v>3.5073563535911592</c:v>
                </c:pt>
                <c:pt idx="174">
                  <c:v>3.5073563535911592</c:v>
                </c:pt>
                <c:pt idx="175">
                  <c:v>3.5073563535911592</c:v>
                </c:pt>
                <c:pt idx="176">
                  <c:v>3.5073563535911592</c:v>
                </c:pt>
                <c:pt idx="177">
                  <c:v>3.5073563535911592</c:v>
                </c:pt>
                <c:pt idx="178">
                  <c:v>3.5073563535911592</c:v>
                </c:pt>
                <c:pt idx="179">
                  <c:v>3.5073563535911592</c:v>
                </c:pt>
                <c:pt idx="180">
                  <c:v>3.5073563535911592</c:v>
                </c:pt>
                <c:pt idx="181">
                  <c:v>3.5073563535911592</c:v>
                </c:pt>
                <c:pt idx="182">
                  <c:v>3.5073563535911592</c:v>
                </c:pt>
                <c:pt idx="183">
                  <c:v>3.5073563535911592</c:v>
                </c:pt>
                <c:pt idx="184">
                  <c:v>3.5073563535911592</c:v>
                </c:pt>
                <c:pt idx="185">
                  <c:v>3.5073563535911592</c:v>
                </c:pt>
                <c:pt idx="186">
                  <c:v>3.5073563535911592</c:v>
                </c:pt>
                <c:pt idx="187">
                  <c:v>3.5073563535911592</c:v>
                </c:pt>
                <c:pt idx="188">
                  <c:v>3.5073563535911592</c:v>
                </c:pt>
                <c:pt idx="189">
                  <c:v>3.5073563535911592</c:v>
                </c:pt>
                <c:pt idx="190">
                  <c:v>3.5073563535911592</c:v>
                </c:pt>
                <c:pt idx="191">
                  <c:v>3.5073563535911592</c:v>
                </c:pt>
                <c:pt idx="192">
                  <c:v>3.5073563535911592</c:v>
                </c:pt>
                <c:pt idx="193">
                  <c:v>3.5073563535911592</c:v>
                </c:pt>
                <c:pt idx="194">
                  <c:v>3.5073563535911592</c:v>
                </c:pt>
                <c:pt idx="195">
                  <c:v>3.5073563535911592</c:v>
                </c:pt>
                <c:pt idx="196">
                  <c:v>3.5073563535911592</c:v>
                </c:pt>
                <c:pt idx="197">
                  <c:v>3.5073563535911592</c:v>
                </c:pt>
                <c:pt idx="198">
                  <c:v>3.5073563535911592</c:v>
                </c:pt>
                <c:pt idx="199">
                  <c:v>3.5073563535911592</c:v>
                </c:pt>
                <c:pt idx="200">
                  <c:v>3.5073563535911592</c:v>
                </c:pt>
                <c:pt idx="201">
                  <c:v>3.5073563535911592</c:v>
                </c:pt>
                <c:pt idx="202">
                  <c:v>3.5073563535911592</c:v>
                </c:pt>
                <c:pt idx="203">
                  <c:v>3.5073563535911592</c:v>
                </c:pt>
                <c:pt idx="204">
                  <c:v>3.5073563535911592</c:v>
                </c:pt>
                <c:pt idx="205">
                  <c:v>3.5073563535911592</c:v>
                </c:pt>
                <c:pt idx="206">
                  <c:v>3.5073563535911592</c:v>
                </c:pt>
                <c:pt idx="207">
                  <c:v>3.5073563535911592</c:v>
                </c:pt>
                <c:pt idx="208">
                  <c:v>3.5073563535911592</c:v>
                </c:pt>
                <c:pt idx="209">
                  <c:v>3.5073563535911592</c:v>
                </c:pt>
                <c:pt idx="210">
                  <c:v>3.5073563535911592</c:v>
                </c:pt>
                <c:pt idx="211">
                  <c:v>3.5073563535911592</c:v>
                </c:pt>
                <c:pt idx="212">
                  <c:v>3.5073563535911592</c:v>
                </c:pt>
                <c:pt idx="213">
                  <c:v>3.5073563535911592</c:v>
                </c:pt>
                <c:pt idx="214">
                  <c:v>3.5073563535911592</c:v>
                </c:pt>
                <c:pt idx="215">
                  <c:v>3.5073563535911592</c:v>
                </c:pt>
                <c:pt idx="216">
                  <c:v>3.5073563535911592</c:v>
                </c:pt>
                <c:pt idx="217">
                  <c:v>3.5073563535911592</c:v>
                </c:pt>
                <c:pt idx="218">
                  <c:v>3.5073563535911592</c:v>
                </c:pt>
                <c:pt idx="219">
                  <c:v>3.5073563535911592</c:v>
                </c:pt>
                <c:pt idx="220">
                  <c:v>3.5073563535911592</c:v>
                </c:pt>
                <c:pt idx="221">
                  <c:v>3.5073563535911592</c:v>
                </c:pt>
                <c:pt idx="222">
                  <c:v>3.5073563535911592</c:v>
                </c:pt>
                <c:pt idx="223">
                  <c:v>3.5073563535911592</c:v>
                </c:pt>
                <c:pt idx="224">
                  <c:v>3.5073563535911592</c:v>
                </c:pt>
                <c:pt idx="225">
                  <c:v>3.5073563535911592</c:v>
                </c:pt>
                <c:pt idx="226">
                  <c:v>3.5073563535911592</c:v>
                </c:pt>
                <c:pt idx="227">
                  <c:v>3.5073563535911592</c:v>
                </c:pt>
                <c:pt idx="228">
                  <c:v>3.5073563535911592</c:v>
                </c:pt>
                <c:pt idx="229">
                  <c:v>3.5073563535911592</c:v>
                </c:pt>
                <c:pt idx="230">
                  <c:v>3.5073563535911592</c:v>
                </c:pt>
                <c:pt idx="231">
                  <c:v>3.5073563535911592</c:v>
                </c:pt>
                <c:pt idx="232">
                  <c:v>3.5073563535911592</c:v>
                </c:pt>
                <c:pt idx="233">
                  <c:v>3.5073563535911592</c:v>
                </c:pt>
                <c:pt idx="234">
                  <c:v>3.5073563535911592</c:v>
                </c:pt>
                <c:pt idx="235">
                  <c:v>3.5073563535911592</c:v>
                </c:pt>
                <c:pt idx="236">
                  <c:v>3.5073563535911592</c:v>
                </c:pt>
                <c:pt idx="237">
                  <c:v>3.5073563535911592</c:v>
                </c:pt>
                <c:pt idx="238">
                  <c:v>3.5073563535911592</c:v>
                </c:pt>
                <c:pt idx="239">
                  <c:v>3.5073563535911592</c:v>
                </c:pt>
                <c:pt idx="240">
                  <c:v>3.5073563535911592</c:v>
                </c:pt>
                <c:pt idx="241">
                  <c:v>3.5073563535911592</c:v>
                </c:pt>
                <c:pt idx="242">
                  <c:v>3.5073563535911592</c:v>
                </c:pt>
                <c:pt idx="243">
                  <c:v>3.5073563535911592</c:v>
                </c:pt>
                <c:pt idx="244">
                  <c:v>3.5073563535911592</c:v>
                </c:pt>
                <c:pt idx="245">
                  <c:v>3.5073563535911592</c:v>
                </c:pt>
                <c:pt idx="246">
                  <c:v>3.5073563535911592</c:v>
                </c:pt>
                <c:pt idx="247">
                  <c:v>3.5073563535911592</c:v>
                </c:pt>
                <c:pt idx="248">
                  <c:v>3.5073563535911592</c:v>
                </c:pt>
                <c:pt idx="249">
                  <c:v>3.5073563535911592</c:v>
                </c:pt>
                <c:pt idx="250">
                  <c:v>3.5073563535911592</c:v>
                </c:pt>
                <c:pt idx="251">
                  <c:v>3.5073563535911592</c:v>
                </c:pt>
                <c:pt idx="252">
                  <c:v>3.5073563535911592</c:v>
                </c:pt>
                <c:pt idx="253">
                  <c:v>3.5073563535911592</c:v>
                </c:pt>
                <c:pt idx="254">
                  <c:v>3.5073563535911592</c:v>
                </c:pt>
                <c:pt idx="255">
                  <c:v>3.5073563535911592</c:v>
                </c:pt>
                <c:pt idx="256">
                  <c:v>3.5073563535911592</c:v>
                </c:pt>
                <c:pt idx="257">
                  <c:v>3.5073563535911592</c:v>
                </c:pt>
                <c:pt idx="258">
                  <c:v>3.5073563535911592</c:v>
                </c:pt>
                <c:pt idx="259">
                  <c:v>3.5073563535911592</c:v>
                </c:pt>
                <c:pt idx="260">
                  <c:v>3.5073563535911592</c:v>
                </c:pt>
                <c:pt idx="261">
                  <c:v>3.5073563535911592</c:v>
                </c:pt>
                <c:pt idx="262">
                  <c:v>3.5073563535911592</c:v>
                </c:pt>
                <c:pt idx="263">
                  <c:v>3.5073563535911592</c:v>
                </c:pt>
                <c:pt idx="264">
                  <c:v>3.5073563535911592</c:v>
                </c:pt>
                <c:pt idx="265">
                  <c:v>3.5073563535911592</c:v>
                </c:pt>
                <c:pt idx="266">
                  <c:v>3.5073563535911592</c:v>
                </c:pt>
                <c:pt idx="267">
                  <c:v>3.5073563535911592</c:v>
                </c:pt>
                <c:pt idx="268">
                  <c:v>3.5073563535911592</c:v>
                </c:pt>
                <c:pt idx="269">
                  <c:v>3.5073563535911592</c:v>
                </c:pt>
                <c:pt idx="270">
                  <c:v>3.5073563535911592</c:v>
                </c:pt>
                <c:pt idx="271">
                  <c:v>3.5073563535911592</c:v>
                </c:pt>
                <c:pt idx="272">
                  <c:v>3.5073563535911592</c:v>
                </c:pt>
                <c:pt idx="273">
                  <c:v>3.5073563535911592</c:v>
                </c:pt>
                <c:pt idx="274">
                  <c:v>3.5073563535911592</c:v>
                </c:pt>
                <c:pt idx="275">
                  <c:v>3.5073563535911592</c:v>
                </c:pt>
                <c:pt idx="276">
                  <c:v>3.5073563535911592</c:v>
                </c:pt>
                <c:pt idx="277">
                  <c:v>3.5073563535911592</c:v>
                </c:pt>
                <c:pt idx="278">
                  <c:v>3.5073563535911592</c:v>
                </c:pt>
                <c:pt idx="279">
                  <c:v>3.5073563535911592</c:v>
                </c:pt>
                <c:pt idx="280">
                  <c:v>3.5073563535911592</c:v>
                </c:pt>
                <c:pt idx="281">
                  <c:v>3.5073563535911592</c:v>
                </c:pt>
                <c:pt idx="282">
                  <c:v>3.5073563535911592</c:v>
                </c:pt>
                <c:pt idx="283">
                  <c:v>3.5073563535911592</c:v>
                </c:pt>
                <c:pt idx="284">
                  <c:v>3.5073563535911592</c:v>
                </c:pt>
                <c:pt idx="285">
                  <c:v>3.5073563535911592</c:v>
                </c:pt>
                <c:pt idx="286">
                  <c:v>3.5073563535911592</c:v>
                </c:pt>
                <c:pt idx="287">
                  <c:v>3.5073563535911592</c:v>
                </c:pt>
                <c:pt idx="288">
                  <c:v>3.5073563535911592</c:v>
                </c:pt>
                <c:pt idx="289">
                  <c:v>3.5073563535911592</c:v>
                </c:pt>
                <c:pt idx="290">
                  <c:v>3.5073563535911592</c:v>
                </c:pt>
                <c:pt idx="291">
                  <c:v>3.5073563535911592</c:v>
                </c:pt>
                <c:pt idx="292">
                  <c:v>3.5073563535911592</c:v>
                </c:pt>
                <c:pt idx="293">
                  <c:v>3.5073563535911592</c:v>
                </c:pt>
                <c:pt idx="294">
                  <c:v>3.5073563535911592</c:v>
                </c:pt>
                <c:pt idx="295">
                  <c:v>3.5073563535911592</c:v>
                </c:pt>
                <c:pt idx="296">
                  <c:v>3.5073563535911592</c:v>
                </c:pt>
                <c:pt idx="297">
                  <c:v>3.5073563535911592</c:v>
                </c:pt>
                <c:pt idx="298">
                  <c:v>3.5073563535911592</c:v>
                </c:pt>
                <c:pt idx="299">
                  <c:v>3.5073563535911592</c:v>
                </c:pt>
                <c:pt idx="300">
                  <c:v>3.5073563535911592</c:v>
                </c:pt>
                <c:pt idx="301">
                  <c:v>3.5073563535911592</c:v>
                </c:pt>
                <c:pt idx="302">
                  <c:v>3.5073563535911592</c:v>
                </c:pt>
                <c:pt idx="303">
                  <c:v>3.5073563535911592</c:v>
                </c:pt>
                <c:pt idx="304">
                  <c:v>3.5073563535911592</c:v>
                </c:pt>
                <c:pt idx="305">
                  <c:v>3.5073563535911592</c:v>
                </c:pt>
                <c:pt idx="306">
                  <c:v>3.5073563535911592</c:v>
                </c:pt>
                <c:pt idx="307">
                  <c:v>3.5073563535911592</c:v>
                </c:pt>
                <c:pt idx="308">
                  <c:v>3.5073563535911592</c:v>
                </c:pt>
                <c:pt idx="309">
                  <c:v>3.5073563535911592</c:v>
                </c:pt>
                <c:pt idx="310">
                  <c:v>3.5073563535911592</c:v>
                </c:pt>
                <c:pt idx="311">
                  <c:v>3.5073563535911592</c:v>
                </c:pt>
                <c:pt idx="312">
                  <c:v>3.5073563535911592</c:v>
                </c:pt>
                <c:pt idx="313">
                  <c:v>3.5073563535911592</c:v>
                </c:pt>
                <c:pt idx="314">
                  <c:v>3.5073563535911592</c:v>
                </c:pt>
                <c:pt idx="315">
                  <c:v>3.5073563535911592</c:v>
                </c:pt>
                <c:pt idx="316">
                  <c:v>3.5073563535911592</c:v>
                </c:pt>
                <c:pt idx="317">
                  <c:v>3.5073563535911592</c:v>
                </c:pt>
                <c:pt idx="318">
                  <c:v>3.5073563535911592</c:v>
                </c:pt>
                <c:pt idx="319">
                  <c:v>3.5073563535911592</c:v>
                </c:pt>
                <c:pt idx="320">
                  <c:v>3.5073563535911592</c:v>
                </c:pt>
                <c:pt idx="321">
                  <c:v>3.5073563535911592</c:v>
                </c:pt>
                <c:pt idx="322">
                  <c:v>3.5073563535911592</c:v>
                </c:pt>
                <c:pt idx="323">
                  <c:v>3.5073563535911592</c:v>
                </c:pt>
                <c:pt idx="324">
                  <c:v>3.5073563535911592</c:v>
                </c:pt>
                <c:pt idx="325">
                  <c:v>3.5073563535911592</c:v>
                </c:pt>
                <c:pt idx="326">
                  <c:v>3.5073563535911592</c:v>
                </c:pt>
                <c:pt idx="327">
                  <c:v>3.5073563535911592</c:v>
                </c:pt>
                <c:pt idx="328">
                  <c:v>3.5073563535911592</c:v>
                </c:pt>
                <c:pt idx="329">
                  <c:v>3.5073563535911592</c:v>
                </c:pt>
                <c:pt idx="330">
                  <c:v>3.5073563535911592</c:v>
                </c:pt>
                <c:pt idx="331">
                  <c:v>3.5073563535911592</c:v>
                </c:pt>
                <c:pt idx="332">
                  <c:v>3.5073563535911592</c:v>
                </c:pt>
                <c:pt idx="333">
                  <c:v>3.5073563535911592</c:v>
                </c:pt>
                <c:pt idx="334">
                  <c:v>3.5073563535911592</c:v>
                </c:pt>
                <c:pt idx="335">
                  <c:v>3.5073563535911592</c:v>
                </c:pt>
                <c:pt idx="336">
                  <c:v>3.5073563535911592</c:v>
                </c:pt>
                <c:pt idx="337">
                  <c:v>3.5073563535911592</c:v>
                </c:pt>
                <c:pt idx="338">
                  <c:v>3.5073563535911592</c:v>
                </c:pt>
                <c:pt idx="339">
                  <c:v>3.5073563535911592</c:v>
                </c:pt>
                <c:pt idx="340">
                  <c:v>3.5073563535911592</c:v>
                </c:pt>
                <c:pt idx="341">
                  <c:v>3.5073563535911592</c:v>
                </c:pt>
                <c:pt idx="342">
                  <c:v>3.5073563535911592</c:v>
                </c:pt>
                <c:pt idx="343">
                  <c:v>3.5073563535911592</c:v>
                </c:pt>
                <c:pt idx="344">
                  <c:v>3.5073563535911592</c:v>
                </c:pt>
                <c:pt idx="345">
                  <c:v>3.5073563535911592</c:v>
                </c:pt>
                <c:pt idx="346">
                  <c:v>3.5073563535911592</c:v>
                </c:pt>
                <c:pt idx="347">
                  <c:v>3.5073563535911592</c:v>
                </c:pt>
                <c:pt idx="348">
                  <c:v>3.5073563535911592</c:v>
                </c:pt>
                <c:pt idx="349">
                  <c:v>3.5073563535911592</c:v>
                </c:pt>
                <c:pt idx="350">
                  <c:v>3.5073563535911592</c:v>
                </c:pt>
                <c:pt idx="351">
                  <c:v>3.5073563535911592</c:v>
                </c:pt>
                <c:pt idx="352">
                  <c:v>3.5073563535911592</c:v>
                </c:pt>
                <c:pt idx="353">
                  <c:v>3.5073563535911592</c:v>
                </c:pt>
                <c:pt idx="354">
                  <c:v>3.5073563535911592</c:v>
                </c:pt>
                <c:pt idx="355">
                  <c:v>3.5073563535911592</c:v>
                </c:pt>
                <c:pt idx="356">
                  <c:v>3.5073563535911592</c:v>
                </c:pt>
                <c:pt idx="357">
                  <c:v>3.5073563535911592</c:v>
                </c:pt>
                <c:pt idx="358">
                  <c:v>3.5073563535911592</c:v>
                </c:pt>
                <c:pt idx="359">
                  <c:v>3.5073563535911592</c:v>
                </c:pt>
                <c:pt idx="360">
                  <c:v>3.5073563535911592</c:v>
                </c:pt>
                <c:pt idx="361">
                  <c:v>3.5073563535911592</c:v>
                </c:pt>
                <c:pt idx="362">
                  <c:v>3.5073563535911592</c:v>
                </c:pt>
                <c:pt idx="363">
                  <c:v>3.5073563535911592</c:v>
                </c:pt>
                <c:pt idx="364">
                  <c:v>3.5073563535911592</c:v>
                </c:pt>
                <c:pt idx="365">
                  <c:v>3.5073563535911592</c:v>
                </c:pt>
                <c:pt idx="366">
                  <c:v>3.5073563535911592</c:v>
                </c:pt>
                <c:pt idx="367">
                  <c:v>3.5073563535911592</c:v>
                </c:pt>
                <c:pt idx="368">
                  <c:v>3.5073563535911592</c:v>
                </c:pt>
                <c:pt idx="369">
                  <c:v>3.5073563535911592</c:v>
                </c:pt>
                <c:pt idx="370">
                  <c:v>3.5073563535911592</c:v>
                </c:pt>
                <c:pt idx="371">
                  <c:v>3.5073563535911592</c:v>
                </c:pt>
                <c:pt idx="372">
                  <c:v>3.5073563535911592</c:v>
                </c:pt>
                <c:pt idx="373">
                  <c:v>3.5073563535911592</c:v>
                </c:pt>
                <c:pt idx="374">
                  <c:v>3.5073563535911592</c:v>
                </c:pt>
                <c:pt idx="375">
                  <c:v>3.5073563535911592</c:v>
                </c:pt>
                <c:pt idx="376">
                  <c:v>3.5073563535911592</c:v>
                </c:pt>
                <c:pt idx="377">
                  <c:v>3.5073563535911592</c:v>
                </c:pt>
                <c:pt idx="378">
                  <c:v>3.5073563535911592</c:v>
                </c:pt>
                <c:pt idx="379">
                  <c:v>3.5073563535911592</c:v>
                </c:pt>
                <c:pt idx="380">
                  <c:v>3.5073563535911592</c:v>
                </c:pt>
                <c:pt idx="381">
                  <c:v>3.5073563535911592</c:v>
                </c:pt>
                <c:pt idx="382">
                  <c:v>3.5073563535911592</c:v>
                </c:pt>
                <c:pt idx="383">
                  <c:v>3.5073563535911592</c:v>
                </c:pt>
                <c:pt idx="384">
                  <c:v>3.5073563535911592</c:v>
                </c:pt>
                <c:pt idx="385">
                  <c:v>3.5073563535911592</c:v>
                </c:pt>
                <c:pt idx="386">
                  <c:v>3.5073563535911592</c:v>
                </c:pt>
                <c:pt idx="387">
                  <c:v>3.5073563535911592</c:v>
                </c:pt>
                <c:pt idx="388">
                  <c:v>3.5073563535911592</c:v>
                </c:pt>
                <c:pt idx="389">
                  <c:v>3.5073563535911592</c:v>
                </c:pt>
                <c:pt idx="390">
                  <c:v>3.5073563535911592</c:v>
                </c:pt>
                <c:pt idx="391">
                  <c:v>3.5073563535911592</c:v>
                </c:pt>
                <c:pt idx="392">
                  <c:v>3.5073563535911592</c:v>
                </c:pt>
                <c:pt idx="393">
                  <c:v>3.5073563535911592</c:v>
                </c:pt>
                <c:pt idx="394">
                  <c:v>3.5073563535911592</c:v>
                </c:pt>
                <c:pt idx="395">
                  <c:v>3.5073563535911592</c:v>
                </c:pt>
                <c:pt idx="396">
                  <c:v>3.5073563535911592</c:v>
                </c:pt>
                <c:pt idx="397">
                  <c:v>3.5073563535911592</c:v>
                </c:pt>
                <c:pt idx="398">
                  <c:v>3.5073563535911592</c:v>
                </c:pt>
                <c:pt idx="399">
                  <c:v>3.5073563535911592</c:v>
                </c:pt>
                <c:pt idx="400">
                  <c:v>3.5073563535911592</c:v>
                </c:pt>
                <c:pt idx="401">
                  <c:v>3.5073563535911592</c:v>
                </c:pt>
                <c:pt idx="402">
                  <c:v>3.5073563535911592</c:v>
                </c:pt>
                <c:pt idx="403">
                  <c:v>3.5073563535911592</c:v>
                </c:pt>
                <c:pt idx="404">
                  <c:v>3.5073563535911592</c:v>
                </c:pt>
                <c:pt idx="405">
                  <c:v>3.5073563535911592</c:v>
                </c:pt>
                <c:pt idx="406">
                  <c:v>3.5073563535911592</c:v>
                </c:pt>
                <c:pt idx="407">
                  <c:v>3.5073563535911592</c:v>
                </c:pt>
                <c:pt idx="408">
                  <c:v>3.5073563535911592</c:v>
                </c:pt>
                <c:pt idx="409">
                  <c:v>3.5073563535911592</c:v>
                </c:pt>
                <c:pt idx="410">
                  <c:v>3.5073563535911592</c:v>
                </c:pt>
                <c:pt idx="411">
                  <c:v>3.5073563535911592</c:v>
                </c:pt>
                <c:pt idx="412">
                  <c:v>3.5073563535911592</c:v>
                </c:pt>
                <c:pt idx="413">
                  <c:v>3.5073563535911592</c:v>
                </c:pt>
                <c:pt idx="414">
                  <c:v>3.5073563535911592</c:v>
                </c:pt>
                <c:pt idx="415">
                  <c:v>3.5073563535911592</c:v>
                </c:pt>
                <c:pt idx="416">
                  <c:v>3.5073563535911592</c:v>
                </c:pt>
                <c:pt idx="417">
                  <c:v>3.5073563535911592</c:v>
                </c:pt>
                <c:pt idx="418">
                  <c:v>3.5073563535911592</c:v>
                </c:pt>
                <c:pt idx="419">
                  <c:v>3.5073563535911592</c:v>
                </c:pt>
                <c:pt idx="420">
                  <c:v>3.5073563535911592</c:v>
                </c:pt>
                <c:pt idx="421">
                  <c:v>3.5073563535911592</c:v>
                </c:pt>
                <c:pt idx="422">
                  <c:v>3.5073563535911592</c:v>
                </c:pt>
                <c:pt idx="423">
                  <c:v>3.5073563535911592</c:v>
                </c:pt>
                <c:pt idx="424">
                  <c:v>3.5073563535911592</c:v>
                </c:pt>
                <c:pt idx="425">
                  <c:v>3.5073563535911592</c:v>
                </c:pt>
                <c:pt idx="426">
                  <c:v>3.5073563535911592</c:v>
                </c:pt>
                <c:pt idx="427">
                  <c:v>3.5073563535911592</c:v>
                </c:pt>
                <c:pt idx="428">
                  <c:v>3.5073563535911592</c:v>
                </c:pt>
                <c:pt idx="429">
                  <c:v>3.5073563535911592</c:v>
                </c:pt>
                <c:pt idx="430">
                  <c:v>3.5073563535911592</c:v>
                </c:pt>
                <c:pt idx="431">
                  <c:v>3.5073563535911592</c:v>
                </c:pt>
                <c:pt idx="432">
                  <c:v>3.5073563535911592</c:v>
                </c:pt>
                <c:pt idx="433">
                  <c:v>3.5073563535911592</c:v>
                </c:pt>
                <c:pt idx="434">
                  <c:v>3.5073563535911592</c:v>
                </c:pt>
                <c:pt idx="435">
                  <c:v>3.5073563535911592</c:v>
                </c:pt>
                <c:pt idx="436">
                  <c:v>3.5073563535911592</c:v>
                </c:pt>
                <c:pt idx="437">
                  <c:v>3.5073563535911592</c:v>
                </c:pt>
                <c:pt idx="438">
                  <c:v>3.5073563535911592</c:v>
                </c:pt>
                <c:pt idx="439">
                  <c:v>3.5073563535911592</c:v>
                </c:pt>
                <c:pt idx="440">
                  <c:v>3.5073563535911592</c:v>
                </c:pt>
                <c:pt idx="441">
                  <c:v>3.5073563535911592</c:v>
                </c:pt>
                <c:pt idx="442">
                  <c:v>3.5073563535911592</c:v>
                </c:pt>
                <c:pt idx="443">
                  <c:v>3.5073563535911592</c:v>
                </c:pt>
                <c:pt idx="444">
                  <c:v>3.5073563535911592</c:v>
                </c:pt>
                <c:pt idx="445">
                  <c:v>3.5073563535911592</c:v>
                </c:pt>
                <c:pt idx="446">
                  <c:v>3.5073563535911592</c:v>
                </c:pt>
                <c:pt idx="447">
                  <c:v>3.5073563535911592</c:v>
                </c:pt>
                <c:pt idx="448">
                  <c:v>3.5073563535911592</c:v>
                </c:pt>
                <c:pt idx="449">
                  <c:v>3.5073563535911592</c:v>
                </c:pt>
                <c:pt idx="450">
                  <c:v>3.5073563535911592</c:v>
                </c:pt>
                <c:pt idx="451">
                  <c:v>3.5073563535911592</c:v>
                </c:pt>
                <c:pt idx="452">
                  <c:v>3.5073563535911592</c:v>
                </c:pt>
                <c:pt idx="453">
                  <c:v>3.5073563535911592</c:v>
                </c:pt>
                <c:pt idx="454">
                  <c:v>3.5073563535911592</c:v>
                </c:pt>
                <c:pt idx="455">
                  <c:v>3.5073563535911592</c:v>
                </c:pt>
                <c:pt idx="456">
                  <c:v>3.5073563535911592</c:v>
                </c:pt>
                <c:pt idx="457">
                  <c:v>3.5073563535911592</c:v>
                </c:pt>
                <c:pt idx="458">
                  <c:v>3.5073563535911592</c:v>
                </c:pt>
                <c:pt idx="459">
                  <c:v>3.5073563535911592</c:v>
                </c:pt>
                <c:pt idx="460">
                  <c:v>3.5073563535911592</c:v>
                </c:pt>
                <c:pt idx="461">
                  <c:v>3.5073563535911592</c:v>
                </c:pt>
                <c:pt idx="462">
                  <c:v>3.5073563535911592</c:v>
                </c:pt>
                <c:pt idx="463">
                  <c:v>3.5073563535911592</c:v>
                </c:pt>
                <c:pt idx="464">
                  <c:v>3.5073563535911592</c:v>
                </c:pt>
                <c:pt idx="465">
                  <c:v>3.5073563535911592</c:v>
                </c:pt>
                <c:pt idx="466">
                  <c:v>3.5073563535911592</c:v>
                </c:pt>
                <c:pt idx="467">
                  <c:v>3.5073563535911592</c:v>
                </c:pt>
                <c:pt idx="468">
                  <c:v>3.5073563535911592</c:v>
                </c:pt>
                <c:pt idx="469">
                  <c:v>3.5073563535911592</c:v>
                </c:pt>
                <c:pt idx="470">
                  <c:v>3.5073563535911592</c:v>
                </c:pt>
                <c:pt idx="471">
                  <c:v>3.5073563535911592</c:v>
                </c:pt>
                <c:pt idx="472">
                  <c:v>3.5073563535911592</c:v>
                </c:pt>
                <c:pt idx="473">
                  <c:v>3.5073563535911592</c:v>
                </c:pt>
                <c:pt idx="474">
                  <c:v>3.5073563535911592</c:v>
                </c:pt>
                <c:pt idx="475">
                  <c:v>3.5073563535911592</c:v>
                </c:pt>
                <c:pt idx="476">
                  <c:v>3.5073563535911592</c:v>
                </c:pt>
                <c:pt idx="477">
                  <c:v>3.5073563535911592</c:v>
                </c:pt>
                <c:pt idx="478">
                  <c:v>3.5073563535911592</c:v>
                </c:pt>
                <c:pt idx="479">
                  <c:v>3.5073563535911592</c:v>
                </c:pt>
                <c:pt idx="480">
                  <c:v>3.5073563535911592</c:v>
                </c:pt>
                <c:pt idx="481">
                  <c:v>3.5073563535911592</c:v>
                </c:pt>
                <c:pt idx="482">
                  <c:v>3.5073563535911592</c:v>
                </c:pt>
                <c:pt idx="483">
                  <c:v>3.5073563535911592</c:v>
                </c:pt>
                <c:pt idx="484">
                  <c:v>3.5073563535911592</c:v>
                </c:pt>
                <c:pt idx="485">
                  <c:v>3.5073563535911592</c:v>
                </c:pt>
                <c:pt idx="486">
                  <c:v>3.5073563535911592</c:v>
                </c:pt>
                <c:pt idx="487">
                  <c:v>3.5073563535911592</c:v>
                </c:pt>
                <c:pt idx="488">
                  <c:v>3.5073563535911592</c:v>
                </c:pt>
                <c:pt idx="489">
                  <c:v>3.5073563535911592</c:v>
                </c:pt>
                <c:pt idx="490">
                  <c:v>3.5073563535911592</c:v>
                </c:pt>
                <c:pt idx="491">
                  <c:v>3.5073563535911592</c:v>
                </c:pt>
                <c:pt idx="492">
                  <c:v>3.5073563535911592</c:v>
                </c:pt>
                <c:pt idx="493">
                  <c:v>3.5073563535911592</c:v>
                </c:pt>
                <c:pt idx="494">
                  <c:v>3.5073563535911592</c:v>
                </c:pt>
                <c:pt idx="495">
                  <c:v>3.5073563535911592</c:v>
                </c:pt>
                <c:pt idx="496">
                  <c:v>3.5073563535911592</c:v>
                </c:pt>
                <c:pt idx="497">
                  <c:v>3.5073563535911592</c:v>
                </c:pt>
                <c:pt idx="498">
                  <c:v>3.5073563535911592</c:v>
                </c:pt>
                <c:pt idx="499">
                  <c:v>3.5073563535911592</c:v>
                </c:pt>
                <c:pt idx="500">
                  <c:v>3.5073563535911592</c:v>
                </c:pt>
                <c:pt idx="501">
                  <c:v>3.5073563535911592</c:v>
                </c:pt>
                <c:pt idx="502">
                  <c:v>3.5073563535911592</c:v>
                </c:pt>
                <c:pt idx="503">
                  <c:v>3.5073563535911592</c:v>
                </c:pt>
                <c:pt idx="504">
                  <c:v>3.5073563535911592</c:v>
                </c:pt>
                <c:pt idx="505">
                  <c:v>3.5073563535911592</c:v>
                </c:pt>
                <c:pt idx="506">
                  <c:v>3.5073563535911592</c:v>
                </c:pt>
                <c:pt idx="507">
                  <c:v>3.5073563535911592</c:v>
                </c:pt>
                <c:pt idx="508">
                  <c:v>3.5073563535911592</c:v>
                </c:pt>
                <c:pt idx="509">
                  <c:v>3.5073563535911592</c:v>
                </c:pt>
                <c:pt idx="510">
                  <c:v>3.5073563535911592</c:v>
                </c:pt>
                <c:pt idx="511">
                  <c:v>3.5073563535911592</c:v>
                </c:pt>
                <c:pt idx="512">
                  <c:v>3.5073563535911592</c:v>
                </c:pt>
                <c:pt idx="513">
                  <c:v>3.5073563535911592</c:v>
                </c:pt>
                <c:pt idx="514">
                  <c:v>3.5073563535911592</c:v>
                </c:pt>
                <c:pt idx="515">
                  <c:v>3.5073563535911592</c:v>
                </c:pt>
                <c:pt idx="516">
                  <c:v>3.5073563535911592</c:v>
                </c:pt>
                <c:pt idx="517">
                  <c:v>3.5073563535911592</c:v>
                </c:pt>
                <c:pt idx="518">
                  <c:v>3.5073563535911592</c:v>
                </c:pt>
                <c:pt idx="519">
                  <c:v>3.5073563535911592</c:v>
                </c:pt>
                <c:pt idx="520">
                  <c:v>3.5073563535911592</c:v>
                </c:pt>
                <c:pt idx="521">
                  <c:v>3.5073563535911592</c:v>
                </c:pt>
                <c:pt idx="522">
                  <c:v>3.5073563535911592</c:v>
                </c:pt>
                <c:pt idx="523">
                  <c:v>3.5073563535911592</c:v>
                </c:pt>
                <c:pt idx="524">
                  <c:v>3.5073563535911592</c:v>
                </c:pt>
                <c:pt idx="525">
                  <c:v>3.5073563535911592</c:v>
                </c:pt>
                <c:pt idx="526">
                  <c:v>3.5073563535911592</c:v>
                </c:pt>
                <c:pt idx="527">
                  <c:v>3.5073563535911592</c:v>
                </c:pt>
                <c:pt idx="528">
                  <c:v>3.5073563535911592</c:v>
                </c:pt>
                <c:pt idx="529">
                  <c:v>3.5073563535911592</c:v>
                </c:pt>
                <c:pt idx="530">
                  <c:v>3.5073563535911592</c:v>
                </c:pt>
                <c:pt idx="531">
                  <c:v>3.5073563535911592</c:v>
                </c:pt>
                <c:pt idx="532">
                  <c:v>3.5073563535911592</c:v>
                </c:pt>
                <c:pt idx="533">
                  <c:v>3.5073563535911592</c:v>
                </c:pt>
                <c:pt idx="534">
                  <c:v>3.5073563535911592</c:v>
                </c:pt>
                <c:pt idx="535">
                  <c:v>3.5073563535911592</c:v>
                </c:pt>
                <c:pt idx="536">
                  <c:v>3.5073563535911592</c:v>
                </c:pt>
                <c:pt idx="537">
                  <c:v>3.5073563535911592</c:v>
                </c:pt>
                <c:pt idx="538">
                  <c:v>3.5073563535911592</c:v>
                </c:pt>
                <c:pt idx="539">
                  <c:v>3.5073563535911592</c:v>
                </c:pt>
                <c:pt idx="540">
                  <c:v>3.5073563535911592</c:v>
                </c:pt>
                <c:pt idx="541">
                  <c:v>3.5073563535911592</c:v>
                </c:pt>
                <c:pt idx="542">
                  <c:v>3.5073563535911592</c:v>
                </c:pt>
                <c:pt idx="543">
                  <c:v>3.5073563535911592</c:v>
                </c:pt>
                <c:pt idx="544">
                  <c:v>3.5073563535911592</c:v>
                </c:pt>
                <c:pt idx="545">
                  <c:v>3.5073563535911592</c:v>
                </c:pt>
                <c:pt idx="546">
                  <c:v>3.5073563535911592</c:v>
                </c:pt>
                <c:pt idx="547">
                  <c:v>3.5073563535911592</c:v>
                </c:pt>
                <c:pt idx="548">
                  <c:v>3.5073563535911592</c:v>
                </c:pt>
                <c:pt idx="549">
                  <c:v>3.5073563535911592</c:v>
                </c:pt>
                <c:pt idx="550">
                  <c:v>3.5073563535911592</c:v>
                </c:pt>
                <c:pt idx="551">
                  <c:v>3.5073563535911592</c:v>
                </c:pt>
                <c:pt idx="552">
                  <c:v>3.5073563535911592</c:v>
                </c:pt>
                <c:pt idx="553">
                  <c:v>3.5073563535911592</c:v>
                </c:pt>
                <c:pt idx="554">
                  <c:v>3.5073563535911592</c:v>
                </c:pt>
                <c:pt idx="555">
                  <c:v>3.5073563535911592</c:v>
                </c:pt>
                <c:pt idx="556">
                  <c:v>3.5073563535911592</c:v>
                </c:pt>
                <c:pt idx="557">
                  <c:v>3.5073563535911592</c:v>
                </c:pt>
                <c:pt idx="558">
                  <c:v>3.5073563535911592</c:v>
                </c:pt>
                <c:pt idx="559">
                  <c:v>3.5073563535911592</c:v>
                </c:pt>
                <c:pt idx="560">
                  <c:v>3.5073563535911592</c:v>
                </c:pt>
                <c:pt idx="561">
                  <c:v>3.5073563535911592</c:v>
                </c:pt>
                <c:pt idx="562">
                  <c:v>3.5073563535911592</c:v>
                </c:pt>
                <c:pt idx="563">
                  <c:v>3.5073563535911592</c:v>
                </c:pt>
                <c:pt idx="564">
                  <c:v>3.5073563535911592</c:v>
                </c:pt>
                <c:pt idx="565">
                  <c:v>3.5073563535911592</c:v>
                </c:pt>
                <c:pt idx="566">
                  <c:v>3.5073563535911592</c:v>
                </c:pt>
                <c:pt idx="567">
                  <c:v>3.5073563535911592</c:v>
                </c:pt>
                <c:pt idx="568">
                  <c:v>3.5073563535911592</c:v>
                </c:pt>
                <c:pt idx="569">
                  <c:v>3.5073563535911592</c:v>
                </c:pt>
                <c:pt idx="570">
                  <c:v>3.5073563535911592</c:v>
                </c:pt>
                <c:pt idx="571">
                  <c:v>3.5073563535911592</c:v>
                </c:pt>
                <c:pt idx="572">
                  <c:v>3.5073563535911592</c:v>
                </c:pt>
                <c:pt idx="573">
                  <c:v>3.5073563535911592</c:v>
                </c:pt>
                <c:pt idx="574">
                  <c:v>3.5073563535911592</c:v>
                </c:pt>
                <c:pt idx="575">
                  <c:v>3.5073563535911592</c:v>
                </c:pt>
                <c:pt idx="576">
                  <c:v>3.5073563535911592</c:v>
                </c:pt>
                <c:pt idx="577">
                  <c:v>3.5073563535911592</c:v>
                </c:pt>
                <c:pt idx="578">
                  <c:v>3.5073563535911592</c:v>
                </c:pt>
                <c:pt idx="579">
                  <c:v>3.5073563535911592</c:v>
                </c:pt>
                <c:pt idx="580">
                  <c:v>3.5073563535911592</c:v>
                </c:pt>
                <c:pt idx="581">
                  <c:v>3.5073563535911592</c:v>
                </c:pt>
                <c:pt idx="582">
                  <c:v>3.5073563535911592</c:v>
                </c:pt>
                <c:pt idx="583">
                  <c:v>3.5073563535911592</c:v>
                </c:pt>
                <c:pt idx="584">
                  <c:v>3.5073563535911592</c:v>
                </c:pt>
                <c:pt idx="585">
                  <c:v>3.5073563535911592</c:v>
                </c:pt>
                <c:pt idx="586">
                  <c:v>3.5073563535911592</c:v>
                </c:pt>
                <c:pt idx="587">
                  <c:v>3.5073563535911592</c:v>
                </c:pt>
                <c:pt idx="588">
                  <c:v>3.5073563535911592</c:v>
                </c:pt>
                <c:pt idx="589">
                  <c:v>3.5073563535911592</c:v>
                </c:pt>
                <c:pt idx="590">
                  <c:v>3.5073563535911592</c:v>
                </c:pt>
                <c:pt idx="591">
                  <c:v>3.5073563535911592</c:v>
                </c:pt>
                <c:pt idx="592">
                  <c:v>3.5073563535911592</c:v>
                </c:pt>
                <c:pt idx="593">
                  <c:v>3.5073563535911592</c:v>
                </c:pt>
                <c:pt idx="594">
                  <c:v>3.5073563535911592</c:v>
                </c:pt>
                <c:pt idx="595">
                  <c:v>3.5073563535911592</c:v>
                </c:pt>
                <c:pt idx="596">
                  <c:v>3.5073563535911592</c:v>
                </c:pt>
                <c:pt idx="597">
                  <c:v>3.5073563535911592</c:v>
                </c:pt>
                <c:pt idx="598">
                  <c:v>3.5073563535911592</c:v>
                </c:pt>
                <c:pt idx="599">
                  <c:v>3.5073563535911592</c:v>
                </c:pt>
                <c:pt idx="600">
                  <c:v>3.5073563535911592</c:v>
                </c:pt>
                <c:pt idx="601">
                  <c:v>3.5073563535911592</c:v>
                </c:pt>
                <c:pt idx="602">
                  <c:v>3.5073563535911592</c:v>
                </c:pt>
                <c:pt idx="603">
                  <c:v>3.5073563535911592</c:v>
                </c:pt>
                <c:pt idx="604">
                  <c:v>3.5073563535911592</c:v>
                </c:pt>
                <c:pt idx="605">
                  <c:v>3.5073563535911592</c:v>
                </c:pt>
                <c:pt idx="606">
                  <c:v>3.5073563535911592</c:v>
                </c:pt>
                <c:pt idx="607">
                  <c:v>3.5073563535911592</c:v>
                </c:pt>
                <c:pt idx="608">
                  <c:v>3.5073563535911592</c:v>
                </c:pt>
                <c:pt idx="609">
                  <c:v>3.5073563535911592</c:v>
                </c:pt>
                <c:pt idx="610">
                  <c:v>3.5073563535911592</c:v>
                </c:pt>
                <c:pt idx="611">
                  <c:v>3.5073563535911592</c:v>
                </c:pt>
                <c:pt idx="612">
                  <c:v>3.5073563535911592</c:v>
                </c:pt>
                <c:pt idx="613">
                  <c:v>3.5073563535911592</c:v>
                </c:pt>
                <c:pt idx="614">
                  <c:v>3.5073563535911592</c:v>
                </c:pt>
                <c:pt idx="615">
                  <c:v>3.5073563535911592</c:v>
                </c:pt>
                <c:pt idx="616">
                  <c:v>3.5073563535911592</c:v>
                </c:pt>
                <c:pt idx="617">
                  <c:v>3.5073563535911592</c:v>
                </c:pt>
                <c:pt idx="618">
                  <c:v>3.5073563535911592</c:v>
                </c:pt>
                <c:pt idx="619">
                  <c:v>3.5073563535911592</c:v>
                </c:pt>
                <c:pt idx="620">
                  <c:v>3.5073563535911592</c:v>
                </c:pt>
                <c:pt idx="621">
                  <c:v>3.5073563535911592</c:v>
                </c:pt>
                <c:pt idx="622">
                  <c:v>3.5073563535911592</c:v>
                </c:pt>
                <c:pt idx="623">
                  <c:v>3.5073563535911592</c:v>
                </c:pt>
                <c:pt idx="624">
                  <c:v>3.5073563535911592</c:v>
                </c:pt>
                <c:pt idx="625">
                  <c:v>3.5073563535911592</c:v>
                </c:pt>
                <c:pt idx="626">
                  <c:v>3.5073563535911592</c:v>
                </c:pt>
                <c:pt idx="627">
                  <c:v>3.5073563535911592</c:v>
                </c:pt>
                <c:pt idx="628">
                  <c:v>3.5073563535911592</c:v>
                </c:pt>
                <c:pt idx="629">
                  <c:v>3.5073563535911592</c:v>
                </c:pt>
                <c:pt idx="630">
                  <c:v>3.5073563535911592</c:v>
                </c:pt>
                <c:pt idx="631">
                  <c:v>3.5073563535911592</c:v>
                </c:pt>
                <c:pt idx="632">
                  <c:v>3.5073563535911592</c:v>
                </c:pt>
                <c:pt idx="633">
                  <c:v>3.5073563535911592</c:v>
                </c:pt>
                <c:pt idx="634">
                  <c:v>3.5073563535911592</c:v>
                </c:pt>
                <c:pt idx="635">
                  <c:v>3.5073563535911592</c:v>
                </c:pt>
                <c:pt idx="636">
                  <c:v>3.5073563535911592</c:v>
                </c:pt>
                <c:pt idx="637">
                  <c:v>3.5073563535911592</c:v>
                </c:pt>
                <c:pt idx="638">
                  <c:v>3.5073563535911592</c:v>
                </c:pt>
                <c:pt idx="639">
                  <c:v>3.5073563535911592</c:v>
                </c:pt>
                <c:pt idx="640">
                  <c:v>3.5073563535911592</c:v>
                </c:pt>
                <c:pt idx="641">
                  <c:v>3.5073563535911592</c:v>
                </c:pt>
                <c:pt idx="642">
                  <c:v>3.5073563535911592</c:v>
                </c:pt>
                <c:pt idx="643">
                  <c:v>3.5073563535911592</c:v>
                </c:pt>
                <c:pt idx="644">
                  <c:v>3.5073563535911592</c:v>
                </c:pt>
                <c:pt idx="645">
                  <c:v>3.5073563535911592</c:v>
                </c:pt>
                <c:pt idx="646">
                  <c:v>3.5073563535911592</c:v>
                </c:pt>
                <c:pt idx="647">
                  <c:v>3.5073563535911592</c:v>
                </c:pt>
                <c:pt idx="648">
                  <c:v>3.5073563535911592</c:v>
                </c:pt>
                <c:pt idx="649">
                  <c:v>3.5073563535911592</c:v>
                </c:pt>
                <c:pt idx="650">
                  <c:v>3.5073563535911592</c:v>
                </c:pt>
                <c:pt idx="651">
                  <c:v>3.5073563535911592</c:v>
                </c:pt>
                <c:pt idx="652">
                  <c:v>3.5073563535911592</c:v>
                </c:pt>
                <c:pt idx="653">
                  <c:v>3.5073563535911592</c:v>
                </c:pt>
                <c:pt idx="654">
                  <c:v>3.5073563535911592</c:v>
                </c:pt>
                <c:pt idx="655">
                  <c:v>3.5073563535911592</c:v>
                </c:pt>
                <c:pt idx="656">
                  <c:v>3.5073563535911592</c:v>
                </c:pt>
                <c:pt idx="657">
                  <c:v>3.5073563535911592</c:v>
                </c:pt>
                <c:pt idx="658">
                  <c:v>3.5073563535911592</c:v>
                </c:pt>
                <c:pt idx="659">
                  <c:v>3.5073563535911592</c:v>
                </c:pt>
                <c:pt idx="660">
                  <c:v>3.5073563535911592</c:v>
                </c:pt>
                <c:pt idx="661">
                  <c:v>3.5073563535911592</c:v>
                </c:pt>
                <c:pt idx="662">
                  <c:v>3.5073563535911592</c:v>
                </c:pt>
                <c:pt idx="663">
                  <c:v>3.5073563535911592</c:v>
                </c:pt>
                <c:pt idx="664">
                  <c:v>3.5073563535911592</c:v>
                </c:pt>
                <c:pt idx="665">
                  <c:v>3.5073563535911592</c:v>
                </c:pt>
                <c:pt idx="666">
                  <c:v>3.5073563535911592</c:v>
                </c:pt>
                <c:pt idx="667">
                  <c:v>3.5073563535911592</c:v>
                </c:pt>
                <c:pt idx="668">
                  <c:v>3.5073563535911592</c:v>
                </c:pt>
                <c:pt idx="669">
                  <c:v>3.5073563535911592</c:v>
                </c:pt>
                <c:pt idx="670">
                  <c:v>3.5073563535911592</c:v>
                </c:pt>
                <c:pt idx="671">
                  <c:v>3.5073563535911592</c:v>
                </c:pt>
                <c:pt idx="672">
                  <c:v>3.5073563535911592</c:v>
                </c:pt>
                <c:pt idx="673">
                  <c:v>3.5073563535911592</c:v>
                </c:pt>
                <c:pt idx="674">
                  <c:v>3.5073563535911592</c:v>
                </c:pt>
                <c:pt idx="675">
                  <c:v>3.5073563535911592</c:v>
                </c:pt>
                <c:pt idx="676">
                  <c:v>3.5073563535911592</c:v>
                </c:pt>
                <c:pt idx="677">
                  <c:v>3.5073563535911592</c:v>
                </c:pt>
                <c:pt idx="678">
                  <c:v>3.5073563535911592</c:v>
                </c:pt>
                <c:pt idx="679">
                  <c:v>3.5073563535911592</c:v>
                </c:pt>
                <c:pt idx="680">
                  <c:v>3.5073563535911592</c:v>
                </c:pt>
                <c:pt idx="681">
                  <c:v>3.5073563535911592</c:v>
                </c:pt>
                <c:pt idx="682">
                  <c:v>3.5073563535911592</c:v>
                </c:pt>
                <c:pt idx="683">
                  <c:v>3.5073563535911592</c:v>
                </c:pt>
                <c:pt idx="684">
                  <c:v>3.5073563535911592</c:v>
                </c:pt>
                <c:pt idx="685">
                  <c:v>3.5073563535911592</c:v>
                </c:pt>
                <c:pt idx="686">
                  <c:v>3.5073563535911592</c:v>
                </c:pt>
                <c:pt idx="687">
                  <c:v>3.5073563535911592</c:v>
                </c:pt>
                <c:pt idx="688">
                  <c:v>3.5073563535911592</c:v>
                </c:pt>
                <c:pt idx="689">
                  <c:v>3.5073563535911592</c:v>
                </c:pt>
                <c:pt idx="690">
                  <c:v>3.5073563535911592</c:v>
                </c:pt>
                <c:pt idx="691">
                  <c:v>3.5073563535911592</c:v>
                </c:pt>
                <c:pt idx="692">
                  <c:v>3.5073563535911592</c:v>
                </c:pt>
                <c:pt idx="693">
                  <c:v>3.5073563535911592</c:v>
                </c:pt>
                <c:pt idx="694">
                  <c:v>3.5073563535911592</c:v>
                </c:pt>
                <c:pt idx="695">
                  <c:v>3.5073563535911592</c:v>
                </c:pt>
                <c:pt idx="696">
                  <c:v>3.5073563535911592</c:v>
                </c:pt>
                <c:pt idx="697">
                  <c:v>3.5073563535911592</c:v>
                </c:pt>
                <c:pt idx="698">
                  <c:v>3.5073563535911592</c:v>
                </c:pt>
                <c:pt idx="699">
                  <c:v>3.5073563535911592</c:v>
                </c:pt>
                <c:pt idx="700">
                  <c:v>3.5073563535911592</c:v>
                </c:pt>
                <c:pt idx="701">
                  <c:v>3.5073563535911592</c:v>
                </c:pt>
                <c:pt idx="702">
                  <c:v>3.5073563535911592</c:v>
                </c:pt>
                <c:pt idx="703">
                  <c:v>3.5073563535911592</c:v>
                </c:pt>
                <c:pt idx="704">
                  <c:v>3.5073563535911592</c:v>
                </c:pt>
                <c:pt idx="705">
                  <c:v>3.5073563535911592</c:v>
                </c:pt>
                <c:pt idx="706">
                  <c:v>3.5073563535911592</c:v>
                </c:pt>
                <c:pt idx="707">
                  <c:v>3.5073563535911592</c:v>
                </c:pt>
                <c:pt idx="708">
                  <c:v>3.5073563535911592</c:v>
                </c:pt>
                <c:pt idx="709">
                  <c:v>3.5073563535911592</c:v>
                </c:pt>
                <c:pt idx="710">
                  <c:v>3.5073563535911592</c:v>
                </c:pt>
                <c:pt idx="711">
                  <c:v>3.5073563535911592</c:v>
                </c:pt>
                <c:pt idx="712">
                  <c:v>3.5073563535911592</c:v>
                </c:pt>
                <c:pt idx="713">
                  <c:v>3.5073563535911592</c:v>
                </c:pt>
                <c:pt idx="714">
                  <c:v>3.5073563535911592</c:v>
                </c:pt>
                <c:pt idx="715">
                  <c:v>3.5073563535911592</c:v>
                </c:pt>
                <c:pt idx="716">
                  <c:v>3.5073563535911592</c:v>
                </c:pt>
                <c:pt idx="717">
                  <c:v>3.5073563535911592</c:v>
                </c:pt>
                <c:pt idx="718">
                  <c:v>3.5073563535911592</c:v>
                </c:pt>
                <c:pt idx="719">
                  <c:v>3.5073563535911592</c:v>
                </c:pt>
                <c:pt idx="720">
                  <c:v>3.5073563535911592</c:v>
                </c:pt>
                <c:pt idx="721">
                  <c:v>3.5073563535911592</c:v>
                </c:pt>
                <c:pt idx="722">
                  <c:v>3.5073563535911592</c:v>
                </c:pt>
                <c:pt idx="723">
                  <c:v>3.5073563535911592</c:v>
                </c:pt>
                <c:pt idx="724">
                  <c:v>3.5073563535911592</c:v>
                </c:pt>
                <c:pt idx="725">
                  <c:v>3.5073563535911592</c:v>
                </c:pt>
                <c:pt idx="726">
                  <c:v>3.5073563535911592</c:v>
                </c:pt>
                <c:pt idx="727">
                  <c:v>3.5073563535911592</c:v>
                </c:pt>
                <c:pt idx="728">
                  <c:v>3.5073563535911592</c:v>
                </c:pt>
                <c:pt idx="729">
                  <c:v>3.5073563535911592</c:v>
                </c:pt>
                <c:pt idx="730">
                  <c:v>3.5073563535911592</c:v>
                </c:pt>
                <c:pt idx="731">
                  <c:v>3.5073563535911592</c:v>
                </c:pt>
                <c:pt idx="732">
                  <c:v>3.5073563535911592</c:v>
                </c:pt>
                <c:pt idx="733">
                  <c:v>3.5073563535911592</c:v>
                </c:pt>
                <c:pt idx="734">
                  <c:v>3.5073563535911592</c:v>
                </c:pt>
                <c:pt idx="735">
                  <c:v>3.5073563535911592</c:v>
                </c:pt>
                <c:pt idx="736">
                  <c:v>3.5073563535911592</c:v>
                </c:pt>
                <c:pt idx="737">
                  <c:v>3.5073563535911592</c:v>
                </c:pt>
                <c:pt idx="738">
                  <c:v>3.5073563535911592</c:v>
                </c:pt>
                <c:pt idx="739">
                  <c:v>3.5073563535911592</c:v>
                </c:pt>
                <c:pt idx="740">
                  <c:v>3.5073563535911592</c:v>
                </c:pt>
                <c:pt idx="741">
                  <c:v>3.5073563535911592</c:v>
                </c:pt>
                <c:pt idx="742">
                  <c:v>3.5073563535911592</c:v>
                </c:pt>
                <c:pt idx="743">
                  <c:v>3.5073563535911592</c:v>
                </c:pt>
                <c:pt idx="744">
                  <c:v>3.5073563535911592</c:v>
                </c:pt>
                <c:pt idx="745">
                  <c:v>3.5073563535911592</c:v>
                </c:pt>
                <c:pt idx="746">
                  <c:v>3.5073563535911592</c:v>
                </c:pt>
                <c:pt idx="747">
                  <c:v>3.5073563535911592</c:v>
                </c:pt>
                <c:pt idx="748">
                  <c:v>3.5073563535911592</c:v>
                </c:pt>
                <c:pt idx="749">
                  <c:v>3.5073563535911592</c:v>
                </c:pt>
                <c:pt idx="750">
                  <c:v>3.5073563535911592</c:v>
                </c:pt>
                <c:pt idx="751">
                  <c:v>3.5073563535911592</c:v>
                </c:pt>
                <c:pt idx="752">
                  <c:v>3.5073563535911592</c:v>
                </c:pt>
                <c:pt idx="753">
                  <c:v>3.5073563535911592</c:v>
                </c:pt>
                <c:pt idx="754">
                  <c:v>3.5073563535911592</c:v>
                </c:pt>
                <c:pt idx="755">
                  <c:v>3.5073563535911592</c:v>
                </c:pt>
                <c:pt idx="756">
                  <c:v>3.5073563535911592</c:v>
                </c:pt>
                <c:pt idx="757">
                  <c:v>3.5073563535911592</c:v>
                </c:pt>
                <c:pt idx="758">
                  <c:v>3.5073563535911592</c:v>
                </c:pt>
                <c:pt idx="759">
                  <c:v>3.5073563535911592</c:v>
                </c:pt>
                <c:pt idx="760">
                  <c:v>3.5073563535911592</c:v>
                </c:pt>
                <c:pt idx="761">
                  <c:v>3.5073563535911592</c:v>
                </c:pt>
                <c:pt idx="762">
                  <c:v>3.5073563535911592</c:v>
                </c:pt>
                <c:pt idx="763">
                  <c:v>3.5073563535911592</c:v>
                </c:pt>
                <c:pt idx="764">
                  <c:v>3.5073563535911592</c:v>
                </c:pt>
                <c:pt idx="765">
                  <c:v>3.5073563535911592</c:v>
                </c:pt>
                <c:pt idx="766">
                  <c:v>3.5073563535911592</c:v>
                </c:pt>
                <c:pt idx="767">
                  <c:v>3.5073563535911592</c:v>
                </c:pt>
                <c:pt idx="768">
                  <c:v>3.5073563535911592</c:v>
                </c:pt>
                <c:pt idx="769">
                  <c:v>3.5073563535911592</c:v>
                </c:pt>
                <c:pt idx="770">
                  <c:v>3.5073563535911592</c:v>
                </c:pt>
                <c:pt idx="771">
                  <c:v>3.5073563535911592</c:v>
                </c:pt>
                <c:pt idx="772">
                  <c:v>3.5073563535911592</c:v>
                </c:pt>
                <c:pt idx="773">
                  <c:v>3.5073563535911592</c:v>
                </c:pt>
                <c:pt idx="774">
                  <c:v>3.5073563535911592</c:v>
                </c:pt>
                <c:pt idx="775">
                  <c:v>3.5073563535911592</c:v>
                </c:pt>
                <c:pt idx="776">
                  <c:v>3.5073563535911592</c:v>
                </c:pt>
                <c:pt idx="777">
                  <c:v>3.5073563535911592</c:v>
                </c:pt>
                <c:pt idx="778">
                  <c:v>3.5073563535911592</c:v>
                </c:pt>
                <c:pt idx="779">
                  <c:v>3.5073563535911592</c:v>
                </c:pt>
                <c:pt idx="780">
                  <c:v>3.5073563535911592</c:v>
                </c:pt>
                <c:pt idx="781">
                  <c:v>3.5073563535911592</c:v>
                </c:pt>
                <c:pt idx="782">
                  <c:v>3.5073563535911592</c:v>
                </c:pt>
                <c:pt idx="783">
                  <c:v>3.5073563535911592</c:v>
                </c:pt>
                <c:pt idx="784">
                  <c:v>3.5073563535911592</c:v>
                </c:pt>
                <c:pt idx="785">
                  <c:v>3.5073563535911592</c:v>
                </c:pt>
                <c:pt idx="786">
                  <c:v>3.5073563535911592</c:v>
                </c:pt>
                <c:pt idx="787">
                  <c:v>3.5073563535911592</c:v>
                </c:pt>
                <c:pt idx="788">
                  <c:v>3.5073563535911592</c:v>
                </c:pt>
                <c:pt idx="789">
                  <c:v>3.5073563535911592</c:v>
                </c:pt>
                <c:pt idx="790">
                  <c:v>3.5073563535911592</c:v>
                </c:pt>
                <c:pt idx="791">
                  <c:v>3.5073563535911592</c:v>
                </c:pt>
                <c:pt idx="792">
                  <c:v>3.5073563535911592</c:v>
                </c:pt>
                <c:pt idx="793">
                  <c:v>3.5073563535911592</c:v>
                </c:pt>
                <c:pt idx="794">
                  <c:v>3.5073563535911592</c:v>
                </c:pt>
                <c:pt idx="795">
                  <c:v>3.5073563535911592</c:v>
                </c:pt>
                <c:pt idx="796">
                  <c:v>3.5073563535911592</c:v>
                </c:pt>
                <c:pt idx="797">
                  <c:v>3.5073563535911592</c:v>
                </c:pt>
                <c:pt idx="798">
                  <c:v>3.5073563535911592</c:v>
                </c:pt>
                <c:pt idx="799">
                  <c:v>3.5073563535911592</c:v>
                </c:pt>
                <c:pt idx="800">
                  <c:v>3.5073563535911592</c:v>
                </c:pt>
                <c:pt idx="801">
                  <c:v>3.5073563535911592</c:v>
                </c:pt>
                <c:pt idx="802">
                  <c:v>3.5073563535911592</c:v>
                </c:pt>
                <c:pt idx="803">
                  <c:v>3.5073563535911592</c:v>
                </c:pt>
                <c:pt idx="804">
                  <c:v>3.5073563535911592</c:v>
                </c:pt>
                <c:pt idx="805">
                  <c:v>3.5073563535911592</c:v>
                </c:pt>
                <c:pt idx="806">
                  <c:v>3.5073563535911592</c:v>
                </c:pt>
                <c:pt idx="807">
                  <c:v>3.5073563535911592</c:v>
                </c:pt>
                <c:pt idx="808">
                  <c:v>3.5073563535911592</c:v>
                </c:pt>
                <c:pt idx="809">
                  <c:v>3.5073563535911592</c:v>
                </c:pt>
                <c:pt idx="810">
                  <c:v>3.5073563535911592</c:v>
                </c:pt>
                <c:pt idx="811">
                  <c:v>3.5073563535911592</c:v>
                </c:pt>
                <c:pt idx="812">
                  <c:v>3.5073563535911592</c:v>
                </c:pt>
                <c:pt idx="813">
                  <c:v>3.5073563535911592</c:v>
                </c:pt>
                <c:pt idx="814">
                  <c:v>3.5073563535911592</c:v>
                </c:pt>
                <c:pt idx="815">
                  <c:v>3.5073563535911592</c:v>
                </c:pt>
                <c:pt idx="816">
                  <c:v>3.5073563535911592</c:v>
                </c:pt>
                <c:pt idx="817">
                  <c:v>3.5073563535911592</c:v>
                </c:pt>
                <c:pt idx="818">
                  <c:v>3.5073563535911592</c:v>
                </c:pt>
                <c:pt idx="819">
                  <c:v>3.5073563535911592</c:v>
                </c:pt>
                <c:pt idx="820">
                  <c:v>3.5073563535911592</c:v>
                </c:pt>
                <c:pt idx="821">
                  <c:v>3.5073563535911592</c:v>
                </c:pt>
                <c:pt idx="822">
                  <c:v>3.5073563535911592</c:v>
                </c:pt>
                <c:pt idx="823">
                  <c:v>3.5073563535911592</c:v>
                </c:pt>
                <c:pt idx="824">
                  <c:v>3.5073563535911592</c:v>
                </c:pt>
                <c:pt idx="825">
                  <c:v>3.5073563535911592</c:v>
                </c:pt>
                <c:pt idx="826">
                  <c:v>3.5073563535911592</c:v>
                </c:pt>
                <c:pt idx="827">
                  <c:v>3.5073563535911592</c:v>
                </c:pt>
                <c:pt idx="828">
                  <c:v>3.5073563535911592</c:v>
                </c:pt>
                <c:pt idx="829">
                  <c:v>3.5073563535911592</c:v>
                </c:pt>
                <c:pt idx="830">
                  <c:v>3.5073563535911592</c:v>
                </c:pt>
                <c:pt idx="831">
                  <c:v>3.5073563535911592</c:v>
                </c:pt>
                <c:pt idx="832">
                  <c:v>3.5073563535911592</c:v>
                </c:pt>
                <c:pt idx="833">
                  <c:v>3.5073563535911592</c:v>
                </c:pt>
                <c:pt idx="834">
                  <c:v>3.5073563535911592</c:v>
                </c:pt>
                <c:pt idx="835">
                  <c:v>3.5073563535911592</c:v>
                </c:pt>
                <c:pt idx="836">
                  <c:v>3.5073563535911592</c:v>
                </c:pt>
                <c:pt idx="837">
                  <c:v>3.5073563535911592</c:v>
                </c:pt>
                <c:pt idx="838">
                  <c:v>3.5073563535911592</c:v>
                </c:pt>
                <c:pt idx="839">
                  <c:v>3.5073563535911592</c:v>
                </c:pt>
                <c:pt idx="840">
                  <c:v>3.5073563535911592</c:v>
                </c:pt>
                <c:pt idx="841">
                  <c:v>3.5073563535911592</c:v>
                </c:pt>
                <c:pt idx="842">
                  <c:v>3.5073563535911592</c:v>
                </c:pt>
                <c:pt idx="843">
                  <c:v>3.5073563535911592</c:v>
                </c:pt>
                <c:pt idx="844">
                  <c:v>3.5073563535911592</c:v>
                </c:pt>
                <c:pt idx="845">
                  <c:v>3.5073563535911592</c:v>
                </c:pt>
                <c:pt idx="846">
                  <c:v>3.5073563535911592</c:v>
                </c:pt>
                <c:pt idx="847">
                  <c:v>3.5073563535911592</c:v>
                </c:pt>
                <c:pt idx="848">
                  <c:v>3.5073563535911592</c:v>
                </c:pt>
                <c:pt idx="849">
                  <c:v>3.5073563535911592</c:v>
                </c:pt>
                <c:pt idx="850">
                  <c:v>3.5073563535911592</c:v>
                </c:pt>
                <c:pt idx="851">
                  <c:v>3.5073563535911592</c:v>
                </c:pt>
                <c:pt idx="852">
                  <c:v>3.5073563535911592</c:v>
                </c:pt>
                <c:pt idx="853">
                  <c:v>3.5073563535911592</c:v>
                </c:pt>
                <c:pt idx="854">
                  <c:v>3.5073563535911592</c:v>
                </c:pt>
                <c:pt idx="855">
                  <c:v>3.5073563535911592</c:v>
                </c:pt>
                <c:pt idx="856">
                  <c:v>3.5073563535911592</c:v>
                </c:pt>
                <c:pt idx="857">
                  <c:v>3.5073563535911592</c:v>
                </c:pt>
                <c:pt idx="858">
                  <c:v>3.5073563535911592</c:v>
                </c:pt>
                <c:pt idx="859">
                  <c:v>3.5073563535911592</c:v>
                </c:pt>
                <c:pt idx="860">
                  <c:v>3.5073563535911592</c:v>
                </c:pt>
                <c:pt idx="861">
                  <c:v>3.5073563535911592</c:v>
                </c:pt>
                <c:pt idx="862">
                  <c:v>3.5073563535911592</c:v>
                </c:pt>
                <c:pt idx="863">
                  <c:v>3.5073563535911592</c:v>
                </c:pt>
                <c:pt idx="864">
                  <c:v>3.5073563535911592</c:v>
                </c:pt>
                <c:pt idx="865">
                  <c:v>3.5073563535911592</c:v>
                </c:pt>
                <c:pt idx="866">
                  <c:v>3.5073563535911592</c:v>
                </c:pt>
                <c:pt idx="867">
                  <c:v>3.5073563535911592</c:v>
                </c:pt>
                <c:pt idx="868">
                  <c:v>3.5073563535911592</c:v>
                </c:pt>
                <c:pt idx="869">
                  <c:v>3.5073563535911592</c:v>
                </c:pt>
                <c:pt idx="870">
                  <c:v>3.5073563535911592</c:v>
                </c:pt>
                <c:pt idx="871">
                  <c:v>3.5073563535911592</c:v>
                </c:pt>
                <c:pt idx="872">
                  <c:v>3.5073563535911592</c:v>
                </c:pt>
                <c:pt idx="873">
                  <c:v>3.5073563535911592</c:v>
                </c:pt>
                <c:pt idx="874">
                  <c:v>3.5073563535911592</c:v>
                </c:pt>
                <c:pt idx="875">
                  <c:v>3.5073563535911592</c:v>
                </c:pt>
                <c:pt idx="876">
                  <c:v>3.5073563535911592</c:v>
                </c:pt>
                <c:pt idx="877">
                  <c:v>3.5073563535911592</c:v>
                </c:pt>
                <c:pt idx="878">
                  <c:v>3.5073563535911592</c:v>
                </c:pt>
                <c:pt idx="879">
                  <c:v>3.5073563535911592</c:v>
                </c:pt>
                <c:pt idx="880">
                  <c:v>3.5073563535911592</c:v>
                </c:pt>
                <c:pt idx="881">
                  <c:v>3.5073563535911592</c:v>
                </c:pt>
                <c:pt idx="882">
                  <c:v>3.5073563535911592</c:v>
                </c:pt>
                <c:pt idx="883">
                  <c:v>3.5073563535911592</c:v>
                </c:pt>
                <c:pt idx="884">
                  <c:v>3.5073563535911592</c:v>
                </c:pt>
                <c:pt idx="885">
                  <c:v>3.5073563535911592</c:v>
                </c:pt>
                <c:pt idx="886">
                  <c:v>3.5073563535911592</c:v>
                </c:pt>
                <c:pt idx="887">
                  <c:v>3.5073563535911592</c:v>
                </c:pt>
                <c:pt idx="888">
                  <c:v>3.5073563535911592</c:v>
                </c:pt>
                <c:pt idx="889">
                  <c:v>3.5073563535911592</c:v>
                </c:pt>
                <c:pt idx="890">
                  <c:v>3.5073563535911592</c:v>
                </c:pt>
                <c:pt idx="891">
                  <c:v>3.5073563535911592</c:v>
                </c:pt>
                <c:pt idx="892">
                  <c:v>3.5073563535911592</c:v>
                </c:pt>
                <c:pt idx="893">
                  <c:v>3.5073563535911592</c:v>
                </c:pt>
                <c:pt idx="894">
                  <c:v>3.5073563535911592</c:v>
                </c:pt>
                <c:pt idx="895">
                  <c:v>3.5073563535911592</c:v>
                </c:pt>
                <c:pt idx="896">
                  <c:v>3.5073563535911592</c:v>
                </c:pt>
                <c:pt idx="897">
                  <c:v>3.5073563535911592</c:v>
                </c:pt>
                <c:pt idx="898">
                  <c:v>3.5073563535911592</c:v>
                </c:pt>
                <c:pt idx="899">
                  <c:v>3.5073563535911592</c:v>
                </c:pt>
                <c:pt idx="900">
                  <c:v>3.5073563535911592</c:v>
                </c:pt>
                <c:pt idx="901">
                  <c:v>3.5073563535911592</c:v>
                </c:pt>
                <c:pt idx="902">
                  <c:v>3.5073563535911592</c:v>
                </c:pt>
                <c:pt idx="903">
                  <c:v>3.5073563535911592</c:v>
                </c:pt>
                <c:pt idx="904">
                  <c:v>3.5073563535911592</c:v>
                </c:pt>
                <c:pt idx="905">
                  <c:v>3.5073563535911592</c:v>
                </c:pt>
                <c:pt idx="906">
                  <c:v>3.5073563535911592</c:v>
                </c:pt>
                <c:pt idx="907">
                  <c:v>3.5073563535911592</c:v>
                </c:pt>
                <c:pt idx="908">
                  <c:v>3.5073563535911592</c:v>
                </c:pt>
                <c:pt idx="909">
                  <c:v>3.5073563535911592</c:v>
                </c:pt>
                <c:pt idx="910">
                  <c:v>3.5073563535911592</c:v>
                </c:pt>
                <c:pt idx="911">
                  <c:v>3.5073563535911592</c:v>
                </c:pt>
                <c:pt idx="912">
                  <c:v>3.5073563535911592</c:v>
                </c:pt>
                <c:pt idx="913">
                  <c:v>3.5073563535911592</c:v>
                </c:pt>
                <c:pt idx="914">
                  <c:v>3.5073563535911592</c:v>
                </c:pt>
                <c:pt idx="915">
                  <c:v>3.5073563535911592</c:v>
                </c:pt>
                <c:pt idx="916">
                  <c:v>3.5073563535911592</c:v>
                </c:pt>
                <c:pt idx="917">
                  <c:v>3.5073563535911592</c:v>
                </c:pt>
                <c:pt idx="918">
                  <c:v>3.5073563535911592</c:v>
                </c:pt>
                <c:pt idx="919">
                  <c:v>3.5073563535911592</c:v>
                </c:pt>
                <c:pt idx="920">
                  <c:v>3.5073563535911592</c:v>
                </c:pt>
                <c:pt idx="921">
                  <c:v>3.5073563535911592</c:v>
                </c:pt>
                <c:pt idx="922">
                  <c:v>3.5073563535911592</c:v>
                </c:pt>
                <c:pt idx="923">
                  <c:v>3.5073563535911592</c:v>
                </c:pt>
                <c:pt idx="924">
                  <c:v>3.5073563535911592</c:v>
                </c:pt>
                <c:pt idx="925">
                  <c:v>3.5073563535911592</c:v>
                </c:pt>
                <c:pt idx="926">
                  <c:v>3.5073563535911592</c:v>
                </c:pt>
                <c:pt idx="927">
                  <c:v>3.5073563535911592</c:v>
                </c:pt>
                <c:pt idx="928">
                  <c:v>3.5073563535911592</c:v>
                </c:pt>
                <c:pt idx="929">
                  <c:v>3.5073563535911592</c:v>
                </c:pt>
                <c:pt idx="930">
                  <c:v>3.5073563535911592</c:v>
                </c:pt>
                <c:pt idx="931">
                  <c:v>3.5073563535911592</c:v>
                </c:pt>
                <c:pt idx="932">
                  <c:v>3.5073563535911592</c:v>
                </c:pt>
                <c:pt idx="933">
                  <c:v>3.5073563535911592</c:v>
                </c:pt>
                <c:pt idx="934">
                  <c:v>3.5073563535911592</c:v>
                </c:pt>
                <c:pt idx="935">
                  <c:v>3.5073563535911592</c:v>
                </c:pt>
                <c:pt idx="936">
                  <c:v>3.5073563535911592</c:v>
                </c:pt>
                <c:pt idx="937">
                  <c:v>3.5073563535911592</c:v>
                </c:pt>
                <c:pt idx="938">
                  <c:v>3.5073563535911592</c:v>
                </c:pt>
                <c:pt idx="939">
                  <c:v>3.5073563535911592</c:v>
                </c:pt>
                <c:pt idx="940">
                  <c:v>3.5073563535911592</c:v>
                </c:pt>
                <c:pt idx="941">
                  <c:v>3.5073563535911592</c:v>
                </c:pt>
                <c:pt idx="942">
                  <c:v>3.5073563535911592</c:v>
                </c:pt>
                <c:pt idx="943">
                  <c:v>3.5073563535911592</c:v>
                </c:pt>
                <c:pt idx="944">
                  <c:v>3.5073563535911592</c:v>
                </c:pt>
                <c:pt idx="945">
                  <c:v>3.5073563535911592</c:v>
                </c:pt>
                <c:pt idx="946">
                  <c:v>3.5073563535911592</c:v>
                </c:pt>
                <c:pt idx="947">
                  <c:v>3.5073563535911592</c:v>
                </c:pt>
                <c:pt idx="948">
                  <c:v>3.5073563535911592</c:v>
                </c:pt>
                <c:pt idx="949">
                  <c:v>3.5073563535911592</c:v>
                </c:pt>
                <c:pt idx="950">
                  <c:v>3.5073563535911592</c:v>
                </c:pt>
                <c:pt idx="951">
                  <c:v>3.5073563535911592</c:v>
                </c:pt>
                <c:pt idx="952">
                  <c:v>3.5073563535911592</c:v>
                </c:pt>
                <c:pt idx="953">
                  <c:v>3.5073563535911592</c:v>
                </c:pt>
                <c:pt idx="954">
                  <c:v>3.5073563535911592</c:v>
                </c:pt>
                <c:pt idx="955">
                  <c:v>3.5073563535911592</c:v>
                </c:pt>
                <c:pt idx="956">
                  <c:v>3.5073563535911592</c:v>
                </c:pt>
                <c:pt idx="957">
                  <c:v>3.5073563535911592</c:v>
                </c:pt>
                <c:pt idx="958">
                  <c:v>3.5073563535911592</c:v>
                </c:pt>
                <c:pt idx="959">
                  <c:v>3.5073563535911592</c:v>
                </c:pt>
                <c:pt idx="960">
                  <c:v>3.5073563535911592</c:v>
                </c:pt>
                <c:pt idx="961">
                  <c:v>3.5073563535911592</c:v>
                </c:pt>
                <c:pt idx="962">
                  <c:v>3.5073563535911592</c:v>
                </c:pt>
                <c:pt idx="963">
                  <c:v>3.5073563535911592</c:v>
                </c:pt>
                <c:pt idx="964">
                  <c:v>3.5073563535911592</c:v>
                </c:pt>
                <c:pt idx="965">
                  <c:v>3.5073563535911592</c:v>
                </c:pt>
                <c:pt idx="966">
                  <c:v>3.5073563535911592</c:v>
                </c:pt>
                <c:pt idx="967">
                  <c:v>3.5073563535911592</c:v>
                </c:pt>
                <c:pt idx="968">
                  <c:v>3.5073563535911592</c:v>
                </c:pt>
                <c:pt idx="969">
                  <c:v>3.5073563535911592</c:v>
                </c:pt>
                <c:pt idx="970">
                  <c:v>3.5073563535911592</c:v>
                </c:pt>
                <c:pt idx="971">
                  <c:v>3.5073563535911592</c:v>
                </c:pt>
                <c:pt idx="972">
                  <c:v>3.5073563535911592</c:v>
                </c:pt>
                <c:pt idx="973">
                  <c:v>3.5073563535911592</c:v>
                </c:pt>
                <c:pt idx="974">
                  <c:v>3.5073563535911592</c:v>
                </c:pt>
                <c:pt idx="975">
                  <c:v>3.5073563535911592</c:v>
                </c:pt>
                <c:pt idx="976">
                  <c:v>3.5073563535911592</c:v>
                </c:pt>
                <c:pt idx="977">
                  <c:v>3.5073563535911592</c:v>
                </c:pt>
                <c:pt idx="978">
                  <c:v>3.5073563535911592</c:v>
                </c:pt>
                <c:pt idx="979">
                  <c:v>3.5073563535911592</c:v>
                </c:pt>
                <c:pt idx="980">
                  <c:v>3.5073563535911592</c:v>
                </c:pt>
                <c:pt idx="981">
                  <c:v>3.5073563535911592</c:v>
                </c:pt>
                <c:pt idx="982">
                  <c:v>3.5073563535911592</c:v>
                </c:pt>
                <c:pt idx="983">
                  <c:v>3.5073563535911592</c:v>
                </c:pt>
                <c:pt idx="984">
                  <c:v>3.5073563535911592</c:v>
                </c:pt>
                <c:pt idx="985">
                  <c:v>3.5073563535911592</c:v>
                </c:pt>
                <c:pt idx="986">
                  <c:v>3.5073563535911592</c:v>
                </c:pt>
                <c:pt idx="987">
                  <c:v>3.5073563535911592</c:v>
                </c:pt>
                <c:pt idx="988">
                  <c:v>3.5073563535911592</c:v>
                </c:pt>
                <c:pt idx="989">
                  <c:v>3.5073563535911592</c:v>
                </c:pt>
                <c:pt idx="990">
                  <c:v>3.5073563535911592</c:v>
                </c:pt>
                <c:pt idx="991">
                  <c:v>3.5073563535911592</c:v>
                </c:pt>
                <c:pt idx="992">
                  <c:v>3.5073563535911592</c:v>
                </c:pt>
                <c:pt idx="993">
                  <c:v>3.5073563535911592</c:v>
                </c:pt>
                <c:pt idx="994">
                  <c:v>3.5073563535911592</c:v>
                </c:pt>
                <c:pt idx="995">
                  <c:v>3.5073563535911592</c:v>
                </c:pt>
                <c:pt idx="996">
                  <c:v>3.5073563535911592</c:v>
                </c:pt>
                <c:pt idx="997">
                  <c:v>3.5073563535911592</c:v>
                </c:pt>
                <c:pt idx="998">
                  <c:v>3.5073563535911592</c:v>
                </c:pt>
                <c:pt idx="999">
                  <c:v>3.5073563535911592</c:v>
                </c:pt>
                <c:pt idx="1000">
                  <c:v>3.5073563535911592</c:v>
                </c:pt>
                <c:pt idx="1001">
                  <c:v>3.5073563535911592</c:v>
                </c:pt>
                <c:pt idx="1002">
                  <c:v>3.5073563535911592</c:v>
                </c:pt>
                <c:pt idx="1003">
                  <c:v>3.5073563535911592</c:v>
                </c:pt>
                <c:pt idx="1004">
                  <c:v>3.5073563535911592</c:v>
                </c:pt>
                <c:pt idx="1005">
                  <c:v>3.5073563535911592</c:v>
                </c:pt>
                <c:pt idx="1006">
                  <c:v>3.5073563535911592</c:v>
                </c:pt>
                <c:pt idx="1007">
                  <c:v>3.5073563535911592</c:v>
                </c:pt>
                <c:pt idx="1008">
                  <c:v>3.5073563535911592</c:v>
                </c:pt>
                <c:pt idx="1009">
                  <c:v>3.5073563535911592</c:v>
                </c:pt>
                <c:pt idx="1010">
                  <c:v>3.5073563535911592</c:v>
                </c:pt>
                <c:pt idx="1011">
                  <c:v>3.5073563535911592</c:v>
                </c:pt>
                <c:pt idx="1012">
                  <c:v>3.5073563535911592</c:v>
                </c:pt>
                <c:pt idx="1013">
                  <c:v>3.5073563535911592</c:v>
                </c:pt>
                <c:pt idx="1014">
                  <c:v>3.5073563535911592</c:v>
                </c:pt>
                <c:pt idx="1015">
                  <c:v>3.5073563535911592</c:v>
                </c:pt>
                <c:pt idx="1016">
                  <c:v>3.5073563535911592</c:v>
                </c:pt>
                <c:pt idx="1017">
                  <c:v>3.5073563535911592</c:v>
                </c:pt>
                <c:pt idx="1018">
                  <c:v>3.5073563535911592</c:v>
                </c:pt>
                <c:pt idx="1019">
                  <c:v>3.5073563535911592</c:v>
                </c:pt>
                <c:pt idx="1020">
                  <c:v>3.5073563535911592</c:v>
                </c:pt>
                <c:pt idx="1021">
                  <c:v>3.5073563535911592</c:v>
                </c:pt>
                <c:pt idx="1022">
                  <c:v>3.5073563535911592</c:v>
                </c:pt>
                <c:pt idx="1023">
                  <c:v>3.5073563535911592</c:v>
                </c:pt>
                <c:pt idx="1024">
                  <c:v>3.5073563535911592</c:v>
                </c:pt>
                <c:pt idx="1025">
                  <c:v>3.5073563535911592</c:v>
                </c:pt>
                <c:pt idx="1026">
                  <c:v>3.5073563535911592</c:v>
                </c:pt>
                <c:pt idx="1027">
                  <c:v>3.5073563535911592</c:v>
                </c:pt>
                <c:pt idx="1028">
                  <c:v>3.5073563535911592</c:v>
                </c:pt>
                <c:pt idx="1029">
                  <c:v>3.5073563535911592</c:v>
                </c:pt>
                <c:pt idx="1030">
                  <c:v>3.5073563535911592</c:v>
                </c:pt>
                <c:pt idx="1031">
                  <c:v>3.5073563535911592</c:v>
                </c:pt>
                <c:pt idx="1032">
                  <c:v>3.5073563535911592</c:v>
                </c:pt>
                <c:pt idx="1033">
                  <c:v>3.5073563535911592</c:v>
                </c:pt>
                <c:pt idx="1034">
                  <c:v>3.5073563535911592</c:v>
                </c:pt>
                <c:pt idx="1035">
                  <c:v>3.5073563535911592</c:v>
                </c:pt>
                <c:pt idx="1036">
                  <c:v>3.5073563535911592</c:v>
                </c:pt>
                <c:pt idx="1037">
                  <c:v>3.5073563535911592</c:v>
                </c:pt>
                <c:pt idx="1038">
                  <c:v>3.5073563535911592</c:v>
                </c:pt>
                <c:pt idx="1039">
                  <c:v>3.5073563535911592</c:v>
                </c:pt>
                <c:pt idx="1040">
                  <c:v>3.5073563535911592</c:v>
                </c:pt>
                <c:pt idx="1041">
                  <c:v>3.5073563535911592</c:v>
                </c:pt>
                <c:pt idx="1042">
                  <c:v>3.5073563535911592</c:v>
                </c:pt>
                <c:pt idx="1043">
                  <c:v>3.5073563535911592</c:v>
                </c:pt>
                <c:pt idx="1044">
                  <c:v>3.5073563535911592</c:v>
                </c:pt>
                <c:pt idx="1045">
                  <c:v>3.5073563535911592</c:v>
                </c:pt>
                <c:pt idx="1046">
                  <c:v>3.5073563535911592</c:v>
                </c:pt>
                <c:pt idx="1047">
                  <c:v>3.5073563535911592</c:v>
                </c:pt>
                <c:pt idx="1048">
                  <c:v>3.5073563535911592</c:v>
                </c:pt>
                <c:pt idx="1049">
                  <c:v>3.5073563535911592</c:v>
                </c:pt>
                <c:pt idx="1050">
                  <c:v>3.5073563535911592</c:v>
                </c:pt>
                <c:pt idx="1051">
                  <c:v>3.5073563535911592</c:v>
                </c:pt>
                <c:pt idx="1052">
                  <c:v>3.5073563535911592</c:v>
                </c:pt>
                <c:pt idx="1053">
                  <c:v>3.5073563535911592</c:v>
                </c:pt>
                <c:pt idx="1054">
                  <c:v>3.5073563535911592</c:v>
                </c:pt>
                <c:pt idx="1055">
                  <c:v>3.5073563535911592</c:v>
                </c:pt>
                <c:pt idx="1056">
                  <c:v>3.5073563535911592</c:v>
                </c:pt>
                <c:pt idx="1057">
                  <c:v>3.5073563535911592</c:v>
                </c:pt>
                <c:pt idx="1058">
                  <c:v>3.5073563535911592</c:v>
                </c:pt>
                <c:pt idx="1059">
                  <c:v>3.5073563535911592</c:v>
                </c:pt>
                <c:pt idx="1060">
                  <c:v>3.5073563535911592</c:v>
                </c:pt>
                <c:pt idx="1061">
                  <c:v>3.5073563535911592</c:v>
                </c:pt>
                <c:pt idx="1062">
                  <c:v>3.5073563535911592</c:v>
                </c:pt>
                <c:pt idx="1063">
                  <c:v>3.5073563535911592</c:v>
                </c:pt>
                <c:pt idx="1064">
                  <c:v>3.5073563535911592</c:v>
                </c:pt>
                <c:pt idx="1065">
                  <c:v>3.5073563535911592</c:v>
                </c:pt>
                <c:pt idx="1066">
                  <c:v>3.5073563535911592</c:v>
                </c:pt>
                <c:pt idx="1067">
                  <c:v>3.5073563535911592</c:v>
                </c:pt>
                <c:pt idx="1068">
                  <c:v>3.5073563535911592</c:v>
                </c:pt>
                <c:pt idx="1069">
                  <c:v>3.5073563535911592</c:v>
                </c:pt>
                <c:pt idx="1070">
                  <c:v>3.5073563535911592</c:v>
                </c:pt>
                <c:pt idx="1071">
                  <c:v>3.5073563535911592</c:v>
                </c:pt>
                <c:pt idx="1072">
                  <c:v>3.5073563535911592</c:v>
                </c:pt>
                <c:pt idx="1073">
                  <c:v>3.5073563535911592</c:v>
                </c:pt>
                <c:pt idx="1074">
                  <c:v>3.5073563535911592</c:v>
                </c:pt>
                <c:pt idx="1075">
                  <c:v>3.5073563535911592</c:v>
                </c:pt>
                <c:pt idx="1076">
                  <c:v>3.5073563535911592</c:v>
                </c:pt>
                <c:pt idx="1077">
                  <c:v>3.5073563535911592</c:v>
                </c:pt>
                <c:pt idx="1078">
                  <c:v>3.5073563535911592</c:v>
                </c:pt>
                <c:pt idx="1079">
                  <c:v>3.5073563535911592</c:v>
                </c:pt>
                <c:pt idx="1080">
                  <c:v>3.5073563535911592</c:v>
                </c:pt>
                <c:pt idx="1081">
                  <c:v>3.5073563535911592</c:v>
                </c:pt>
                <c:pt idx="1082">
                  <c:v>3.5073563535911592</c:v>
                </c:pt>
                <c:pt idx="1083">
                  <c:v>3.5073563535911592</c:v>
                </c:pt>
                <c:pt idx="1084">
                  <c:v>3.5073563535911592</c:v>
                </c:pt>
                <c:pt idx="1085">
                  <c:v>3.5073563535911592</c:v>
                </c:pt>
                <c:pt idx="1086">
                  <c:v>3.5073563535911592</c:v>
                </c:pt>
                <c:pt idx="1087">
                  <c:v>3.5073563535911592</c:v>
                </c:pt>
                <c:pt idx="1088">
                  <c:v>3.5073563535911592</c:v>
                </c:pt>
                <c:pt idx="1089">
                  <c:v>3.5073563535911592</c:v>
                </c:pt>
                <c:pt idx="1090">
                  <c:v>3.5073563535911592</c:v>
                </c:pt>
                <c:pt idx="1091">
                  <c:v>3.5073563535911592</c:v>
                </c:pt>
                <c:pt idx="1092">
                  <c:v>3.5073563535911592</c:v>
                </c:pt>
                <c:pt idx="1093">
                  <c:v>3.5073563535911592</c:v>
                </c:pt>
                <c:pt idx="1094">
                  <c:v>3.5073563535911592</c:v>
                </c:pt>
                <c:pt idx="1095">
                  <c:v>3.5073563535911592</c:v>
                </c:pt>
                <c:pt idx="1096">
                  <c:v>3.5073563535911592</c:v>
                </c:pt>
                <c:pt idx="1097">
                  <c:v>3.5073563535911592</c:v>
                </c:pt>
                <c:pt idx="1098">
                  <c:v>3.5073563535911592</c:v>
                </c:pt>
                <c:pt idx="1099">
                  <c:v>3.5073563535911592</c:v>
                </c:pt>
                <c:pt idx="1100">
                  <c:v>3.5073563535911592</c:v>
                </c:pt>
                <c:pt idx="1101">
                  <c:v>3.5073563535911592</c:v>
                </c:pt>
                <c:pt idx="1102">
                  <c:v>3.5073563535911592</c:v>
                </c:pt>
                <c:pt idx="1103">
                  <c:v>3.5073563535911592</c:v>
                </c:pt>
                <c:pt idx="1104">
                  <c:v>3.5073563535911592</c:v>
                </c:pt>
                <c:pt idx="1105">
                  <c:v>3.5073563535911592</c:v>
                </c:pt>
                <c:pt idx="1106">
                  <c:v>3.5073563535911592</c:v>
                </c:pt>
                <c:pt idx="1107">
                  <c:v>3.5073563535911592</c:v>
                </c:pt>
                <c:pt idx="1108">
                  <c:v>3.5073563535911592</c:v>
                </c:pt>
                <c:pt idx="1109">
                  <c:v>3.5073563535911592</c:v>
                </c:pt>
                <c:pt idx="1110">
                  <c:v>3.5073563535911592</c:v>
                </c:pt>
                <c:pt idx="1111">
                  <c:v>3.5073563535911592</c:v>
                </c:pt>
                <c:pt idx="1112">
                  <c:v>3.5073563535911592</c:v>
                </c:pt>
                <c:pt idx="1113">
                  <c:v>3.5073563535911592</c:v>
                </c:pt>
                <c:pt idx="1114">
                  <c:v>3.5073563535911592</c:v>
                </c:pt>
                <c:pt idx="1115">
                  <c:v>3.5073563535911592</c:v>
                </c:pt>
                <c:pt idx="1116">
                  <c:v>3.5073563535911592</c:v>
                </c:pt>
                <c:pt idx="1117">
                  <c:v>3.5073563535911592</c:v>
                </c:pt>
                <c:pt idx="1118">
                  <c:v>3.5073563535911592</c:v>
                </c:pt>
                <c:pt idx="1119">
                  <c:v>3.5073563535911592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7-6EF9-4ED0-A0C6-A413A6DFB3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89848928"/>
        <c:axId val="289846688"/>
        <c:extLst xmlns:c16r2="http://schemas.microsoft.com/office/drawing/2015/06/chart"/>
      </c:lineChart>
      <c:catAx>
        <c:axId val="289848928"/>
        <c:scaling>
          <c:orientation val="minMax"/>
        </c:scaling>
        <c:delete val="1"/>
        <c:axPos val="b"/>
        <c:numFmt formatCode="[$-409]m/d/yy\ h:mm\ AM/PM;@" sourceLinked="1"/>
        <c:majorTickMark val="none"/>
        <c:minorTickMark val="none"/>
        <c:tickLblPos val="low"/>
        <c:crossAx val="289846688"/>
        <c:crosses val="autoZero"/>
        <c:auto val="0"/>
        <c:lblAlgn val="ctr"/>
        <c:lblOffset val="10"/>
        <c:tickLblSkip val="25"/>
        <c:tickMarkSkip val="1"/>
        <c:noMultiLvlLbl val="0"/>
      </c:catAx>
      <c:valAx>
        <c:axId val="289846688"/>
        <c:scaling>
          <c:orientation val="minMax"/>
        </c:scaling>
        <c:delete val="0"/>
        <c:axPos val="l"/>
        <c:numFmt formatCode="0.00" sourceLinked="1"/>
        <c:majorTickMark val="none"/>
        <c:minorTickMark val="none"/>
        <c:tickLblPos val="nextTo"/>
        <c:spPr>
          <a:noFill/>
          <a:ln>
            <a:solidFill>
              <a:sysClr val="windowText" lastClr="000000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9848928"/>
        <c:crosses val="autoZero"/>
        <c:crossBetween val="between"/>
      </c:valAx>
      <c:spPr>
        <a:noFill/>
        <a:ln>
          <a:noFill/>
        </a:ln>
        <a:effectLst/>
      </c:spPr>
    </c:plotArea>
    <c:plotVisOnly val="0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152400</xdr:colOff>
      <xdr:row>21</xdr:row>
      <xdr:rowOff>0</xdr:rowOff>
    </xdr:from>
    <xdr:to>
      <xdr:col>38</xdr:col>
      <xdr:colOff>76200</xdr:colOff>
      <xdr:row>96</xdr:row>
      <xdr:rowOff>76200</xdr:rowOff>
    </xdr:to>
    <xdr:graphicFrame macro="">
      <xdr:nvGraphicFramePr>
        <xdr:cNvPr id="3" name="Individuals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pH%20by%20Orion%20%232%20pH%20Mete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H meter #2__083118AM"/>
      <sheetName val="Chart"/>
    </sheetNames>
    <sheetDataSet>
      <sheetData sheetId="0">
        <row r="2">
          <cell r="O2">
            <v>3.5073563535911592</v>
          </cell>
        </row>
      </sheetData>
      <sheetData sheetId="1"/>
    </sheetDataSet>
  </externalBook>
</externalLink>
</file>

<file path=xl/tables/table1.xml><?xml version="1.0" encoding="utf-8"?>
<table xmlns="http://schemas.openxmlformats.org/spreadsheetml/2006/main" id="5" name="Table1689106" displayName="Table1689106" ref="A1:N1121" totalsRowShown="0" headerRowDxfId="14">
  <tableColumns count="14">
    <tableColumn id="1" name="Date" dataDxfId="13"/>
    <tableColumn id="4" name="Time" dataDxfId="12"/>
    <tableColumn id="2" name="Operator" dataDxfId="11"/>
    <tableColumn id="5" name="Measured Value" dataDxfId="10"/>
    <tableColumn id="6" name="Mean Value" dataDxfId="9">
      <calculatedColumnFormula>'[1]pH meter #2__083118AM'!$O$2</calculatedColumnFormula>
    </tableColumn>
    <tableColumn id="7" name="Datetime" dataDxfId="8">
      <calculatedColumnFormula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calculatedColumnFormula>
    </tableColumn>
    <tableColumn id="15" name="+1SL" dataDxfId="7">
      <calculatedColumnFormula>Table1689106[[#This Row],[Mean Value]]+$P$2</calculatedColumnFormula>
    </tableColumn>
    <tableColumn id="14" name="-1SL" dataDxfId="6">
      <calculatedColumnFormula>Table1689106[[#This Row],[Mean Value]]-$P$2</calculatedColumnFormula>
    </tableColumn>
    <tableColumn id="9" name="UWL" dataDxfId="5">
      <calculatedColumnFormula>Table1689106[[#This Row],[Mean Value]]+$Q$2</calculatedColumnFormula>
    </tableColumn>
    <tableColumn id="10" name="LWL " dataDxfId="4">
      <calculatedColumnFormula>Table1689106[[#This Row],[Mean Value]]-($Q$2)</calculatedColumnFormula>
    </tableColumn>
    <tableColumn id="11" name="UAL " dataDxfId="3">
      <calculatedColumnFormula>Table1689106[[#This Row],[Mean Value]]+$R$2</calculatedColumnFormula>
    </tableColumn>
    <tableColumn id="12" name="LAL " dataDxfId="2">
      <calculatedColumnFormula>Table1689106[[#This Row],[Mean Value]]-$R$2</calculatedColumnFormula>
    </tableColumn>
    <tableColumn id="13" name="Outlier" dataDxfId="1">
      <calculatedColumnFormula array="1">IF(OR(D2&lt;$Z$2, D2&gt;$Y$2), "Yes", "No")</calculatedColumnFormula>
    </tableColumn>
    <tableColumn id="16" name="Notes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">
    <a:majorFont>
      <a:latin typeface="Cambria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D1047889"/>
  <sheetViews>
    <sheetView tabSelected="1" zoomScaleNormal="100" workbookViewId="0">
      <pane ySplit="1" topLeftCell="A251" activePane="bottomLeft" state="frozen"/>
      <selection pane="bottomLeft" activeCell="A272" sqref="A272:A275"/>
    </sheetView>
  </sheetViews>
  <sheetFormatPr defaultRowHeight="15" x14ac:dyDescent="0.25"/>
  <cols>
    <col min="1" max="1" width="12.5703125" style="11" bestFit="1" customWidth="1"/>
    <col min="2" max="2" width="12.5703125" style="18" customWidth="1"/>
    <col min="3" max="3" width="12.5703125" style="11" customWidth="1"/>
    <col min="4" max="4" width="24.85546875" style="12" bestFit="1" customWidth="1"/>
    <col min="5" max="5" width="26" style="16" bestFit="1" customWidth="1"/>
    <col min="6" max="6" width="17.42578125" style="20" hidden="1" customWidth="1"/>
    <col min="7" max="7" width="8.7109375" style="10" customWidth="1"/>
    <col min="8" max="8" width="9.42578125" style="10" customWidth="1"/>
    <col min="9" max="9" width="7.140625" style="13" bestFit="1" customWidth="1"/>
    <col min="10" max="10" width="6.85546875" style="13" customWidth="1"/>
    <col min="11" max="11" width="9.140625" customWidth="1"/>
    <col min="12" max="12" width="10" customWidth="1"/>
    <col min="13" max="13" width="9.140625" customWidth="1"/>
    <col min="14" max="14" width="9.28515625" bestFit="1" customWidth="1"/>
    <col min="15" max="15" width="9.140625" customWidth="1"/>
    <col min="16" max="16" width="19.85546875" bestFit="1" customWidth="1"/>
    <col min="17" max="21" width="9.140625" customWidth="1"/>
    <col min="22" max="23" width="9.140625" style="1" customWidth="1"/>
    <col min="26" max="26" width="9.140625" style="1" customWidth="1"/>
    <col min="27" max="27" width="9.140625" style="1"/>
    <col min="28" max="28" width="12.140625" style="1" bestFit="1" customWidth="1"/>
    <col min="29" max="29" width="20.7109375" style="1" bestFit="1" customWidth="1"/>
    <col min="30" max="16384" width="9.140625" style="1"/>
  </cols>
  <sheetData>
    <row r="1" spans="1:30" ht="42.75" customHeight="1" x14ac:dyDescent="0.25">
      <c r="A1" s="2" t="s">
        <v>0</v>
      </c>
      <c r="B1" s="17" t="s">
        <v>6</v>
      </c>
      <c r="C1" s="2" t="s">
        <v>5</v>
      </c>
      <c r="D1" s="4" t="s">
        <v>61</v>
      </c>
      <c r="E1" s="15" t="s">
        <v>24</v>
      </c>
      <c r="F1" s="19" t="s">
        <v>25</v>
      </c>
      <c r="G1" s="7" t="s">
        <v>19</v>
      </c>
      <c r="H1" s="7" t="s">
        <v>20</v>
      </c>
      <c r="I1" s="5" t="s">
        <v>1</v>
      </c>
      <c r="J1" s="5" t="s">
        <v>2</v>
      </c>
      <c r="K1" s="8" t="s">
        <v>3</v>
      </c>
      <c r="L1" s="9" t="s">
        <v>4</v>
      </c>
      <c r="M1" t="s">
        <v>11</v>
      </c>
      <c r="N1" s="1" t="s">
        <v>21</v>
      </c>
      <c r="O1" t="s">
        <v>7</v>
      </c>
      <c r="P1" t="s">
        <v>8</v>
      </c>
      <c r="Q1" t="s">
        <v>9</v>
      </c>
      <c r="R1" t="s">
        <v>10</v>
      </c>
      <c r="T1" t="s">
        <v>12</v>
      </c>
      <c r="U1" t="s">
        <v>13</v>
      </c>
      <c r="V1" t="s">
        <v>14</v>
      </c>
      <c r="W1" t="s">
        <v>15</v>
      </c>
      <c r="X1" t="s">
        <v>16</v>
      </c>
      <c r="Y1" t="s">
        <v>17</v>
      </c>
      <c r="Z1" t="s">
        <v>18</v>
      </c>
      <c r="AB1" s="14" t="s">
        <v>22</v>
      </c>
      <c r="AC1" s="14" t="s">
        <v>23</v>
      </c>
      <c r="AD1" s="14"/>
    </row>
    <row r="2" spans="1:30" x14ac:dyDescent="0.25">
      <c r="A2" s="2">
        <v>43350</v>
      </c>
      <c r="B2" s="17">
        <v>1340</v>
      </c>
      <c r="C2" s="21" t="s">
        <v>29</v>
      </c>
      <c r="D2" s="25">
        <v>3.53</v>
      </c>
      <c r="E2" s="22">
        <f>'[1]pH meter #2__083118AM'!$O$2</f>
        <v>3.5073563535911592</v>
      </c>
      <c r="F2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43350.569444444445</v>
      </c>
      <c r="G2" s="7">
        <f>Table1689106[[#This Row],[Mean Value]]+$P$2</f>
        <v>3.527303060242065</v>
      </c>
      <c r="H2" s="7">
        <f>Table1689106[[#This Row],[Mean Value]]-$P$2</f>
        <v>3.4874096469402533</v>
      </c>
      <c r="I2" s="5">
        <f>Table1689106[[#This Row],[Mean Value]]+$Q$2</f>
        <v>3.5472497668929703</v>
      </c>
      <c r="J2" s="5">
        <f>Table1689106[[#This Row],[Mean Value]]-($Q$2)</f>
        <v>3.467462940289348</v>
      </c>
      <c r="K2" s="8">
        <f>Table1689106[[#This Row],[Mean Value]]+$R$2</f>
        <v>3.5671964735438761</v>
      </c>
      <c r="L2" s="9">
        <f>Table1689106[[#This Row],[Mean Value]]-$R$2</f>
        <v>3.4475162336384422</v>
      </c>
      <c r="M2" s="23" t="str">
        <f t="array" ref="M2">IF(OR(D2&lt;$Z$2, D2&gt;$Y$2), "Yes", "No")</f>
        <v>No</v>
      </c>
      <c r="N2" s="3"/>
      <c r="O2" s="16">
        <f>AVERAGEIF(M:M, "No",D:D)</f>
        <v>3.5080446428571643</v>
      </c>
      <c r="P2">
        <f t="array" ref="P2">IF(COUNT(Table1689106[Measured Value])&gt;20, STDEV(IF(M:M="No",D:D)), IF(ISBLANK(AC2),STDEV(IF(M:M="No",D:D)),AC2))</f>
        <v>1.994670665090564E-2</v>
      </c>
      <c r="Q2">
        <f>2*$P$2</f>
        <v>3.989341330181128E-2</v>
      </c>
      <c r="R2">
        <f>3*$P$2</f>
        <v>5.9840119952716916E-2</v>
      </c>
      <c r="T2">
        <f t="array" ref="T2">QUARTILE(D:D,1)</f>
        <v>3.49</v>
      </c>
      <c r="U2">
        <f>QUARTILE(D:D,3)</f>
        <v>3.52</v>
      </c>
      <c r="V2">
        <f>U2-T2</f>
        <v>2.9999999999999805E-2</v>
      </c>
      <c r="W2">
        <f>U2+(1.5*V2)</f>
        <v>3.5649999999999995</v>
      </c>
      <c r="X2">
        <f>T2-(1.5*V2)</f>
        <v>3.4450000000000003</v>
      </c>
      <c r="Y2">
        <f>U2+(3*V2)</f>
        <v>3.6099999999999994</v>
      </c>
      <c r="Z2">
        <f>T2-(3*V2)</f>
        <v>3.4000000000000008</v>
      </c>
      <c r="AB2" s="5">
        <v>3.5</v>
      </c>
      <c r="AC2" s="1">
        <v>2.6322489015927548E-2</v>
      </c>
    </row>
    <row r="3" spans="1:30" x14ac:dyDescent="0.25">
      <c r="A3" s="2">
        <v>43351</v>
      </c>
      <c r="B3" s="17">
        <v>1225</v>
      </c>
      <c r="C3" s="21" t="s">
        <v>26</v>
      </c>
      <c r="D3" s="25">
        <v>3.56</v>
      </c>
      <c r="E3" s="22">
        <f>'[1]pH meter #2__083118AM'!$O$2</f>
        <v>3.5073563535911592</v>
      </c>
      <c r="F3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43351.517361111109</v>
      </c>
      <c r="G3" s="7">
        <f>Table1689106[[#This Row],[Mean Value]]+$P$2</f>
        <v>3.527303060242065</v>
      </c>
      <c r="H3" s="7">
        <f>Table1689106[[#This Row],[Mean Value]]-$P$2</f>
        <v>3.4874096469402533</v>
      </c>
      <c r="I3" s="5">
        <f>Table1689106[[#This Row],[Mean Value]]+$Q$2</f>
        <v>3.5472497668929703</v>
      </c>
      <c r="J3" s="5">
        <f>Table1689106[[#This Row],[Mean Value]]-($Q$2)</f>
        <v>3.467462940289348</v>
      </c>
      <c r="K3" s="8">
        <f>Table1689106[[#This Row],[Mean Value]]+$R$2</f>
        <v>3.5671964735438761</v>
      </c>
      <c r="L3" s="9">
        <f>Table1689106[[#This Row],[Mean Value]]-$R$2</f>
        <v>3.4475162336384422</v>
      </c>
      <c r="M3" s="23" t="str">
        <f t="array" ref="M3">IF(OR(D3&lt;$Z$2, D3&gt;$Y$2), "Yes", "No")</f>
        <v>No</v>
      </c>
      <c r="N3" s="3"/>
      <c r="V3"/>
      <c r="W3"/>
      <c r="Z3"/>
    </row>
    <row r="4" spans="1:30" x14ac:dyDescent="0.25">
      <c r="A4" s="2">
        <v>43353</v>
      </c>
      <c r="B4" s="17">
        <v>1950</v>
      </c>
      <c r="C4" s="21" t="s">
        <v>28</v>
      </c>
      <c r="D4" s="25">
        <v>3.48</v>
      </c>
      <c r="E4" s="22">
        <f>'[1]pH meter #2__083118AM'!$O$2</f>
        <v>3.5073563535911592</v>
      </c>
      <c r="F4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43353.826388888891</v>
      </c>
      <c r="G4" s="7">
        <f>Table1689106[[#This Row],[Mean Value]]+$P$2</f>
        <v>3.527303060242065</v>
      </c>
      <c r="H4" s="7">
        <f>Table1689106[[#This Row],[Mean Value]]-$P$2</f>
        <v>3.4874096469402533</v>
      </c>
      <c r="I4" s="5">
        <f>Table1689106[[#This Row],[Mean Value]]+$Q$2</f>
        <v>3.5472497668929703</v>
      </c>
      <c r="J4" s="5">
        <f>Table1689106[[#This Row],[Mean Value]]-($Q$2)</f>
        <v>3.467462940289348</v>
      </c>
      <c r="K4" s="8">
        <f>Table1689106[[#This Row],[Mean Value]]+$R$2</f>
        <v>3.5671964735438761</v>
      </c>
      <c r="L4" s="9">
        <f>Table1689106[[#This Row],[Mean Value]]-$R$2</f>
        <v>3.4475162336384422</v>
      </c>
      <c r="M4" s="23" t="str">
        <f t="array" ref="M4">IF(OR(D4&lt;$Z$2, D4&gt;$Y$2), "Yes", "No")</f>
        <v>No</v>
      </c>
      <c r="N4" s="3"/>
      <c r="V4"/>
      <c r="W4"/>
      <c r="Z4"/>
      <c r="AB4"/>
    </row>
    <row r="5" spans="1:30" x14ac:dyDescent="0.25">
      <c r="A5" s="2">
        <v>43354</v>
      </c>
      <c r="B5" s="17">
        <v>1824</v>
      </c>
      <c r="C5" s="1" t="s">
        <v>27</v>
      </c>
      <c r="D5" s="24">
        <v>3.51</v>
      </c>
      <c r="E5" s="15">
        <f>'[1]pH meter #2__083118AM'!$O$2</f>
        <v>3.5073563535911592</v>
      </c>
      <c r="F5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43354.76666666667</v>
      </c>
      <c r="G5" s="6">
        <f>Table1689106[[#This Row],[Mean Value]]+$P$2</f>
        <v>3.527303060242065</v>
      </c>
      <c r="H5" s="6">
        <f>Table1689106[[#This Row],[Mean Value]]-$P$2</f>
        <v>3.4874096469402533</v>
      </c>
      <c r="I5" s="5">
        <f>Table1689106[[#This Row],[Mean Value]]+$Q$2</f>
        <v>3.5472497668929703</v>
      </c>
      <c r="J5" s="5">
        <f>Table1689106[[#This Row],[Mean Value]]-($Q$2)</f>
        <v>3.467462940289348</v>
      </c>
      <c r="K5" s="8">
        <f>Table1689106[[#This Row],[Mean Value]]+$R$2</f>
        <v>3.5671964735438761</v>
      </c>
      <c r="L5" s="9">
        <f>Table1689106[[#This Row],[Mean Value]]-$R$2</f>
        <v>3.4475162336384422</v>
      </c>
      <c r="M5" s="23" t="str">
        <f t="array" ref="M5">IF(OR(D5&lt;$Z$2, D5&gt;$Y$2), "Yes", "No")</f>
        <v>No</v>
      </c>
      <c r="N5" s="1"/>
      <c r="V5"/>
      <c r="W5"/>
      <c r="Z5"/>
      <c r="AB5"/>
    </row>
    <row r="6" spans="1:30" x14ac:dyDescent="0.25">
      <c r="A6" s="2">
        <v>43362</v>
      </c>
      <c r="B6" s="17">
        <v>1300</v>
      </c>
      <c r="C6" s="21" t="s">
        <v>30</v>
      </c>
      <c r="D6" s="25">
        <v>3.53</v>
      </c>
      <c r="E6" s="22">
        <f>'[1]pH meter #2__083118AM'!$O$2</f>
        <v>3.5073563535911592</v>
      </c>
      <c r="F6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43362.541666666664</v>
      </c>
      <c r="G6" s="6">
        <f>Table1689106[[#This Row],[Mean Value]]+$P$2</f>
        <v>3.527303060242065</v>
      </c>
      <c r="H6" s="6">
        <f>Table1689106[[#This Row],[Mean Value]]-$P$2</f>
        <v>3.4874096469402533</v>
      </c>
      <c r="I6" s="26">
        <f>Table1689106[[#This Row],[Mean Value]]+$Q$2</f>
        <v>3.5472497668929703</v>
      </c>
      <c r="J6" s="26">
        <f>Table1689106[[#This Row],[Mean Value]]-($Q$2)</f>
        <v>3.467462940289348</v>
      </c>
      <c r="K6" s="8">
        <f>Table1689106[[#This Row],[Mean Value]]+$R$2</f>
        <v>3.5671964735438761</v>
      </c>
      <c r="L6" s="9">
        <f>Table1689106[[#This Row],[Mean Value]]-$R$2</f>
        <v>3.4475162336384422</v>
      </c>
      <c r="M6" s="23" t="str">
        <f t="array" ref="M6">IF(OR(D6&lt;$Z$2, D6&gt;$Y$2), "Yes", "No")</f>
        <v>No</v>
      </c>
      <c r="N6" s="3"/>
      <c r="V6"/>
      <c r="W6"/>
      <c r="Z6"/>
      <c r="AB6"/>
    </row>
    <row r="7" spans="1:30" x14ac:dyDescent="0.25">
      <c r="A7" s="2">
        <v>43362</v>
      </c>
      <c r="B7" s="17">
        <v>1302</v>
      </c>
      <c r="C7" s="21" t="s">
        <v>31</v>
      </c>
      <c r="D7" s="25">
        <v>3.53</v>
      </c>
      <c r="E7" s="22">
        <f>'[1]pH meter #2__083118AM'!$O$2</f>
        <v>3.5073563535911592</v>
      </c>
      <c r="F7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43362.543055555558</v>
      </c>
      <c r="G7" s="6">
        <f>Table1689106[[#This Row],[Mean Value]]+$P$2</f>
        <v>3.527303060242065</v>
      </c>
      <c r="H7" s="6">
        <f>Table1689106[[#This Row],[Mean Value]]-$P$2</f>
        <v>3.4874096469402533</v>
      </c>
      <c r="I7" s="26">
        <f>Table1689106[[#This Row],[Mean Value]]+$Q$2</f>
        <v>3.5472497668929703</v>
      </c>
      <c r="J7" s="26">
        <f>Table1689106[[#This Row],[Mean Value]]-($Q$2)</f>
        <v>3.467462940289348</v>
      </c>
      <c r="K7" s="8">
        <f>Table1689106[[#This Row],[Mean Value]]+$R$2</f>
        <v>3.5671964735438761</v>
      </c>
      <c r="L7" s="9">
        <f>Table1689106[[#This Row],[Mean Value]]-$R$2</f>
        <v>3.4475162336384422</v>
      </c>
      <c r="M7" s="23" t="str">
        <f t="array" ref="M7">IF(OR(D7&lt;$Z$2, D7&gt;$Y$2), "Yes", "No")</f>
        <v>No</v>
      </c>
      <c r="N7" s="3"/>
      <c r="V7"/>
      <c r="W7"/>
      <c r="Z7"/>
      <c r="AB7"/>
    </row>
    <row r="8" spans="1:30" x14ac:dyDescent="0.25">
      <c r="A8" s="2">
        <v>43362</v>
      </c>
      <c r="B8" s="17">
        <v>1331</v>
      </c>
      <c r="C8" s="21" t="s">
        <v>32</v>
      </c>
      <c r="D8" s="25">
        <v>3.52</v>
      </c>
      <c r="E8" s="22">
        <f>'[1]pH meter #2__083118AM'!$O$2</f>
        <v>3.5073563535911592</v>
      </c>
      <c r="F8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43362.563194444447</v>
      </c>
      <c r="G8" s="6">
        <f>Table1689106[[#This Row],[Mean Value]]+$P$2</f>
        <v>3.527303060242065</v>
      </c>
      <c r="H8" s="6">
        <f>Table1689106[[#This Row],[Mean Value]]-$P$2</f>
        <v>3.4874096469402533</v>
      </c>
      <c r="I8" s="26">
        <f>Table1689106[[#This Row],[Mean Value]]+$Q$2</f>
        <v>3.5472497668929703</v>
      </c>
      <c r="J8" s="26">
        <f>Table1689106[[#This Row],[Mean Value]]-($Q$2)</f>
        <v>3.467462940289348</v>
      </c>
      <c r="K8" s="8">
        <f>Table1689106[[#This Row],[Mean Value]]+$R$2</f>
        <v>3.5671964735438761</v>
      </c>
      <c r="L8" s="9">
        <f>Table1689106[[#This Row],[Mean Value]]-$R$2</f>
        <v>3.4475162336384422</v>
      </c>
      <c r="M8" s="23" t="str">
        <f t="array" ref="M8">IF(OR(D8&lt;$Z$2, D8&gt;$Y$2), "Yes", "No")</f>
        <v>No</v>
      </c>
      <c r="N8" s="3"/>
      <c r="V8"/>
      <c r="W8"/>
      <c r="Z8"/>
      <c r="AB8"/>
    </row>
    <row r="9" spans="1:30" x14ac:dyDescent="0.25">
      <c r="A9" s="2">
        <v>43362</v>
      </c>
      <c r="B9" s="17">
        <v>1345</v>
      </c>
      <c r="C9" s="21" t="s">
        <v>32</v>
      </c>
      <c r="D9" s="25">
        <v>3.5</v>
      </c>
      <c r="E9" s="22">
        <f>'[1]pH meter #2__083118AM'!$O$2</f>
        <v>3.5073563535911592</v>
      </c>
      <c r="F9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43362.572916666664</v>
      </c>
      <c r="G9" s="6">
        <f>Table1689106[[#This Row],[Mean Value]]+$P$2</f>
        <v>3.527303060242065</v>
      </c>
      <c r="H9" s="6">
        <f>Table1689106[[#This Row],[Mean Value]]-$P$2</f>
        <v>3.4874096469402533</v>
      </c>
      <c r="I9" s="26">
        <f>Table1689106[[#This Row],[Mean Value]]+$Q$2</f>
        <v>3.5472497668929703</v>
      </c>
      <c r="J9" s="26">
        <f>Table1689106[[#This Row],[Mean Value]]-($Q$2)</f>
        <v>3.467462940289348</v>
      </c>
      <c r="K9" s="8">
        <f>Table1689106[[#This Row],[Mean Value]]+$R$2</f>
        <v>3.5671964735438761</v>
      </c>
      <c r="L9" s="9">
        <f>Table1689106[[#This Row],[Mean Value]]-$R$2</f>
        <v>3.4475162336384422</v>
      </c>
      <c r="M9" s="23" t="str">
        <f t="array" ref="M9">IF(OR(D9&lt;$Z$2, D9&gt;$Y$2), "Yes", "No")</f>
        <v>No</v>
      </c>
      <c r="N9" s="3"/>
      <c r="V9"/>
      <c r="W9"/>
      <c r="Z9"/>
      <c r="AB9"/>
    </row>
    <row r="10" spans="1:30" x14ac:dyDescent="0.25">
      <c r="A10" s="2">
        <v>43362</v>
      </c>
      <c r="B10" s="17">
        <v>1400</v>
      </c>
      <c r="C10" s="21" t="s">
        <v>32</v>
      </c>
      <c r="D10" s="25">
        <v>3.51</v>
      </c>
      <c r="E10" s="22">
        <f>'[1]pH meter #2__083118AM'!$O$2</f>
        <v>3.5073563535911592</v>
      </c>
      <c r="F10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43362.583333333336</v>
      </c>
      <c r="G10" s="6">
        <f>Table1689106[[#This Row],[Mean Value]]+$P$2</f>
        <v>3.527303060242065</v>
      </c>
      <c r="H10" s="6">
        <f>Table1689106[[#This Row],[Mean Value]]-$P$2</f>
        <v>3.4874096469402533</v>
      </c>
      <c r="I10" s="26">
        <f>Table1689106[[#This Row],[Mean Value]]+$Q$2</f>
        <v>3.5472497668929703</v>
      </c>
      <c r="J10" s="26">
        <f>Table1689106[[#This Row],[Mean Value]]-($Q$2)</f>
        <v>3.467462940289348</v>
      </c>
      <c r="K10" s="8">
        <f>Table1689106[[#This Row],[Mean Value]]+$R$2</f>
        <v>3.5671964735438761</v>
      </c>
      <c r="L10" s="9">
        <f>Table1689106[[#This Row],[Mean Value]]-$R$2</f>
        <v>3.4475162336384422</v>
      </c>
      <c r="M10" s="23" t="str">
        <f t="array" ref="M10">IF(OR(D10&lt;$Z$2, D10&gt;$Y$2), "Yes", "No")</f>
        <v>No</v>
      </c>
      <c r="N10" s="3"/>
      <c r="V10"/>
      <c r="W10"/>
      <c r="Z10"/>
      <c r="AB10"/>
    </row>
    <row r="11" spans="1:30" x14ac:dyDescent="0.25">
      <c r="A11" s="2">
        <v>43362</v>
      </c>
      <c r="B11" s="17">
        <v>1410</v>
      </c>
      <c r="C11" s="21" t="s">
        <v>32</v>
      </c>
      <c r="D11" s="25">
        <v>3.51</v>
      </c>
      <c r="E11" s="22">
        <f>'[1]pH meter #2__083118AM'!$O$2</f>
        <v>3.5073563535911592</v>
      </c>
      <c r="F11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43362.590277777781</v>
      </c>
      <c r="G11" s="6">
        <f>Table1689106[[#This Row],[Mean Value]]+$P$2</f>
        <v>3.527303060242065</v>
      </c>
      <c r="H11" s="6">
        <f>Table1689106[[#This Row],[Mean Value]]-$P$2</f>
        <v>3.4874096469402533</v>
      </c>
      <c r="I11" s="26">
        <f>Table1689106[[#This Row],[Mean Value]]+$Q$2</f>
        <v>3.5472497668929703</v>
      </c>
      <c r="J11" s="26">
        <f>Table1689106[[#This Row],[Mean Value]]-($Q$2)</f>
        <v>3.467462940289348</v>
      </c>
      <c r="K11" s="8">
        <f>Table1689106[[#This Row],[Mean Value]]+$R$2</f>
        <v>3.5671964735438761</v>
      </c>
      <c r="L11" s="9">
        <f>Table1689106[[#This Row],[Mean Value]]-$R$2</f>
        <v>3.4475162336384422</v>
      </c>
      <c r="M11" s="23" t="str">
        <f t="array" ref="M11">IF(OR(D11&lt;$Z$2, D11&gt;$Y$2), "Yes", "No")</f>
        <v>No</v>
      </c>
      <c r="N11" s="3"/>
      <c r="V11"/>
      <c r="W11"/>
      <c r="Z11"/>
      <c r="AB11"/>
    </row>
    <row r="12" spans="1:30" x14ac:dyDescent="0.25">
      <c r="A12" s="2">
        <v>43362</v>
      </c>
      <c r="B12" s="17">
        <v>1427</v>
      </c>
      <c r="C12" s="21" t="s">
        <v>33</v>
      </c>
      <c r="D12" s="25">
        <v>3.52</v>
      </c>
      <c r="E12" s="22">
        <f>'[1]pH meter #2__083118AM'!$O$2</f>
        <v>3.5073563535911592</v>
      </c>
      <c r="F12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43362.602083333331</v>
      </c>
      <c r="G12" s="6">
        <f>Table1689106[[#This Row],[Mean Value]]+$P$2</f>
        <v>3.527303060242065</v>
      </c>
      <c r="H12" s="6">
        <f>Table1689106[[#This Row],[Mean Value]]-$P$2</f>
        <v>3.4874096469402533</v>
      </c>
      <c r="I12" s="26">
        <f>Table1689106[[#This Row],[Mean Value]]+$Q$2</f>
        <v>3.5472497668929703</v>
      </c>
      <c r="J12" s="26">
        <f>Table1689106[[#This Row],[Mean Value]]-($Q$2)</f>
        <v>3.467462940289348</v>
      </c>
      <c r="K12" s="8">
        <f>Table1689106[[#This Row],[Mean Value]]+$R$2</f>
        <v>3.5671964735438761</v>
      </c>
      <c r="L12" s="9">
        <f>Table1689106[[#This Row],[Mean Value]]-$R$2</f>
        <v>3.4475162336384422</v>
      </c>
      <c r="M12" s="23" t="str">
        <f t="array" ref="M12">IF(OR(D12&lt;$Z$2, D12&gt;$Y$2), "Yes", "No")</f>
        <v>No</v>
      </c>
      <c r="N12" s="3"/>
      <c r="V12"/>
      <c r="W12"/>
      <c r="Z12"/>
      <c r="AB12"/>
    </row>
    <row r="13" spans="1:30" x14ac:dyDescent="0.25">
      <c r="A13" s="2">
        <v>43362</v>
      </c>
      <c r="B13" s="17">
        <v>1530</v>
      </c>
      <c r="C13" s="21" t="s">
        <v>32</v>
      </c>
      <c r="D13" s="25">
        <v>3.5</v>
      </c>
      <c r="E13" s="22">
        <f>'[1]pH meter #2__083118AM'!$O$2</f>
        <v>3.5073563535911592</v>
      </c>
      <c r="F13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43362.645833333336</v>
      </c>
      <c r="G13" s="6">
        <f>Table1689106[[#This Row],[Mean Value]]+$P$2</f>
        <v>3.527303060242065</v>
      </c>
      <c r="H13" s="6">
        <f>Table1689106[[#This Row],[Mean Value]]-$P$2</f>
        <v>3.4874096469402533</v>
      </c>
      <c r="I13" s="26">
        <f>Table1689106[[#This Row],[Mean Value]]+$Q$2</f>
        <v>3.5472497668929703</v>
      </c>
      <c r="J13" s="26">
        <f>Table1689106[[#This Row],[Mean Value]]-($Q$2)</f>
        <v>3.467462940289348</v>
      </c>
      <c r="K13" s="8">
        <f>Table1689106[[#This Row],[Mean Value]]+$R$2</f>
        <v>3.5671964735438761</v>
      </c>
      <c r="L13" s="9">
        <f>Table1689106[[#This Row],[Mean Value]]-$R$2</f>
        <v>3.4475162336384422</v>
      </c>
      <c r="M13" s="23" t="str">
        <f t="array" ref="M13">IF(OR(D13&lt;$Z$2, D13&gt;$Y$2), "Yes", "No")</f>
        <v>No</v>
      </c>
      <c r="N13" s="3"/>
      <c r="V13"/>
      <c r="W13"/>
      <c r="Z13"/>
      <c r="AB13"/>
    </row>
    <row r="14" spans="1:30" x14ac:dyDescent="0.25">
      <c r="A14" s="2">
        <v>43362</v>
      </c>
      <c r="B14" s="17">
        <v>1555</v>
      </c>
      <c r="C14" s="21" t="s">
        <v>26</v>
      </c>
      <c r="D14" s="25">
        <v>3.52</v>
      </c>
      <c r="E14" s="22">
        <f>'[1]pH meter #2__083118AM'!$O$2</f>
        <v>3.5073563535911592</v>
      </c>
      <c r="F14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43362.663194444445</v>
      </c>
      <c r="G14" s="6">
        <f>Table1689106[[#This Row],[Mean Value]]+$P$2</f>
        <v>3.527303060242065</v>
      </c>
      <c r="H14" s="6">
        <f>Table1689106[[#This Row],[Mean Value]]-$P$2</f>
        <v>3.4874096469402533</v>
      </c>
      <c r="I14" s="26">
        <f>Table1689106[[#This Row],[Mean Value]]+$Q$2</f>
        <v>3.5472497668929703</v>
      </c>
      <c r="J14" s="26">
        <f>Table1689106[[#This Row],[Mean Value]]-($Q$2)</f>
        <v>3.467462940289348</v>
      </c>
      <c r="K14" s="8">
        <f>Table1689106[[#This Row],[Mean Value]]+$R$2</f>
        <v>3.5671964735438761</v>
      </c>
      <c r="L14" s="9">
        <f>Table1689106[[#This Row],[Mean Value]]-$R$2</f>
        <v>3.4475162336384422</v>
      </c>
      <c r="M14" s="23" t="str">
        <f t="array" ref="M14">IF(OR(D14&lt;$Z$2, D14&gt;$Y$2), "Yes", "No")</f>
        <v>No</v>
      </c>
      <c r="N14" s="3"/>
      <c r="V14"/>
      <c r="W14"/>
      <c r="Z14"/>
      <c r="AB14"/>
    </row>
    <row r="15" spans="1:30" x14ac:dyDescent="0.25">
      <c r="A15" s="2">
        <v>43362</v>
      </c>
      <c r="B15" s="17">
        <v>1648</v>
      </c>
      <c r="C15" s="21" t="s">
        <v>34</v>
      </c>
      <c r="D15" s="25">
        <v>3.5</v>
      </c>
      <c r="E15" s="22">
        <f>'[1]pH meter #2__083118AM'!$O$2</f>
        <v>3.5073563535911592</v>
      </c>
      <c r="F15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43362.7</v>
      </c>
      <c r="G15" s="6">
        <f>Table1689106[[#This Row],[Mean Value]]+$P$2</f>
        <v>3.527303060242065</v>
      </c>
      <c r="H15" s="6">
        <f>Table1689106[[#This Row],[Mean Value]]-$P$2</f>
        <v>3.4874096469402533</v>
      </c>
      <c r="I15" s="26">
        <f>Table1689106[[#This Row],[Mean Value]]+$Q$2</f>
        <v>3.5472497668929703</v>
      </c>
      <c r="J15" s="26">
        <f>Table1689106[[#This Row],[Mean Value]]-($Q$2)</f>
        <v>3.467462940289348</v>
      </c>
      <c r="K15" s="8">
        <f>Table1689106[[#This Row],[Mean Value]]+$R$2</f>
        <v>3.5671964735438761</v>
      </c>
      <c r="L15" s="9">
        <f>Table1689106[[#This Row],[Mean Value]]-$R$2</f>
        <v>3.4475162336384422</v>
      </c>
      <c r="M15" s="23" t="str">
        <f t="array" ref="M15">IF(OR(D15&lt;$Z$2, D15&gt;$Y$2), "Yes", "No")</f>
        <v>No</v>
      </c>
      <c r="N15" s="3"/>
      <c r="V15"/>
      <c r="W15"/>
      <c r="Z15"/>
      <c r="AB15"/>
    </row>
    <row r="16" spans="1:30" x14ac:dyDescent="0.25">
      <c r="A16" s="2">
        <v>43362</v>
      </c>
      <c r="B16" s="17">
        <v>1658</v>
      </c>
      <c r="C16" s="21" t="s">
        <v>34</v>
      </c>
      <c r="D16" s="25">
        <v>3.51</v>
      </c>
      <c r="E16" s="22">
        <f>'[1]pH meter #2__083118AM'!$O$2</f>
        <v>3.5073563535911592</v>
      </c>
      <c r="F16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43362.706944444442</v>
      </c>
      <c r="G16" s="6">
        <f>Table1689106[[#This Row],[Mean Value]]+$P$2</f>
        <v>3.527303060242065</v>
      </c>
      <c r="H16" s="6">
        <f>Table1689106[[#This Row],[Mean Value]]-$P$2</f>
        <v>3.4874096469402533</v>
      </c>
      <c r="I16" s="26">
        <f>Table1689106[[#This Row],[Mean Value]]+$Q$2</f>
        <v>3.5472497668929703</v>
      </c>
      <c r="J16" s="26">
        <f>Table1689106[[#This Row],[Mean Value]]-($Q$2)</f>
        <v>3.467462940289348</v>
      </c>
      <c r="K16" s="8">
        <f>Table1689106[[#This Row],[Mean Value]]+$R$2</f>
        <v>3.5671964735438761</v>
      </c>
      <c r="L16" s="9">
        <f>Table1689106[[#This Row],[Mean Value]]-$R$2</f>
        <v>3.4475162336384422</v>
      </c>
      <c r="M16" s="23" t="str">
        <f t="array" ref="M16">IF(OR(D16&lt;$Z$2, D16&gt;$Y$2), "Yes", "No")</f>
        <v>No</v>
      </c>
      <c r="N16" s="3"/>
      <c r="V16"/>
      <c r="W16"/>
      <c r="Z16"/>
      <c r="AB16"/>
    </row>
    <row r="17" spans="1:28" x14ac:dyDescent="0.25">
      <c r="A17" s="2">
        <v>43362</v>
      </c>
      <c r="B17" s="17">
        <v>1745</v>
      </c>
      <c r="C17" s="21" t="s">
        <v>34</v>
      </c>
      <c r="D17" s="25">
        <v>3.52</v>
      </c>
      <c r="E17" s="22">
        <f>'[1]pH meter #2__083118AM'!$O$2</f>
        <v>3.5073563535911592</v>
      </c>
      <c r="F17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43362.739583333336</v>
      </c>
      <c r="G17" s="6">
        <f>Table1689106[[#This Row],[Mean Value]]+$P$2</f>
        <v>3.527303060242065</v>
      </c>
      <c r="H17" s="6">
        <f>Table1689106[[#This Row],[Mean Value]]-$P$2</f>
        <v>3.4874096469402533</v>
      </c>
      <c r="I17" s="26">
        <f>Table1689106[[#This Row],[Mean Value]]+$Q$2</f>
        <v>3.5472497668929703</v>
      </c>
      <c r="J17" s="26">
        <f>Table1689106[[#This Row],[Mean Value]]-($Q$2)</f>
        <v>3.467462940289348</v>
      </c>
      <c r="K17" s="8">
        <f>Table1689106[[#This Row],[Mean Value]]+$R$2</f>
        <v>3.5671964735438761</v>
      </c>
      <c r="L17" s="9">
        <f>Table1689106[[#This Row],[Mean Value]]-$R$2</f>
        <v>3.4475162336384422</v>
      </c>
      <c r="M17" s="23" t="str">
        <f t="array" ref="M17">IF(OR(D17&lt;$Z$2, D17&gt;$Y$2), "Yes", "No")</f>
        <v>No</v>
      </c>
      <c r="N17" s="3"/>
      <c r="V17"/>
      <c r="W17"/>
      <c r="Z17"/>
      <c r="AB17"/>
    </row>
    <row r="18" spans="1:28" x14ac:dyDescent="0.25">
      <c r="A18" s="2">
        <v>43362</v>
      </c>
      <c r="B18" s="17">
        <v>1846</v>
      </c>
      <c r="C18" s="21" t="s">
        <v>34</v>
      </c>
      <c r="D18" s="25">
        <v>3.5</v>
      </c>
      <c r="E18" s="22">
        <f>'[1]pH meter #2__083118AM'!$O$2</f>
        <v>3.5073563535911592</v>
      </c>
      <c r="F18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43362.781944444447</v>
      </c>
      <c r="G18" s="6">
        <f>Table1689106[[#This Row],[Mean Value]]+$P$2</f>
        <v>3.527303060242065</v>
      </c>
      <c r="H18" s="6">
        <f>Table1689106[[#This Row],[Mean Value]]-$P$2</f>
        <v>3.4874096469402533</v>
      </c>
      <c r="I18" s="26">
        <f>Table1689106[[#This Row],[Mean Value]]+$Q$2</f>
        <v>3.5472497668929703</v>
      </c>
      <c r="J18" s="26">
        <f>Table1689106[[#This Row],[Mean Value]]-($Q$2)</f>
        <v>3.467462940289348</v>
      </c>
      <c r="K18" s="8">
        <f>Table1689106[[#This Row],[Mean Value]]+$R$2</f>
        <v>3.5671964735438761</v>
      </c>
      <c r="L18" s="9">
        <f>Table1689106[[#This Row],[Mean Value]]-$R$2</f>
        <v>3.4475162336384422</v>
      </c>
      <c r="M18" s="23" t="str">
        <f t="array" ref="M18">IF(OR(D18&lt;$Z$2, D18&gt;$Y$2), "Yes", "No")</f>
        <v>No</v>
      </c>
      <c r="N18" s="3"/>
      <c r="V18"/>
      <c r="W18"/>
      <c r="Z18"/>
      <c r="AB18"/>
    </row>
    <row r="19" spans="1:28" x14ac:dyDescent="0.25">
      <c r="A19" s="2">
        <v>43363</v>
      </c>
      <c r="B19" s="17">
        <v>601</v>
      </c>
      <c r="C19" s="21" t="s">
        <v>31</v>
      </c>
      <c r="D19" s="25">
        <v>3.53</v>
      </c>
      <c r="E19" s="22">
        <f>'[1]pH meter #2__083118AM'!$O$2</f>
        <v>3.5073563535911592</v>
      </c>
      <c r="F19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43363.250694444447</v>
      </c>
      <c r="G19" s="6">
        <f>Table1689106[[#This Row],[Mean Value]]+$P$2</f>
        <v>3.527303060242065</v>
      </c>
      <c r="H19" s="6">
        <f>Table1689106[[#This Row],[Mean Value]]-$P$2</f>
        <v>3.4874096469402533</v>
      </c>
      <c r="I19" s="26">
        <f>Table1689106[[#This Row],[Mean Value]]+$Q$2</f>
        <v>3.5472497668929703</v>
      </c>
      <c r="J19" s="26">
        <f>Table1689106[[#This Row],[Mean Value]]-($Q$2)</f>
        <v>3.467462940289348</v>
      </c>
      <c r="K19" s="8">
        <f>Table1689106[[#This Row],[Mean Value]]+$R$2</f>
        <v>3.5671964735438761</v>
      </c>
      <c r="L19" s="9">
        <f>Table1689106[[#This Row],[Mean Value]]-$R$2</f>
        <v>3.4475162336384422</v>
      </c>
      <c r="M19" s="23" t="str">
        <f t="array" ref="M19">IF(OR(D19&lt;$Z$2, D19&gt;$Y$2), "Yes", "No")</f>
        <v>No</v>
      </c>
      <c r="N19" s="3"/>
      <c r="V19"/>
      <c r="W19"/>
      <c r="Z19"/>
      <c r="AB19"/>
    </row>
    <row r="20" spans="1:28" x14ac:dyDescent="0.25">
      <c r="A20" s="2">
        <v>43363</v>
      </c>
      <c r="B20" s="17">
        <v>620</v>
      </c>
      <c r="C20" s="21" t="s">
        <v>31</v>
      </c>
      <c r="D20" s="25">
        <v>3.53</v>
      </c>
      <c r="E20" s="22">
        <f>'[1]pH meter #2__083118AM'!$O$2</f>
        <v>3.5073563535911592</v>
      </c>
      <c r="F20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43363.263888888891</v>
      </c>
      <c r="G20" s="6">
        <f>Table1689106[[#This Row],[Mean Value]]+$P$2</f>
        <v>3.527303060242065</v>
      </c>
      <c r="H20" s="6">
        <f>Table1689106[[#This Row],[Mean Value]]-$P$2</f>
        <v>3.4874096469402533</v>
      </c>
      <c r="I20" s="26">
        <f>Table1689106[[#This Row],[Mean Value]]+$Q$2</f>
        <v>3.5472497668929703</v>
      </c>
      <c r="J20" s="26">
        <f>Table1689106[[#This Row],[Mean Value]]-($Q$2)</f>
        <v>3.467462940289348</v>
      </c>
      <c r="K20" s="8">
        <f>Table1689106[[#This Row],[Mean Value]]+$R$2</f>
        <v>3.5671964735438761</v>
      </c>
      <c r="L20" s="9">
        <f>Table1689106[[#This Row],[Mean Value]]-$R$2</f>
        <v>3.4475162336384422</v>
      </c>
      <c r="M20" s="23" t="str">
        <f t="array" ref="M20">IF(OR(D20&lt;$Z$2, D20&gt;$Y$2), "Yes", "No")</f>
        <v>No</v>
      </c>
      <c r="N20" s="3"/>
      <c r="V20"/>
      <c r="W20"/>
      <c r="Z20"/>
      <c r="AB20"/>
    </row>
    <row r="21" spans="1:28" x14ac:dyDescent="0.25">
      <c r="A21" s="2">
        <v>43363</v>
      </c>
      <c r="B21" s="17">
        <v>635</v>
      </c>
      <c r="C21" s="21" t="s">
        <v>30</v>
      </c>
      <c r="D21" s="25">
        <v>3.53</v>
      </c>
      <c r="E21" s="22">
        <f>'[1]pH meter #2__083118AM'!$O$2</f>
        <v>3.5073563535911592</v>
      </c>
      <c r="F21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43363.274305555555</v>
      </c>
      <c r="G21" s="6">
        <f>Table1689106[[#This Row],[Mean Value]]+$P$2</f>
        <v>3.527303060242065</v>
      </c>
      <c r="H21" s="6">
        <f>Table1689106[[#This Row],[Mean Value]]-$P$2</f>
        <v>3.4874096469402533</v>
      </c>
      <c r="I21" s="26">
        <f>Table1689106[[#This Row],[Mean Value]]+$Q$2</f>
        <v>3.5472497668929703</v>
      </c>
      <c r="J21" s="26">
        <f>Table1689106[[#This Row],[Mean Value]]-($Q$2)</f>
        <v>3.467462940289348</v>
      </c>
      <c r="K21" s="8">
        <f>Table1689106[[#This Row],[Mean Value]]+$R$2</f>
        <v>3.5671964735438761</v>
      </c>
      <c r="L21" s="9">
        <f>Table1689106[[#This Row],[Mean Value]]-$R$2</f>
        <v>3.4475162336384422</v>
      </c>
      <c r="M21" s="23" t="str">
        <f t="array" ref="M21">IF(OR(D21&lt;$Z$2, D21&gt;$Y$2), "Yes", "No")</f>
        <v>No</v>
      </c>
      <c r="N21" s="3"/>
      <c r="V21"/>
      <c r="W21"/>
      <c r="Z21"/>
      <c r="AB21"/>
    </row>
    <row r="22" spans="1:28" x14ac:dyDescent="0.25">
      <c r="A22" s="2">
        <v>43363</v>
      </c>
      <c r="B22" s="17">
        <v>646</v>
      </c>
      <c r="C22" s="21" t="s">
        <v>31</v>
      </c>
      <c r="D22" s="25">
        <v>3.53</v>
      </c>
      <c r="E22" s="22">
        <f>'[1]pH meter #2__083118AM'!$O$2</f>
        <v>3.5073563535911592</v>
      </c>
      <c r="F22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43363.281944444447</v>
      </c>
      <c r="G22" s="6">
        <f>Table1689106[[#This Row],[Mean Value]]+$P$2</f>
        <v>3.527303060242065</v>
      </c>
      <c r="H22" s="6">
        <f>Table1689106[[#This Row],[Mean Value]]-$P$2</f>
        <v>3.4874096469402533</v>
      </c>
      <c r="I22" s="26">
        <f>Table1689106[[#This Row],[Mean Value]]+$Q$2</f>
        <v>3.5472497668929703</v>
      </c>
      <c r="J22" s="26">
        <f>Table1689106[[#This Row],[Mean Value]]-($Q$2)</f>
        <v>3.467462940289348</v>
      </c>
      <c r="K22" s="8">
        <f>Table1689106[[#This Row],[Mean Value]]+$R$2</f>
        <v>3.5671964735438761</v>
      </c>
      <c r="L22" s="9">
        <f>Table1689106[[#This Row],[Mean Value]]-$R$2</f>
        <v>3.4475162336384422</v>
      </c>
      <c r="M22" s="23" t="str">
        <f t="array" ref="M22">IF(OR(D22&lt;$Z$2, D22&gt;$Y$2), "Yes", "No")</f>
        <v>No</v>
      </c>
      <c r="N22" s="3"/>
      <c r="V22"/>
      <c r="W22"/>
      <c r="Z22"/>
      <c r="AB22"/>
    </row>
    <row r="23" spans="1:28" x14ac:dyDescent="0.25">
      <c r="A23" s="2">
        <v>43363</v>
      </c>
      <c r="B23" s="17">
        <v>715</v>
      </c>
      <c r="C23" s="21" t="s">
        <v>31</v>
      </c>
      <c r="D23" s="25">
        <v>3.53</v>
      </c>
      <c r="E23" s="22">
        <f>'[1]pH meter #2__083118AM'!$O$2</f>
        <v>3.5073563535911592</v>
      </c>
      <c r="F23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43363.302083333336</v>
      </c>
      <c r="G23" s="6">
        <f>Table1689106[[#This Row],[Mean Value]]+$P$2</f>
        <v>3.527303060242065</v>
      </c>
      <c r="H23" s="6">
        <f>Table1689106[[#This Row],[Mean Value]]-$P$2</f>
        <v>3.4874096469402533</v>
      </c>
      <c r="I23" s="26">
        <f>Table1689106[[#This Row],[Mean Value]]+$Q$2</f>
        <v>3.5472497668929703</v>
      </c>
      <c r="J23" s="26">
        <f>Table1689106[[#This Row],[Mean Value]]-($Q$2)</f>
        <v>3.467462940289348</v>
      </c>
      <c r="K23" s="8">
        <f>Table1689106[[#This Row],[Mean Value]]+$R$2</f>
        <v>3.5671964735438761</v>
      </c>
      <c r="L23" s="9">
        <f>Table1689106[[#This Row],[Mean Value]]-$R$2</f>
        <v>3.4475162336384422</v>
      </c>
      <c r="M23" s="23" t="str">
        <f t="array" ref="M23">IF(OR(D23&lt;$Z$2, D23&gt;$Y$2), "Yes", "No")</f>
        <v>No</v>
      </c>
      <c r="N23" s="3"/>
      <c r="V23"/>
      <c r="W23"/>
      <c r="Z23"/>
      <c r="AB23"/>
    </row>
    <row r="24" spans="1:28" x14ac:dyDescent="0.25">
      <c r="A24" s="2">
        <v>43363</v>
      </c>
      <c r="B24" s="17">
        <v>745</v>
      </c>
      <c r="C24" s="21" t="s">
        <v>30</v>
      </c>
      <c r="D24" s="25">
        <v>3.53</v>
      </c>
      <c r="E24" s="22">
        <f>'[1]pH meter #2__083118AM'!$O$2</f>
        <v>3.5073563535911592</v>
      </c>
      <c r="F24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43363.322916666664</v>
      </c>
      <c r="G24" s="6">
        <f>Table1689106[[#This Row],[Mean Value]]+$P$2</f>
        <v>3.527303060242065</v>
      </c>
      <c r="H24" s="6">
        <f>Table1689106[[#This Row],[Mean Value]]-$P$2</f>
        <v>3.4874096469402533</v>
      </c>
      <c r="I24" s="26">
        <f>Table1689106[[#This Row],[Mean Value]]+$Q$2</f>
        <v>3.5472497668929703</v>
      </c>
      <c r="J24" s="26">
        <f>Table1689106[[#This Row],[Mean Value]]-($Q$2)</f>
        <v>3.467462940289348</v>
      </c>
      <c r="K24" s="8">
        <f>Table1689106[[#This Row],[Mean Value]]+$R$2</f>
        <v>3.5671964735438761</v>
      </c>
      <c r="L24" s="9">
        <f>Table1689106[[#This Row],[Mean Value]]-$R$2</f>
        <v>3.4475162336384422</v>
      </c>
      <c r="M24" s="23" t="str">
        <f t="array" ref="M24">IF(OR(D24&lt;$Z$2, D24&gt;$Y$2), "Yes", "No")</f>
        <v>No</v>
      </c>
      <c r="N24" s="3"/>
      <c r="V24"/>
      <c r="W24"/>
      <c r="Z24"/>
      <c r="AB24"/>
    </row>
    <row r="25" spans="1:28" x14ac:dyDescent="0.25">
      <c r="A25" s="2">
        <v>43363</v>
      </c>
      <c r="B25" s="17">
        <v>815</v>
      </c>
      <c r="C25" s="21" t="s">
        <v>30</v>
      </c>
      <c r="D25" s="25">
        <v>3.52</v>
      </c>
      <c r="E25" s="22">
        <f>'[1]pH meter #2__083118AM'!$O$2</f>
        <v>3.5073563535911592</v>
      </c>
      <c r="F25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43363.34375</v>
      </c>
      <c r="G25" s="6">
        <f>Table1689106[[#This Row],[Mean Value]]+$P$2</f>
        <v>3.527303060242065</v>
      </c>
      <c r="H25" s="6">
        <f>Table1689106[[#This Row],[Mean Value]]-$P$2</f>
        <v>3.4874096469402533</v>
      </c>
      <c r="I25" s="26">
        <f>Table1689106[[#This Row],[Mean Value]]+$Q$2</f>
        <v>3.5472497668929703</v>
      </c>
      <c r="J25" s="26">
        <f>Table1689106[[#This Row],[Mean Value]]-($Q$2)</f>
        <v>3.467462940289348</v>
      </c>
      <c r="K25" s="8">
        <f>Table1689106[[#This Row],[Mean Value]]+$R$2</f>
        <v>3.5671964735438761</v>
      </c>
      <c r="L25" s="9">
        <f>Table1689106[[#This Row],[Mean Value]]-$R$2</f>
        <v>3.4475162336384422</v>
      </c>
      <c r="M25" s="23" t="str">
        <f t="array" ref="M25">IF(OR(D25&lt;$Z$2, D25&gt;$Y$2), "Yes", "No")</f>
        <v>No</v>
      </c>
      <c r="N25" s="3"/>
      <c r="V25"/>
      <c r="W25"/>
      <c r="Z25"/>
      <c r="AB25"/>
    </row>
    <row r="26" spans="1:28" x14ac:dyDescent="0.25">
      <c r="A26" s="2">
        <v>43363</v>
      </c>
      <c r="B26" s="17">
        <v>900</v>
      </c>
      <c r="C26" s="21" t="s">
        <v>31</v>
      </c>
      <c r="D26" s="25">
        <v>3.54</v>
      </c>
      <c r="E26" s="22">
        <f>'[1]pH meter #2__083118AM'!$O$2</f>
        <v>3.5073563535911592</v>
      </c>
      <c r="F26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43363.375</v>
      </c>
      <c r="G26" s="6">
        <f>Table1689106[[#This Row],[Mean Value]]+$P$2</f>
        <v>3.527303060242065</v>
      </c>
      <c r="H26" s="6">
        <f>Table1689106[[#This Row],[Mean Value]]-$P$2</f>
        <v>3.4874096469402533</v>
      </c>
      <c r="I26" s="26">
        <f>Table1689106[[#This Row],[Mean Value]]+$Q$2</f>
        <v>3.5472497668929703</v>
      </c>
      <c r="J26" s="26">
        <f>Table1689106[[#This Row],[Mean Value]]-($Q$2)</f>
        <v>3.467462940289348</v>
      </c>
      <c r="K26" s="8">
        <f>Table1689106[[#This Row],[Mean Value]]+$R$2</f>
        <v>3.5671964735438761</v>
      </c>
      <c r="L26" s="9">
        <f>Table1689106[[#This Row],[Mean Value]]-$R$2</f>
        <v>3.4475162336384422</v>
      </c>
      <c r="M26" s="23" t="str">
        <f t="array" ref="M26">IF(OR(D26&lt;$Z$2, D26&gt;$Y$2), "Yes", "No")</f>
        <v>No</v>
      </c>
      <c r="N26" s="3"/>
      <c r="V26"/>
      <c r="W26"/>
      <c r="Z26"/>
      <c r="AB26"/>
    </row>
    <row r="27" spans="1:28" x14ac:dyDescent="0.25">
      <c r="A27" s="2">
        <v>43363</v>
      </c>
      <c r="B27" s="17">
        <v>929</v>
      </c>
      <c r="C27" s="21" t="s">
        <v>31</v>
      </c>
      <c r="D27" s="25">
        <v>3.52</v>
      </c>
      <c r="E27" s="22">
        <f>'[1]pH meter #2__083118AM'!$O$2</f>
        <v>3.5073563535911592</v>
      </c>
      <c r="F27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43363.395138888889</v>
      </c>
      <c r="G27" s="6">
        <f>Table1689106[[#This Row],[Mean Value]]+$P$2</f>
        <v>3.527303060242065</v>
      </c>
      <c r="H27" s="6">
        <f>Table1689106[[#This Row],[Mean Value]]-$P$2</f>
        <v>3.4874096469402533</v>
      </c>
      <c r="I27" s="26">
        <f>Table1689106[[#This Row],[Mean Value]]+$Q$2</f>
        <v>3.5472497668929703</v>
      </c>
      <c r="J27" s="26">
        <f>Table1689106[[#This Row],[Mean Value]]-($Q$2)</f>
        <v>3.467462940289348</v>
      </c>
      <c r="K27" s="8">
        <f>Table1689106[[#This Row],[Mean Value]]+$R$2</f>
        <v>3.5671964735438761</v>
      </c>
      <c r="L27" s="9">
        <f>Table1689106[[#This Row],[Mean Value]]-$R$2</f>
        <v>3.4475162336384422</v>
      </c>
      <c r="M27" s="23" t="str">
        <f t="array" ref="M27">IF(OR(D27&lt;$Z$2, D27&gt;$Y$2), "Yes", "No")</f>
        <v>No</v>
      </c>
      <c r="N27" s="3"/>
      <c r="V27"/>
      <c r="W27"/>
      <c r="Z27"/>
      <c r="AB27"/>
    </row>
    <row r="28" spans="1:28" x14ac:dyDescent="0.25">
      <c r="A28" s="2">
        <v>43363</v>
      </c>
      <c r="B28" s="17">
        <v>1010</v>
      </c>
      <c r="C28" s="21" t="s">
        <v>30</v>
      </c>
      <c r="D28" s="25">
        <v>3.52</v>
      </c>
      <c r="E28" s="22">
        <f>'[1]pH meter #2__083118AM'!$O$2</f>
        <v>3.5073563535911592</v>
      </c>
      <c r="F28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43363.423611111109</v>
      </c>
      <c r="G28" s="6">
        <f>Table1689106[[#This Row],[Mean Value]]+$P$2</f>
        <v>3.527303060242065</v>
      </c>
      <c r="H28" s="6">
        <f>Table1689106[[#This Row],[Mean Value]]-$P$2</f>
        <v>3.4874096469402533</v>
      </c>
      <c r="I28" s="26">
        <f>Table1689106[[#This Row],[Mean Value]]+$Q$2</f>
        <v>3.5472497668929703</v>
      </c>
      <c r="J28" s="26">
        <f>Table1689106[[#This Row],[Mean Value]]-($Q$2)</f>
        <v>3.467462940289348</v>
      </c>
      <c r="K28" s="8">
        <f>Table1689106[[#This Row],[Mean Value]]+$R$2</f>
        <v>3.5671964735438761</v>
      </c>
      <c r="L28" s="9">
        <f>Table1689106[[#This Row],[Mean Value]]-$R$2</f>
        <v>3.4475162336384422</v>
      </c>
      <c r="M28" s="23" t="str">
        <f t="array" ref="M28">IF(OR(D28&lt;$Z$2, D28&gt;$Y$2), "Yes", "No")</f>
        <v>No</v>
      </c>
      <c r="N28" s="3"/>
      <c r="V28"/>
      <c r="W28"/>
      <c r="Z28"/>
      <c r="AB28"/>
    </row>
    <row r="29" spans="1:28" x14ac:dyDescent="0.25">
      <c r="A29" s="2">
        <v>43363</v>
      </c>
      <c r="B29" s="17">
        <v>1020</v>
      </c>
      <c r="C29" s="21" t="s">
        <v>30</v>
      </c>
      <c r="D29" s="25">
        <v>3.49</v>
      </c>
      <c r="E29" s="22">
        <f>'[1]pH meter #2__083118AM'!$O$2</f>
        <v>3.5073563535911592</v>
      </c>
      <c r="F29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43363.430555555555</v>
      </c>
      <c r="G29" s="6">
        <f>Table1689106[[#This Row],[Mean Value]]+$P$2</f>
        <v>3.527303060242065</v>
      </c>
      <c r="H29" s="6">
        <f>Table1689106[[#This Row],[Mean Value]]-$P$2</f>
        <v>3.4874096469402533</v>
      </c>
      <c r="I29" s="26">
        <f>Table1689106[[#This Row],[Mean Value]]+$Q$2</f>
        <v>3.5472497668929703</v>
      </c>
      <c r="J29" s="26">
        <f>Table1689106[[#This Row],[Mean Value]]-($Q$2)</f>
        <v>3.467462940289348</v>
      </c>
      <c r="K29" s="8">
        <f>Table1689106[[#This Row],[Mean Value]]+$R$2</f>
        <v>3.5671964735438761</v>
      </c>
      <c r="L29" s="9">
        <f>Table1689106[[#This Row],[Mean Value]]-$R$2</f>
        <v>3.4475162336384422</v>
      </c>
      <c r="M29" s="23" t="str">
        <f t="array" ref="M29">IF(OR(D29&lt;$Z$2, D29&gt;$Y$2), "Yes", "No")</f>
        <v>No</v>
      </c>
      <c r="N29" s="3"/>
      <c r="V29"/>
      <c r="W29"/>
      <c r="Z29"/>
      <c r="AB29"/>
    </row>
    <row r="30" spans="1:28" x14ac:dyDescent="0.25">
      <c r="A30" s="2">
        <v>43363</v>
      </c>
      <c r="B30" s="17">
        <v>1044</v>
      </c>
      <c r="C30" s="21" t="s">
        <v>31</v>
      </c>
      <c r="D30" s="25">
        <v>3.5</v>
      </c>
      <c r="E30" s="22">
        <f>'[1]pH meter #2__083118AM'!$O$2</f>
        <v>3.5073563535911592</v>
      </c>
      <c r="F30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43363.447222222225</v>
      </c>
      <c r="G30" s="6">
        <f>Table1689106[[#This Row],[Mean Value]]+$P$2</f>
        <v>3.527303060242065</v>
      </c>
      <c r="H30" s="6">
        <f>Table1689106[[#This Row],[Mean Value]]-$P$2</f>
        <v>3.4874096469402533</v>
      </c>
      <c r="I30" s="26">
        <f>Table1689106[[#This Row],[Mean Value]]+$Q$2</f>
        <v>3.5472497668929703</v>
      </c>
      <c r="J30" s="26">
        <f>Table1689106[[#This Row],[Mean Value]]-($Q$2)</f>
        <v>3.467462940289348</v>
      </c>
      <c r="K30" s="8">
        <f>Table1689106[[#This Row],[Mean Value]]+$R$2</f>
        <v>3.5671964735438761</v>
      </c>
      <c r="L30" s="9">
        <f>Table1689106[[#This Row],[Mean Value]]-$R$2</f>
        <v>3.4475162336384422</v>
      </c>
      <c r="M30" s="23" t="str">
        <f t="array" ref="M30">IF(OR(D30&lt;$Z$2, D30&gt;$Y$2), "Yes", "No")</f>
        <v>No</v>
      </c>
      <c r="N30" s="3"/>
      <c r="V30"/>
      <c r="W30"/>
      <c r="Z30"/>
      <c r="AB30"/>
    </row>
    <row r="31" spans="1:28" x14ac:dyDescent="0.25">
      <c r="A31" s="2">
        <v>43363</v>
      </c>
      <c r="B31" s="17">
        <v>1105</v>
      </c>
      <c r="C31" s="21" t="s">
        <v>31</v>
      </c>
      <c r="D31" s="25">
        <v>3.49</v>
      </c>
      <c r="E31" s="22">
        <f>'[1]pH meter #2__083118AM'!$O$2</f>
        <v>3.5073563535911592</v>
      </c>
      <c r="F31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43363.461805555555</v>
      </c>
      <c r="G31" s="6">
        <f>Table1689106[[#This Row],[Mean Value]]+$P$2</f>
        <v>3.527303060242065</v>
      </c>
      <c r="H31" s="6">
        <f>Table1689106[[#This Row],[Mean Value]]-$P$2</f>
        <v>3.4874096469402533</v>
      </c>
      <c r="I31" s="26">
        <f>Table1689106[[#This Row],[Mean Value]]+$Q$2</f>
        <v>3.5472497668929703</v>
      </c>
      <c r="J31" s="26">
        <f>Table1689106[[#This Row],[Mean Value]]-($Q$2)</f>
        <v>3.467462940289348</v>
      </c>
      <c r="K31" s="8">
        <f>Table1689106[[#This Row],[Mean Value]]+$R$2</f>
        <v>3.5671964735438761</v>
      </c>
      <c r="L31" s="9">
        <f>Table1689106[[#This Row],[Mean Value]]-$R$2</f>
        <v>3.4475162336384422</v>
      </c>
      <c r="M31" s="23" t="str">
        <f t="array" ref="M31">IF(OR(D31&lt;$Z$2, D31&gt;$Y$2), "Yes", "No")</f>
        <v>No</v>
      </c>
      <c r="N31" s="3"/>
      <c r="V31"/>
      <c r="W31"/>
      <c r="Z31"/>
      <c r="AB31"/>
    </row>
    <row r="32" spans="1:28" x14ac:dyDescent="0.25">
      <c r="A32" s="2">
        <v>43363</v>
      </c>
      <c r="B32" s="17">
        <v>1141</v>
      </c>
      <c r="C32" s="21" t="s">
        <v>31</v>
      </c>
      <c r="D32" s="25">
        <v>3.5</v>
      </c>
      <c r="E32" s="22">
        <f>'[1]pH meter #2__083118AM'!$O$2</f>
        <v>3.5073563535911592</v>
      </c>
      <c r="F32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43363.486805555556</v>
      </c>
      <c r="G32" s="6">
        <f>Table1689106[[#This Row],[Mean Value]]+$P$2</f>
        <v>3.527303060242065</v>
      </c>
      <c r="H32" s="6">
        <f>Table1689106[[#This Row],[Mean Value]]-$P$2</f>
        <v>3.4874096469402533</v>
      </c>
      <c r="I32" s="26">
        <f>Table1689106[[#This Row],[Mean Value]]+$Q$2</f>
        <v>3.5472497668929703</v>
      </c>
      <c r="J32" s="26">
        <f>Table1689106[[#This Row],[Mean Value]]-($Q$2)</f>
        <v>3.467462940289348</v>
      </c>
      <c r="K32" s="8">
        <f>Table1689106[[#This Row],[Mean Value]]+$R$2</f>
        <v>3.5671964735438761</v>
      </c>
      <c r="L32" s="9">
        <f>Table1689106[[#This Row],[Mean Value]]-$R$2</f>
        <v>3.4475162336384422</v>
      </c>
      <c r="M32" s="23" t="str">
        <f t="array" ref="M32">IF(OR(D32&lt;$Z$2, D32&gt;$Y$2), "Yes", "No")</f>
        <v>No</v>
      </c>
      <c r="N32" s="3"/>
      <c r="V32"/>
      <c r="W32"/>
      <c r="Z32"/>
      <c r="AB32"/>
    </row>
    <row r="33" spans="1:28" x14ac:dyDescent="0.25">
      <c r="A33" s="2">
        <v>43363</v>
      </c>
      <c r="B33" s="17">
        <v>1155</v>
      </c>
      <c r="C33" s="21" t="s">
        <v>35</v>
      </c>
      <c r="D33" s="25">
        <v>3.51</v>
      </c>
      <c r="E33" s="22">
        <f>'[1]pH meter #2__083118AM'!$O$2</f>
        <v>3.5073563535911592</v>
      </c>
      <c r="F33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43363.496527777781</v>
      </c>
      <c r="G33" s="6">
        <f>Table1689106[[#This Row],[Mean Value]]+$P$2</f>
        <v>3.527303060242065</v>
      </c>
      <c r="H33" s="6">
        <f>Table1689106[[#This Row],[Mean Value]]-$P$2</f>
        <v>3.4874096469402533</v>
      </c>
      <c r="I33" s="26">
        <f>Table1689106[[#This Row],[Mean Value]]+$Q$2</f>
        <v>3.5472497668929703</v>
      </c>
      <c r="J33" s="26">
        <f>Table1689106[[#This Row],[Mean Value]]-($Q$2)</f>
        <v>3.467462940289348</v>
      </c>
      <c r="K33" s="8">
        <f>Table1689106[[#This Row],[Mean Value]]+$R$2</f>
        <v>3.5671964735438761</v>
      </c>
      <c r="L33" s="9">
        <f>Table1689106[[#This Row],[Mean Value]]-$R$2</f>
        <v>3.4475162336384422</v>
      </c>
      <c r="M33" s="23" t="str">
        <f t="array" ref="M33">IF(OR(D33&lt;$Z$2, D33&gt;$Y$2), "Yes", "No")</f>
        <v>No</v>
      </c>
      <c r="N33" s="3"/>
      <c r="V33"/>
      <c r="W33"/>
      <c r="Z33"/>
      <c r="AB33"/>
    </row>
    <row r="34" spans="1:28" x14ac:dyDescent="0.25">
      <c r="A34" s="2">
        <v>43363</v>
      </c>
      <c r="B34" s="17">
        <v>1200</v>
      </c>
      <c r="C34" s="21" t="s">
        <v>31</v>
      </c>
      <c r="D34" s="25">
        <v>3.5</v>
      </c>
      <c r="E34" s="22">
        <f>'[1]pH meter #2__083118AM'!$O$2</f>
        <v>3.5073563535911592</v>
      </c>
      <c r="F34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43363.5</v>
      </c>
      <c r="G34" s="6">
        <f>Table1689106[[#This Row],[Mean Value]]+$P$2</f>
        <v>3.527303060242065</v>
      </c>
      <c r="H34" s="6">
        <f>Table1689106[[#This Row],[Mean Value]]-$P$2</f>
        <v>3.4874096469402533</v>
      </c>
      <c r="I34" s="26">
        <f>Table1689106[[#This Row],[Mean Value]]+$Q$2</f>
        <v>3.5472497668929703</v>
      </c>
      <c r="J34" s="26">
        <f>Table1689106[[#This Row],[Mean Value]]-($Q$2)</f>
        <v>3.467462940289348</v>
      </c>
      <c r="K34" s="8">
        <f>Table1689106[[#This Row],[Mean Value]]+$R$2</f>
        <v>3.5671964735438761</v>
      </c>
      <c r="L34" s="9">
        <f>Table1689106[[#This Row],[Mean Value]]-$R$2</f>
        <v>3.4475162336384422</v>
      </c>
      <c r="M34" s="23" t="str">
        <f t="array" ref="M34">IF(OR(D34&lt;$Z$2, D34&gt;$Y$2), "Yes", "No")</f>
        <v>No</v>
      </c>
      <c r="N34" s="3"/>
      <c r="V34"/>
      <c r="W34"/>
      <c r="Z34"/>
      <c r="AB34"/>
    </row>
    <row r="35" spans="1:28" x14ac:dyDescent="0.25">
      <c r="A35" s="2">
        <v>43363</v>
      </c>
      <c r="B35" s="17">
        <v>1206</v>
      </c>
      <c r="C35" s="21" t="s">
        <v>31</v>
      </c>
      <c r="D35" s="25">
        <v>3.5</v>
      </c>
      <c r="E35" s="22">
        <f>'[1]pH meter #2__083118AM'!$O$2</f>
        <v>3.5073563535911592</v>
      </c>
      <c r="F35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43363.504166666666</v>
      </c>
      <c r="G35" s="6">
        <f>Table1689106[[#This Row],[Mean Value]]+$P$2</f>
        <v>3.527303060242065</v>
      </c>
      <c r="H35" s="6">
        <f>Table1689106[[#This Row],[Mean Value]]-$P$2</f>
        <v>3.4874096469402533</v>
      </c>
      <c r="I35" s="26">
        <f>Table1689106[[#This Row],[Mean Value]]+$Q$2</f>
        <v>3.5472497668929703</v>
      </c>
      <c r="J35" s="26">
        <f>Table1689106[[#This Row],[Mean Value]]-($Q$2)</f>
        <v>3.467462940289348</v>
      </c>
      <c r="K35" s="8">
        <f>Table1689106[[#This Row],[Mean Value]]+$R$2</f>
        <v>3.5671964735438761</v>
      </c>
      <c r="L35" s="9">
        <f>Table1689106[[#This Row],[Mean Value]]-$R$2</f>
        <v>3.4475162336384422</v>
      </c>
      <c r="M35" s="23" t="str">
        <f t="array" ref="M35">IF(OR(D35&lt;$Z$2, D35&gt;$Y$2), "Yes", "No")</f>
        <v>No</v>
      </c>
      <c r="N35" s="3"/>
      <c r="V35"/>
      <c r="W35"/>
      <c r="Z35"/>
      <c r="AB35"/>
    </row>
    <row r="36" spans="1:28" x14ac:dyDescent="0.25">
      <c r="A36" s="2">
        <v>43363</v>
      </c>
      <c r="B36" s="17">
        <v>1226</v>
      </c>
      <c r="C36" s="21" t="s">
        <v>29</v>
      </c>
      <c r="D36" s="25">
        <v>3.5</v>
      </c>
      <c r="E36" s="22">
        <f>'[1]pH meter #2__083118AM'!$O$2</f>
        <v>3.5073563535911592</v>
      </c>
      <c r="F36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43363.518055555556</v>
      </c>
      <c r="G36" s="6">
        <f>Table1689106[[#This Row],[Mean Value]]+$P$2</f>
        <v>3.527303060242065</v>
      </c>
      <c r="H36" s="6">
        <f>Table1689106[[#This Row],[Mean Value]]-$P$2</f>
        <v>3.4874096469402533</v>
      </c>
      <c r="I36" s="26">
        <f>Table1689106[[#This Row],[Mean Value]]+$Q$2</f>
        <v>3.5472497668929703</v>
      </c>
      <c r="J36" s="26">
        <f>Table1689106[[#This Row],[Mean Value]]-($Q$2)</f>
        <v>3.467462940289348</v>
      </c>
      <c r="K36" s="8">
        <f>Table1689106[[#This Row],[Mean Value]]+$R$2</f>
        <v>3.5671964735438761</v>
      </c>
      <c r="L36" s="9">
        <f>Table1689106[[#This Row],[Mean Value]]-$R$2</f>
        <v>3.4475162336384422</v>
      </c>
      <c r="M36" s="23" t="str">
        <f t="array" ref="M36">IF(OR(D36&lt;$Z$2, D36&gt;$Y$2), "Yes", "No")</f>
        <v>No</v>
      </c>
      <c r="N36" s="3"/>
      <c r="V36"/>
      <c r="W36"/>
      <c r="Z36"/>
      <c r="AB36"/>
    </row>
    <row r="37" spans="1:28" x14ac:dyDescent="0.25">
      <c r="A37" s="2">
        <v>43363</v>
      </c>
      <c r="B37" s="17">
        <v>1240</v>
      </c>
      <c r="C37" s="21" t="s">
        <v>30</v>
      </c>
      <c r="D37" s="25">
        <v>3.47</v>
      </c>
      <c r="E37" s="22">
        <f>'[1]pH meter #2__083118AM'!$O$2</f>
        <v>3.5073563535911592</v>
      </c>
      <c r="F37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43363.527777777781</v>
      </c>
      <c r="G37" s="6">
        <f>Table1689106[[#This Row],[Mean Value]]+$P$2</f>
        <v>3.527303060242065</v>
      </c>
      <c r="H37" s="6">
        <f>Table1689106[[#This Row],[Mean Value]]-$P$2</f>
        <v>3.4874096469402533</v>
      </c>
      <c r="I37" s="26">
        <f>Table1689106[[#This Row],[Mean Value]]+$Q$2</f>
        <v>3.5472497668929703</v>
      </c>
      <c r="J37" s="26">
        <f>Table1689106[[#This Row],[Mean Value]]-($Q$2)</f>
        <v>3.467462940289348</v>
      </c>
      <c r="K37" s="8">
        <f>Table1689106[[#This Row],[Mean Value]]+$R$2</f>
        <v>3.5671964735438761</v>
      </c>
      <c r="L37" s="9">
        <f>Table1689106[[#This Row],[Mean Value]]-$R$2</f>
        <v>3.4475162336384422</v>
      </c>
      <c r="M37" s="23" t="str">
        <f t="array" ref="M37">IF(OR(D37&lt;$Z$2, D37&gt;$Y$2), "Yes", "No")</f>
        <v>No</v>
      </c>
      <c r="N37" s="3"/>
      <c r="V37"/>
      <c r="W37"/>
      <c r="Z37"/>
      <c r="AB37"/>
    </row>
    <row r="38" spans="1:28" x14ac:dyDescent="0.25">
      <c r="A38" s="2">
        <v>43363</v>
      </c>
      <c r="B38" s="17">
        <v>1255</v>
      </c>
      <c r="C38" s="21" t="s">
        <v>26</v>
      </c>
      <c r="D38" s="25">
        <v>3.51</v>
      </c>
      <c r="E38" s="22">
        <f>'[1]pH meter #2__083118AM'!$O$2</f>
        <v>3.5073563535911592</v>
      </c>
      <c r="F38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43363.538194444445</v>
      </c>
      <c r="G38" s="6">
        <f>Table1689106[[#This Row],[Mean Value]]+$P$2</f>
        <v>3.527303060242065</v>
      </c>
      <c r="H38" s="6">
        <f>Table1689106[[#This Row],[Mean Value]]-$P$2</f>
        <v>3.4874096469402533</v>
      </c>
      <c r="I38" s="26">
        <f>Table1689106[[#This Row],[Mean Value]]+$Q$2</f>
        <v>3.5472497668929703</v>
      </c>
      <c r="J38" s="26">
        <f>Table1689106[[#This Row],[Mean Value]]-($Q$2)</f>
        <v>3.467462940289348</v>
      </c>
      <c r="K38" s="8">
        <f>Table1689106[[#This Row],[Mean Value]]+$R$2</f>
        <v>3.5671964735438761</v>
      </c>
      <c r="L38" s="9">
        <f>Table1689106[[#This Row],[Mean Value]]-$R$2</f>
        <v>3.4475162336384422</v>
      </c>
      <c r="M38" s="23" t="str">
        <f t="array" ref="M38">IF(OR(D38&lt;$Z$2, D38&gt;$Y$2), "Yes", "No")</f>
        <v>No</v>
      </c>
      <c r="N38" s="3"/>
      <c r="V38"/>
      <c r="W38"/>
      <c r="Z38"/>
      <c r="AB38"/>
    </row>
    <row r="39" spans="1:28" x14ac:dyDescent="0.25">
      <c r="A39" s="2">
        <v>43363</v>
      </c>
      <c r="B39" s="17">
        <v>1319</v>
      </c>
      <c r="C39" s="21" t="s">
        <v>26</v>
      </c>
      <c r="D39" s="25">
        <v>3.49</v>
      </c>
      <c r="E39" s="22">
        <f>'[1]pH meter #2__083118AM'!$O$2</f>
        <v>3.5073563535911592</v>
      </c>
      <c r="F39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43363.554861111108</v>
      </c>
      <c r="G39" s="6">
        <f>Table1689106[[#This Row],[Mean Value]]+$P$2</f>
        <v>3.527303060242065</v>
      </c>
      <c r="H39" s="6">
        <f>Table1689106[[#This Row],[Mean Value]]-$P$2</f>
        <v>3.4874096469402533</v>
      </c>
      <c r="I39" s="26">
        <f>Table1689106[[#This Row],[Mean Value]]+$Q$2</f>
        <v>3.5472497668929703</v>
      </c>
      <c r="J39" s="26">
        <f>Table1689106[[#This Row],[Mean Value]]-($Q$2)</f>
        <v>3.467462940289348</v>
      </c>
      <c r="K39" s="8">
        <f>Table1689106[[#This Row],[Mean Value]]+$R$2</f>
        <v>3.5671964735438761</v>
      </c>
      <c r="L39" s="9">
        <f>Table1689106[[#This Row],[Mean Value]]-$R$2</f>
        <v>3.4475162336384422</v>
      </c>
      <c r="M39" s="23" t="str">
        <f t="array" ref="M39">IF(OR(D39&lt;$Z$2, D39&gt;$Y$2), "Yes", "No")</f>
        <v>No</v>
      </c>
      <c r="N39" s="3"/>
      <c r="V39"/>
      <c r="W39"/>
      <c r="Z39"/>
      <c r="AB39"/>
    </row>
    <row r="40" spans="1:28" x14ac:dyDescent="0.25">
      <c r="A40" s="2">
        <v>43363</v>
      </c>
      <c r="B40" s="17">
        <v>1400</v>
      </c>
      <c r="C40" s="21" t="s">
        <v>36</v>
      </c>
      <c r="D40" s="25">
        <v>3.5</v>
      </c>
      <c r="E40" s="22">
        <f>'[1]pH meter #2__083118AM'!$O$2</f>
        <v>3.5073563535911592</v>
      </c>
      <c r="F40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43363.583333333336</v>
      </c>
      <c r="G40" s="6">
        <f>Table1689106[[#This Row],[Mean Value]]+$P$2</f>
        <v>3.527303060242065</v>
      </c>
      <c r="H40" s="6">
        <f>Table1689106[[#This Row],[Mean Value]]-$P$2</f>
        <v>3.4874096469402533</v>
      </c>
      <c r="I40" s="26">
        <f>Table1689106[[#This Row],[Mean Value]]+$Q$2</f>
        <v>3.5472497668929703</v>
      </c>
      <c r="J40" s="26">
        <f>Table1689106[[#This Row],[Mean Value]]-($Q$2)</f>
        <v>3.467462940289348</v>
      </c>
      <c r="K40" s="8">
        <f>Table1689106[[#This Row],[Mean Value]]+$R$2</f>
        <v>3.5671964735438761</v>
      </c>
      <c r="L40" s="9">
        <f>Table1689106[[#This Row],[Mean Value]]-$R$2</f>
        <v>3.4475162336384422</v>
      </c>
      <c r="M40" s="23" t="str">
        <f t="array" ref="M40">IF(OR(D40&lt;$Z$2, D40&gt;$Y$2), "Yes", "No")</f>
        <v>No</v>
      </c>
      <c r="N40" s="3"/>
      <c r="V40"/>
      <c r="W40"/>
      <c r="Z40"/>
      <c r="AB40"/>
    </row>
    <row r="41" spans="1:28" x14ac:dyDescent="0.25">
      <c r="A41" s="2">
        <v>43363</v>
      </c>
      <c r="B41" s="17">
        <v>1410</v>
      </c>
      <c r="C41" s="21" t="s">
        <v>37</v>
      </c>
      <c r="D41" s="25">
        <v>3.48</v>
      </c>
      <c r="E41" s="22">
        <f>'[1]pH meter #2__083118AM'!$O$2</f>
        <v>3.5073563535911592</v>
      </c>
      <c r="F41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43363.590277777781</v>
      </c>
      <c r="G41" s="6">
        <f>Table1689106[[#This Row],[Mean Value]]+$P$2</f>
        <v>3.527303060242065</v>
      </c>
      <c r="H41" s="6">
        <f>Table1689106[[#This Row],[Mean Value]]-$P$2</f>
        <v>3.4874096469402533</v>
      </c>
      <c r="I41" s="26">
        <f>Table1689106[[#This Row],[Mean Value]]+$Q$2</f>
        <v>3.5472497668929703</v>
      </c>
      <c r="J41" s="26">
        <f>Table1689106[[#This Row],[Mean Value]]-($Q$2)</f>
        <v>3.467462940289348</v>
      </c>
      <c r="K41" s="8">
        <f>Table1689106[[#This Row],[Mean Value]]+$R$2</f>
        <v>3.5671964735438761</v>
      </c>
      <c r="L41" s="9">
        <f>Table1689106[[#This Row],[Mean Value]]-$R$2</f>
        <v>3.4475162336384422</v>
      </c>
      <c r="M41" s="23" t="str">
        <f t="array" ref="M41">IF(OR(D41&lt;$Z$2, D41&gt;$Y$2), "Yes", "No")</f>
        <v>No</v>
      </c>
      <c r="N41" s="3"/>
      <c r="V41"/>
      <c r="W41"/>
      <c r="Z41"/>
      <c r="AB41"/>
    </row>
    <row r="42" spans="1:28" x14ac:dyDescent="0.25">
      <c r="A42" s="2">
        <v>43363</v>
      </c>
      <c r="B42" s="17">
        <v>1430</v>
      </c>
      <c r="C42" s="21" t="s">
        <v>36</v>
      </c>
      <c r="D42" s="25">
        <v>3.49</v>
      </c>
      <c r="E42" s="22">
        <f>'[1]pH meter #2__083118AM'!$O$2</f>
        <v>3.5073563535911592</v>
      </c>
      <c r="F42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43363.604166666664</v>
      </c>
      <c r="G42" s="6">
        <f>Table1689106[[#This Row],[Mean Value]]+$P$2</f>
        <v>3.527303060242065</v>
      </c>
      <c r="H42" s="6">
        <f>Table1689106[[#This Row],[Mean Value]]-$P$2</f>
        <v>3.4874096469402533</v>
      </c>
      <c r="I42" s="26">
        <f>Table1689106[[#This Row],[Mean Value]]+$Q$2</f>
        <v>3.5472497668929703</v>
      </c>
      <c r="J42" s="26">
        <f>Table1689106[[#This Row],[Mean Value]]-($Q$2)</f>
        <v>3.467462940289348</v>
      </c>
      <c r="K42" s="8">
        <f>Table1689106[[#This Row],[Mean Value]]+$R$2</f>
        <v>3.5671964735438761</v>
      </c>
      <c r="L42" s="9">
        <f>Table1689106[[#This Row],[Mean Value]]-$R$2</f>
        <v>3.4475162336384422</v>
      </c>
      <c r="M42" s="23" t="str">
        <f t="array" ref="M42">IF(OR(D42&lt;$Z$2, D42&gt;$Y$2), "Yes", "No")</f>
        <v>No</v>
      </c>
      <c r="N42" s="3"/>
      <c r="V42"/>
      <c r="W42"/>
      <c r="Z42"/>
      <c r="AB42"/>
    </row>
    <row r="43" spans="1:28" x14ac:dyDescent="0.25">
      <c r="A43" s="2">
        <v>43363</v>
      </c>
      <c r="B43" s="17">
        <v>1445</v>
      </c>
      <c r="C43" s="21" t="s">
        <v>37</v>
      </c>
      <c r="D43" s="25">
        <v>3.51</v>
      </c>
      <c r="E43" s="22">
        <f>'[1]pH meter #2__083118AM'!$O$2</f>
        <v>3.5073563535911592</v>
      </c>
      <c r="F43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43363.614583333336</v>
      </c>
      <c r="G43" s="6">
        <f>Table1689106[[#This Row],[Mean Value]]+$P$2</f>
        <v>3.527303060242065</v>
      </c>
      <c r="H43" s="6">
        <f>Table1689106[[#This Row],[Mean Value]]-$P$2</f>
        <v>3.4874096469402533</v>
      </c>
      <c r="I43" s="26">
        <f>Table1689106[[#This Row],[Mean Value]]+$Q$2</f>
        <v>3.5472497668929703</v>
      </c>
      <c r="J43" s="26">
        <f>Table1689106[[#This Row],[Mean Value]]-($Q$2)</f>
        <v>3.467462940289348</v>
      </c>
      <c r="K43" s="8">
        <f>Table1689106[[#This Row],[Mean Value]]+$R$2</f>
        <v>3.5671964735438761</v>
      </c>
      <c r="L43" s="9">
        <f>Table1689106[[#This Row],[Mean Value]]-$R$2</f>
        <v>3.4475162336384422</v>
      </c>
      <c r="M43" s="23" t="str">
        <f t="array" ref="M43">IF(OR(D43&lt;$Z$2, D43&gt;$Y$2), "Yes", "No")</f>
        <v>No</v>
      </c>
      <c r="N43" s="3"/>
      <c r="V43"/>
      <c r="W43"/>
      <c r="Z43"/>
      <c r="AB43"/>
    </row>
    <row r="44" spans="1:28" x14ac:dyDescent="0.25">
      <c r="A44" s="2">
        <v>43363</v>
      </c>
      <c r="B44" s="17">
        <v>1515</v>
      </c>
      <c r="C44" s="21" t="s">
        <v>29</v>
      </c>
      <c r="D44" s="25">
        <v>3.48</v>
      </c>
      <c r="E44" s="22">
        <f>'[1]pH meter #2__083118AM'!$O$2</f>
        <v>3.5073563535911592</v>
      </c>
      <c r="F44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43363.635416666664</v>
      </c>
      <c r="G44" s="6">
        <f>Table1689106[[#This Row],[Mean Value]]+$P$2</f>
        <v>3.527303060242065</v>
      </c>
      <c r="H44" s="6">
        <f>Table1689106[[#This Row],[Mean Value]]-$P$2</f>
        <v>3.4874096469402533</v>
      </c>
      <c r="I44" s="26">
        <f>Table1689106[[#This Row],[Mean Value]]+$Q$2</f>
        <v>3.5472497668929703</v>
      </c>
      <c r="J44" s="26">
        <f>Table1689106[[#This Row],[Mean Value]]-($Q$2)</f>
        <v>3.467462940289348</v>
      </c>
      <c r="K44" s="8">
        <f>Table1689106[[#This Row],[Mean Value]]+$R$2</f>
        <v>3.5671964735438761</v>
      </c>
      <c r="L44" s="9">
        <f>Table1689106[[#This Row],[Mean Value]]-$R$2</f>
        <v>3.4475162336384422</v>
      </c>
      <c r="M44" s="23" t="str">
        <f t="array" ref="M44">IF(OR(D44&lt;$Z$2, D44&gt;$Y$2), "Yes", "No")</f>
        <v>No</v>
      </c>
      <c r="N44" s="3"/>
      <c r="V44"/>
      <c r="W44"/>
      <c r="Z44"/>
      <c r="AB44"/>
    </row>
    <row r="45" spans="1:28" x14ac:dyDescent="0.25">
      <c r="A45" s="2">
        <v>43363</v>
      </c>
      <c r="B45" s="17">
        <v>1600</v>
      </c>
      <c r="C45" s="21" t="s">
        <v>29</v>
      </c>
      <c r="D45" s="25">
        <v>3.51</v>
      </c>
      <c r="E45" s="22">
        <f>'[1]pH meter #2__083118AM'!$O$2</f>
        <v>3.5073563535911592</v>
      </c>
      <c r="F45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43363.666666666664</v>
      </c>
      <c r="G45" s="6">
        <f>Table1689106[[#This Row],[Mean Value]]+$P$2</f>
        <v>3.527303060242065</v>
      </c>
      <c r="H45" s="6">
        <f>Table1689106[[#This Row],[Mean Value]]-$P$2</f>
        <v>3.4874096469402533</v>
      </c>
      <c r="I45" s="26">
        <f>Table1689106[[#This Row],[Mean Value]]+$Q$2</f>
        <v>3.5472497668929703</v>
      </c>
      <c r="J45" s="26">
        <f>Table1689106[[#This Row],[Mean Value]]-($Q$2)</f>
        <v>3.467462940289348</v>
      </c>
      <c r="K45" s="8">
        <f>Table1689106[[#This Row],[Mean Value]]+$R$2</f>
        <v>3.5671964735438761</v>
      </c>
      <c r="L45" s="9">
        <f>Table1689106[[#This Row],[Mean Value]]-$R$2</f>
        <v>3.4475162336384422</v>
      </c>
      <c r="M45" s="23" t="str">
        <f t="array" ref="M45">IF(OR(D45&lt;$Z$2, D45&gt;$Y$2), "Yes", "No")</f>
        <v>No</v>
      </c>
      <c r="N45" s="3"/>
      <c r="V45"/>
      <c r="W45"/>
      <c r="Z45"/>
      <c r="AB45"/>
    </row>
    <row r="46" spans="1:28" x14ac:dyDescent="0.25">
      <c r="A46" s="2">
        <v>43363</v>
      </c>
      <c r="B46" s="17">
        <v>1635</v>
      </c>
      <c r="C46" s="21" t="s">
        <v>29</v>
      </c>
      <c r="D46" s="25">
        <v>3.49</v>
      </c>
      <c r="E46" s="22">
        <f>'[1]pH meter #2__083118AM'!$O$2</f>
        <v>3.5073563535911592</v>
      </c>
      <c r="F46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43363.690972222219</v>
      </c>
      <c r="G46" s="6">
        <f>Table1689106[[#This Row],[Mean Value]]+$P$2</f>
        <v>3.527303060242065</v>
      </c>
      <c r="H46" s="6">
        <f>Table1689106[[#This Row],[Mean Value]]-$P$2</f>
        <v>3.4874096469402533</v>
      </c>
      <c r="I46" s="26">
        <f>Table1689106[[#This Row],[Mean Value]]+$Q$2</f>
        <v>3.5472497668929703</v>
      </c>
      <c r="J46" s="26">
        <f>Table1689106[[#This Row],[Mean Value]]-($Q$2)</f>
        <v>3.467462940289348</v>
      </c>
      <c r="K46" s="8">
        <f>Table1689106[[#This Row],[Mean Value]]+$R$2</f>
        <v>3.5671964735438761</v>
      </c>
      <c r="L46" s="9">
        <f>Table1689106[[#This Row],[Mean Value]]-$R$2</f>
        <v>3.4475162336384422</v>
      </c>
      <c r="M46" s="23" t="str">
        <f t="array" ref="M46">IF(OR(D46&lt;$Z$2, D46&gt;$Y$2), "Yes", "No")</f>
        <v>No</v>
      </c>
      <c r="N46" s="3"/>
      <c r="V46"/>
      <c r="W46"/>
      <c r="Z46"/>
      <c r="AB46"/>
    </row>
    <row r="47" spans="1:28" x14ac:dyDescent="0.25">
      <c r="A47" s="2">
        <v>43363</v>
      </c>
      <c r="B47" s="17">
        <v>1759</v>
      </c>
      <c r="C47" s="21" t="s">
        <v>29</v>
      </c>
      <c r="D47" s="25">
        <v>3.52</v>
      </c>
      <c r="E47" s="22">
        <f>'[1]pH meter #2__083118AM'!$O$2</f>
        <v>3.5073563535911592</v>
      </c>
      <c r="F47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43363.749305555553</v>
      </c>
      <c r="G47" s="6">
        <f>Table1689106[[#This Row],[Mean Value]]+$P$2</f>
        <v>3.527303060242065</v>
      </c>
      <c r="H47" s="6">
        <f>Table1689106[[#This Row],[Mean Value]]-$P$2</f>
        <v>3.4874096469402533</v>
      </c>
      <c r="I47" s="26">
        <f>Table1689106[[#This Row],[Mean Value]]+$Q$2</f>
        <v>3.5472497668929703</v>
      </c>
      <c r="J47" s="26">
        <f>Table1689106[[#This Row],[Mean Value]]-($Q$2)</f>
        <v>3.467462940289348</v>
      </c>
      <c r="K47" s="8">
        <f>Table1689106[[#This Row],[Mean Value]]+$R$2</f>
        <v>3.5671964735438761</v>
      </c>
      <c r="L47" s="9">
        <f>Table1689106[[#This Row],[Mean Value]]-$R$2</f>
        <v>3.4475162336384422</v>
      </c>
      <c r="M47" s="23" t="str">
        <f t="array" ref="M47">IF(OR(D47&lt;$Z$2, D47&gt;$Y$2), "Yes", "No")</f>
        <v>No</v>
      </c>
      <c r="N47" s="3"/>
      <c r="V47"/>
      <c r="W47"/>
      <c r="Z47"/>
      <c r="AB47"/>
    </row>
    <row r="48" spans="1:28" x14ac:dyDescent="0.25">
      <c r="A48" s="2">
        <v>43363</v>
      </c>
      <c r="B48" s="17">
        <v>1830</v>
      </c>
      <c r="C48" s="21" t="s">
        <v>29</v>
      </c>
      <c r="D48" s="25">
        <v>3.52</v>
      </c>
      <c r="E48" s="22">
        <f>'[1]pH meter #2__083118AM'!$O$2</f>
        <v>3.5073563535911592</v>
      </c>
      <c r="F48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43363.770833333336</v>
      </c>
      <c r="G48" s="6">
        <f>Table1689106[[#This Row],[Mean Value]]+$P$2</f>
        <v>3.527303060242065</v>
      </c>
      <c r="H48" s="6">
        <f>Table1689106[[#This Row],[Mean Value]]-$P$2</f>
        <v>3.4874096469402533</v>
      </c>
      <c r="I48" s="26">
        <f>Table1689106[[#This Row],[Mean Value]]+$Q$2</f>
        <v>3.5472497668929703</v>
      </c>
      <c r="J48" s="26">
        <f>Table1689106[[#This Row],[Mean Value]]-($Q$2)</f>
        <v>3.467462940289348</v>
      </c>
      <c r="K48" s="8">
        <f>Table1689106[[#This Row],[Mean Value]]+$R$2</f>
        <v>3.5671964735438761</v>
      </c>
      <c r="L48" s="9">
        <f>Table1689106[[#This Row],[Mean Value]]-$R$2</f>
        <v>3.4475162336384422</v>
      </c>
      <c r="M48" s="23" t="str">
        <f t="array" ref="M48">IF(OR(D48&lt;$Z$2, D48&gt;$Y$2), "Yes", "No")</f>
        <v>No</v>
      </c>
      <c r="N48" s="3"/>
      <c r="V48"/>
      <c r="W48"/>
      <c r="Z48"/>
      <c r="AB48"/>
    </row>
    <row r="49" spans="1:28" x14ac:dyDescent="0.25">
      <c r="A49" s="2">
        <v>43363</v>
      </c>
      <c r="B49" s="17">
        <v>1853</v>
      </c>
      <c r="C49" s="21" t="s">
        <v>29</v>
      </c>
      <c r="D49" s="25">
        <v>3.5</v>
      </c>
      <c r="E49" s="22">
        <f>'[1]pH meter #2__083118AM'!$O$2</f>
        <v>3.5073563535911592</v>
      </c>
      <c r="F49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43363.786805555559</v>
      </c>
      <c r="G49" s="6">
        <f>Table1689106[[#This Row],[Mean Value]]+$P$2</f>
        <v>3.527303060242065</v>
      </c>
      <c r="H49" s="6">
        <f>Table1689106[[#This Row],[Mean Value]]-$P$2</f>
        <v>3.4874096469402533</v>
      </c>
      <c r="I49" s="26">
        <f>Table1689106[[#This Row],[Mean Value]]+$Q$2</f>
        <v>3.5472497668929703</v>
      </c>
      <c r="J49" s="26">
        <f>Table1689106[[#This Row],[Mean Value]]-($Q$2)</f>
        <v>3.467462940289348</v>
      </c>
      <c r="K49" s="8">
        <f>Table1689106[[#This Row],[Mean Value]]+$R$2</f>
        <v>3.5671964735438761</v>
      </c>
      <c r="L49" s="9">
        <f>Table1689106[[#This Row],[Mean Value]]-$R$2</f>
        <v>3.4475162336384422</v>
      </c>
      <c r="M49" s="23" t="str">
        <f t="array" ref="M49">IF(OR(D49&lt;$Z$2, D49&gt;$Y$2), "Yes", "No")</f>
        <v>No</v>
      </c>
      <c r="N49" s="3"/>
      <c r="V49"/>
      <c r="W49"/>
      <c r="Z49"/>
      <c r="AB49"/>
    </row>
    <row r="50" spans="1:28" x14ac:dyDescent="0.25">
      <c r="A50" s="2">
        <v>43363</v>
      </c>
      <c r="B50" s="17">
        <v>1920</v>
      </c>
      <c r="C50" s="21" t="s">
        <v>28</v>
      </c>
      <c r="D50" s="25">
        <v>3.51</v>
      </c>
      <c r="E50" s="22">
        <f>'[1]pH meter #2__083118AM'!$O$2</f>
        <v>3.5073563535911592</v>
      </c>
      <c r="F50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43363.805555555555</v>
      </c>
      <c r="G50" s="6">
        <f>Table1689106[[#This Row],[Mean Value]]+$P$2</f>
        <v>3.527303060242065</v>
      </c>
      <c r="H50" s="6">
        <f>Table1689106[[#This Row],[Mean Value]]-$P$2</f>
        <v>3.4874096469402533</v>
      </c>
      <c r="I50" s="26">
        <f>Table1689106[[#This Row],[Mean Value]]+$Q$2</f>
        <v>3.5472497668929703</v>
      </c>
      <c r="J50" s="26">
        <f>Table1689106[[#This Row],[Mean Value]]-($Q$2)</f>
        <v>3.467462940289348</v>
      </c>
      <c r="K50" s="8">
        <f>Table1689106[[#This Row],[Mean Value]]+$R$2</f>
        <v>3.5671964735438761</v>
      </c>
      <c r="L50" s="9">
        <f>Table1689106[[#This Row],[Mean Value]]-$R$2</f>
        <v>3.4475162336384422</v>
      </c>
      <c r="M50" s="23" t="str">
        <f t="array" ref="M50">IF(OR(D50&lt;$Z$2, D50&gt;$Y$2), "Yes", "No")</f>
        <v>No</v>
      </c>
      <c r="N50" s="3"/>
      <c r="V50"/>
      <c r="W50"/>
      <c r="Z50"/>
      <c r="AB50"/>
    </row>
    <row r="51" spans="1:28" x14ac:dyDescent="0.25">
      <c r="A51" s="2">
        <v>43363</v>
      </c>
      <c r="B51" s="17">
        <v>1954</v>
      </c>
      <c r="C51" s="21" t="s">
        <v>29</v>
      </c>
      <c r="D51" s="25">
        <v>3.5</v>
      </c>
      <c r="E51" s="22">
        <f>'[1]pH meter #2__083118AM'!$O$2</f>
        <v>3.5073563535911592</v>
      </c>
      <c r="F51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43363.82916666667</v>
      </c>
      <c r="G51" s="6">
        <f>Table1689106[[#This Row],[Mean Value]]+$P$2</f>
        <v>3.527303060242065</v>
      </c>
      <c r="H51" s="6">
        <f>Table1689106[[#This Row],[Mean Value]]-$P$2</f>
        <v>3.4874096469402533</v>
      </c>
      <c r="I51" s="26">
        <f>Table1689106[[#This Row],[Mean Value]]+$Q$2</f>
        <v>3.5472497668929703</v>
      </c>
      <c r="J51" s="26">
        <f>Table1689106[[#This Row],[Mean Value]]-($Q$2)</f>
        <v>3.467462940289348</v>
      </c>
      <c r="K51" s="8">
        <f>Table1689106[[#This Row],[Mean Value]]+$R$2</f>
        <v>3.5671964735438761</v>
      </c>
      <c r="L51" s="9">
        <f>Table1689106[[#This Row],[Mean Value]]-$R$2</f>
        <v>3.4475162336384422</v>
      </c>
      <c r="M51" s="23" t="str">
        <f t="array" ref="M51">IF(OR(D51&lt;$Z$2, D51&gt;$Y$2), "Yes", "No")</f>
        <v>No</v>
      </c>
      <c r="N51" s="3"/>
      <c r="V51"/>
      <c r="W51"/>
      <c r="Z51"/>
      <c r="AB51"/>
    </row>
    <row r="52" spans="1:28" x14ac:dyDescent="0.25">
      <c r="A52" s="2">
        <v>43363</v>
      </c>
      <c r="B52" s="17">
        <v>2033</v>
      </c>
      <c r="C52" s="21" t="s">
        <v>29</v>
      </c>
      <c r="D52" s="25">
        <v>3.52</v>
      </c>
      <c r="E52" s="22">
        <f>'[1]pH meter #2__083118AM'!$O$2</f>
        <v>3.5073563535911592</v>
      </c>
      <c r="F52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43363.856249999997</v>
      </c>
      <c r="G52" s="6">
        <f>Table1689106[[#This Row],[Mean Value]]+$P$2</f>
        <v>3.527303060242065</v>
      </c>
      <c r="H52" s="6">
        <f>Table1689106[[#This Row],[Mean Value]]-$P$2</f>
        <v>3.4874096469402533</v>
      </c>
      <c r="I52" s="26">
        <f>Table1689106[[#This Row],[Mean Value]]+$Q$2</f>
        <v>3.5472497668929703</v>
      </c>
      <c r="J52" s="26">
        <f>Table1689106[[#This Row],[Mean Value]]-($Q$2)</f>
        <v>3.467462940289348</v>
      </c>
      <c r="K52" s="8">
        <f>Table1689106[[#This Row],[Mean Value]]+$R$2</f>
        <v>3.5671964735438761</v>
      </c>
      <c r="L52" s="9">
        <f>Table1689106[[#This Row],[Mean Value]]-$R$2</f>
        <v>3.4475162336384422</v>
      </c>
      <c r="M52" s="23" t="str">
        <f t="array" ref="M52">IF(OR(D52&lt;$Z$2, D52&gt;$Y$2), "Yes", "No")</f>
        <v>No</v>
      </c>
      <c r="N52" s="3"/>
      <c r="V52"/>
      <c r="W52"/>
      <c r="Z52"/>
      <c r="AB52"/>
    </row>
    <row r="53" spans="1:28" x14ac:dyDescent="0.25">
      <c r="A53" s="2">
        <v>43363</v>
      </c>
      <c r="B53" s="17">
        <v>2100</v>
      </c>
      <c r="C53" s="21" t="s">
        <v>38</v>
      </c>
      <c r="D53" s="25">
        <v>3.51</v>
      </c>
      <c r="E53" s="22">
        <f>'[1]pH meter #2__083118AM'!$O$2</f>
        <v>3.5073563535911592</v>
      </c>
      <c r="F53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43363.875</v>
      </c>
      <c r="G53" s="6">
        <f>Table1689106[[#This Row],[Mean Value]]+$P$2</f>
        <v>3.527303060242065</v>
      </c>
      <c r="H53" s="6">
        <f>Table1689106[[#This Row],[Mean Value]]-$P$2</f>
        <v>3.4874096469402533</v>
      </c>
      <c r="I53" s="26">
        <f>Table1689106[[#This Row],[Mean Value]]+$Q$2</f>
        <v>3.5472497668929703</v>
      </c>
      <c r="J53" s="26">
        <f>Table1689106[[#This Row],[Mean Value]]-($Q$2)</f>
        <v>3.467462940289348</v>
      </c>
      <c r="K53" s="8">
        <f>Table1689106[[#This Row],[Mean Value]]+$R$2</f>
        <v>3.5671964735438761</v>
      </c>
      <c r="L53" s="9">
        <f>Table1689106[[#This Row],[Mean Value]]-$R$2</f>
        <v>3.4475162336384422</v>
      </c>
      <c r="M53" s="23" t="str">
        <f t="array" ref="M53">IF(OR(D53&lt;$Z$2, D53&gt;$Y$2), "Yes", "No")</f>
        <v>No</v>
      </c>
      <c r="N53" s="3"/>
      <c r="V53"/>
      <c r="W53"/>
      <c r="Z53"/>
      <c r="AB53"/>
    </row>
    <row r="54" spans="1:28" x14ac:dyDescent="0.25">
      <c r="A54" s="2">
        <v>43364</v>
      </c>
      <c r="B54" s="17">
        <v>600</v>
      </c>
      <c r="C54" s="21" t="s">
        <v>30</v>
      </c>
      <c r="D54" s="25">
        <v>3.51</v>
      </c>
      <c r="E54" s="22">
        <f>'[1]pH meter #2__083118AM'!$O$2</f>
        <v>3.5073563535911592</v>
      </c>
      <c r="F54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43364.25</v>
      </c>
      <c r="G54" s="6">
        <f>Table1689106[[#This Row],[Mean Value]]+$P$2</f>
        <v>3.527303060242065</v>
      </c>
      <c r="H54" s="6">
        <f>Table1689106[[#This Row],[Mean Value]]-$P$2</f>
        <v>3.4874096469402533</v>
      </c>
      <c r="I54" s="26">
        <f>Table1689106[[#This Row],[Mean Value]]+$Q$2</f>
        <v>3.5472497668929703</v>
      </c>
      <c r="J54" s="26">
        <f>Table1689106[[#This Row],[Mean Value]]-($Q$2)</f>
        <v>3.467462940289348</v>
      </c>
      <c r="K54" s="8">
        <f>Table1689106[[#This Row],[Mean Value]]+$R$2</f>
        <v>3.5671964735438761</v>
      </c>
      <c r="L54" s="9">
        <f>Table1689106[[#This Row],[Mean Value]]-$R$2</f>
        <v>3.4475162336384422</v>
      </c>
      <c r="M54" s="23" t="str">
        <f t="array" ref="M54">IF(OR(D54&lt;$Z$2, D54&gt;$Y$2), "Yes", "No")</f>
        <v>No</v>
      </c>
      <c r="N54" s="3"/>
      <c r="V54"/>
      <c r="W54"/>
      <c r="Z54"/>
      <c r="AB54"/>
    </row>
    <row r="55" spans="1:28" x14ac:dyDescent="0.25">
      <c r="A55" s="2">
        <v>43364</v>
      </c>
      <c r="B55" s="17">
        <v>630</v>
      </c>
      <c r="C55" s="21" t="s">
        <v>30</v>
      </c>
      <c r="D55" s="25">
        <v>3.47</v>
      </c>
      <c r="E55" s="22">
        <f>'[1]pH meter #2__083118AM'!$O$2</f>
        <v>3.5073563535911592</v>
      </c>
      <c r="F55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43364.270833333336</v>
      </c>
      <c r="G55" s="6">
        <f>Table1689106[[#This Row],[Mean Value]]+$P$2</f>
        <v>3.527303060242065</v>
      </c>
      <c r="H55" s="6">
        <f>Table1689106[[#This Row],[Mean Value]]-$P$2</f>
        <v>3.4874096469402533</v>
      </c>
      <c r="I55" s="26">
        <f>Table1689106[[#This Row],[Mean Value]]+$Q$2</f>
        <v>3.5472497668929703</v>
      </c>
      <c r="J55" s="26">
        <f>Table1689106[[#This Row],[Mean Value]]-($Q$2)</f>
        <v>3.467462940289348</v>
      </c>
      <c r="K55" s="8">
        <f>Table1689106[[#This Row],[Mean Value]]+$R$2</f>
        <v>3.5671964735438761</v>
      </c>
      <c r="L55" s="9">
        <f>Table1689106[[#This Row],[Mean Value]]-$R$2</f>
        <v>3.4475162336384422</v>
      </c>
      <c r="M55" s="23" t="str">
        <f t="array" ref="M55">IF(OR(D55&lt;$Z$2, D55&gt;$Y$2), "Yes", "No")</f>
        <v>No</v>
      </c>
      <c r="N55" s="3"/>
      <c r="V55"/>
      <c r="W55"/>
      <c r="Z55"/>
      <c r="AB55"/>
    </row>
    <row r="56" spans="1:28" x14ac:dyDescent="0.25">
      <c r="A56" s="2">
        <v>43364</v>
      </c>
      <c r="B56" s="17">
        <v>715</v>
      </c>
      <c r="C56" s="21" t="s">
        <v>30</v>
      </c>
      <c r="D56" s="25">
        <v>3.53</v>
      </c>
      <c r="E56" s="22">
        <f>'[1]pH meter #2__083118AM'!$O$2</f>
        <v>3.5073563535911592</v>
      </c>
      <c r="F56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43364.302083333336</v>
      </c>
      <c r="G56" s="6">
        <f>Table1689106[[#This Row],[Mean Value]]+$P$2</f>
        <v>3.527303060242065</v>
      </c>
      <c r="H56" s="6">
        <f>Table1689106[[#This Row],[Mean Value]]-$P$2</f>
        <v>3.4874096469402533</v>
      </c>
      <c r="I56" s="26">
        <f>Table1689106[[#This Row],[Mean Value]]+$Q$2</f>
        <v>3.5472497668929703</v>
      </c>
      <c r="J56" s="26">
        <f>Table1689106[[#This Row],[Mean Value]]-($Q$2)</f>
        <v>3.467462940289348</v>
      </c>
      <c r="K56" s="8">
        <f>Table1689106[[#This Row],[Mean Value]]+$R$2</f>
        <v>3.5671964735438761</v>
      </c>
      <c r="L56" s="9">
        <f>Table1689106[[#This Row],[Mean Value]]-$R$2</f>
        <v>3.4475162336384422</v>
      </c>
      <c r="M56" s="23" t="str">
        <f t="array" ref="M56">IF(OR(D56&lt;$Z$2, D56&gt;$Y$2), "Yes", "No")</f>
        <v>No</v>
      </c>
      <c r="N56" s="3"/>
      <c r="V56"/>
      <c r="W56"/>
      <c r="Z56"/>
      <c r="AB56"/>
    </row>
    <row r="57" spans="1:28" x14ac:dyDescent="0.25">
      <c r="A57" s="2">
        <v>43364</v>
      </c>
      <c r="B57" s="17">
        <v>755</v>
      </c>
      <c r="C57" s="21" t="s">
        <v>31</v>
      </c>
      <c r="D57" s="25">
        <v>3.54</v>
      </c>
      <c r="E57" s="22">
        <f>'[1]pH meter #2__083118AM'!$O$2</f>
        <v>3.5073563535911592</v>
      </c>
      <c r="F57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43364.329861111109</v>
      </c>
      <c r="G57" s="6">
        <f>Table1689106[[#This Row],[Mean Value]]+$P$2</f>
        <v>3.527303060242065</v>
      </c>
      <c r="H57" s="6">
        <f>Table1689106[[#This Row],[Mean Value]]-$P$2</f>
        <v>3.4874096469402533</v>
      </c>
      <c r="I57" s="26">
        <f>Table1689106[[#This Row],[Mean Value]]+$Q$2</f>
        <v>3.5472497668929703</v>
      </c>
      <c r="J57" s="26">
        <f>Table1689106[[#This Row],[Mean Value]]-($Q$2)</f>
        <v>3.467462940289348</v>
      </c>
      <c r="K57" s="8">
        <f>Table1689106[[#This Row],[Mean Value]]+$R$2</f>
        <v>3.5671964735438761</v>
      </c>
      <c r="L57" s="9">
        <f>Table1689106[[#This Row],[Mean Value]]-$R$2</f>
        <v>3.4475162336384422</v>
      </c>
      <c r="M57" s="23" t="str">
        <f t="array" ref="M57">IF(OR(D57&lt;$Z$2, D57&gt;$Y$2), "Yes", "No")</f>
        <v>No</v>
      </c>
      <c r="N57" s="3"/>
      <c r="V57"/>
      <c r="W57"/>
      <c r="Z57"/>
      <c r="AB57"/>
    </row>
    <row r="58" spans="1:28" x14ac:dyDescent="0.25">
      <c r="A58" s="2">
        <v>43364</v>
      </c>
      <c r="B58" s="17">
        <v>808</v>
      </c>
      <c r="C58" s="21" t="s">
        <v>39</v>
      </c>
      <c r="D58" s="25">
        <v>3.52</v>
      </c>
      <c r="E58" s="22">
        <f>'[1]pH meter #2__083118AM'!$O$2</f>
        <v>3.5073563535911592</v>
      </c>
      <c r="F58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43364.338888888888</v>
      </c>
      <c r="G58" s="6">
        <f>Table1689106[[#This Row],[Mean Value]]+$P$2</f>
        <v>3.527303060242065</v>
      </c>
      <c r="H58" s="6">
        <f>Table1689106[[#This Row],[Mean Value]]-$P$2</f>
        <v>3.4874096469402533</v>
      </c>
      <c r="I58" s="26">
        <f>Table1689106[[#This Row],[Mean Value]]+$Q$2</f>
        <v>3.5472497668929703</v>
      </c>
      <c r="J58" s="26">
        <f>Table1689106[[#This Row],[Mean Value]]-($Q$2)</f>
        <v>3.467462940289348</v>
      </c>
      <c r="K58" s="8">
        <f>Table1689106[[#This Row],[Mean Value]]+$R$2</f>
        <v>3.5671964735438761</v>
      </c>
      <c r="L58" s="9">
        <f>Table1689106[[#This Row],[Mean Value]]-$R$2</f>
        <v>3.4475162336384422</v>
      </c>
      <c r="M58" s="23" t="str">
        <f t="array" ref="M58">IF(OR(D58&lt;$Z$2, D58&gt;$Y$2), "Yes", "No")</f>
        <v>No</v>
      </c>
      <c r="N58" s="3"/>
      <c r="V58"/>
      <c r="W58"/>
      <c r="Z58"/>
      <c r="AB58"/>
    </row>
    <row r="59" spans="1:28" x14ac:dyDescent="0.25">
      <c r="A59" s="2">
        <v>43364</v>
      </c>
      <c r="B59" s="17">
        <v>817</v>
      </c>
      <c r="C59" s="21" t="s">
        <v>31</v>
      </c>
      <c r="D59" s="25">
        <v>3.53</v>
      </c>
      <c r="E59" s="22">
        <f>'[1]pH meter #2__083118AM'!$O$2</f>
        <v>3.5073563535911592</v>
      </c>
      <c r="F59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43364.345138888886</v>
      </c>
      <c r="G59" s="6">
        <f>Table1689106[[#This Row],[Mean Value]]+$P$2</f>
        <v>3.527303060242065</v>
      </c>
      <c r="H59" s="6">
        <f>Table1689106[[#This Row],[Mean Value]]-$P$2</f>
        <v>3.4874096469402533</v>
      </c>
      <c r="I59" s="26">
        <f>Table1689106[[#This Row],[Mean Value]]+$Q$2</f>
        <v>3.5472497668929703</v>
      </c>
      <c r="J59" s="26">
        <f>Table1689106[[#This Row],[Mean Value]]-($Q$2)</f>
        <v>3.467462940289348</v>
      </c>
      <c r="K59" s="8">
        <f>Table1689106[[#This Row],[Mean Value]]+$R$2</f>
        <v>3.5671964735438761</v>
      </c>
      <c r="L59" s="9">
        <f>Table1689106[[#This Row],[Mean Value]]-$R$2</f>
        <v>3.4475162336384422</v>
      </c>
      <c r="M59" s="23" t="str">
        <f t="array" ref="M59">IF(OR(D59&lt;$Z$2, D59&gt;$Y$2), "Yes", "No")</f>
        <v>No</v>
      </c>
      <c r="N59" s="3"/>
      <c r="V59"/>
      <c r="W59"/>
      <c r="Z59"/>
      <c r="AB59"/>
    </row>
    <row r="60" spans="1:28" x14ac:dyDescent="0.25">
      <c r="A60" s="2">
        <v>43364</v>
      </c>
      <c r="B60" s="17">
        <v>910</v>
      </c>
      <c r="C60" s="21" t="s">
        <v>31</v>
      </c>
      <c r="D60" s="25">
        <v>3.54</v>
      </c>
      <c r="E60" s="22">
        <f>'[1]pH meter #2__083118AM'!$O$2</f>
        <v>3.5073563535911592</v>
      </c>
      <c r="F60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43364.381944444445</v>
      </c>
      <c r="G60" s="6">
        <f>Table1689106[[#This Row],[Mean Value]]+$P$2</f>
        <v>3.527303060242065</v>
      </c>
      <c r="H60" s="6">
        <f>Table1689106[[#This Row],[Mean Value]]-$P$2</f>
        <v>3.4874096469402533</v>
      </c>
      <c r="I60" s="26">
        <f>Table1689106[[#This Row],[Mean Value]]+$Q$2</f>
        <v>3.5472497668929703</v>
      </c>
      <c r="J60" s="26">
        <f>Table1689106[[#This Row],[Mean Value]]-($Q$2)</f>
        <v>3.467462940289348</v>
      </c>
      <c r="K60" s="8">
        <f>Table1689106[[#This Row],[Mean Value]]+$R$2</f>
        <v>3.5671964735438761</v>
      </c>
      <c r="L60" s="9">
        <f>Table1689106[[#This Row],[Mean Value]]-$R$2</f>
        <v>3.4475162336384422</v>
      </c>
      <c r="M60" s="23" t="str">
        <f t="array" ref="M60">IF(OR(D60&lt;$Z$2, D60&gt;$Y$2), "Yes", "No")</f>
        <v>No</v>
      </c>
      <c r="N60" s="3"/>
      <c r="V60"/>
      <c r="W60"/>
      <c r="Z60"/>
      <c r="AB60"/>
    </row>
    <row r="61" spans="1:28" x14ac:dyDescent="0.25">
      <c r="A61" s="2">
        <v>43364</v>
      </c>
      <c r="B61" s="17">
        <v>1010</v>
      </c>
      <c r="C61" s="21" t="s">
        <v>30</v>
      </c>
      <c r="D61" s="25">
        <v>3.54</v>
      </c>
      <c r="E61" s="22">
        <f>'[1]pH meter #2__083118AM'!$O$2</f>
        <v>3.5073563535911592</v>
      </c>
      <c r="F61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43364.423611111109</v>
      </c>
      <c r="G61" s="6">
        <f>Table1689106[[#This Row],[Mean Value]]+$P$2</f>
        <v>3.527303060242065</v>
      </c>
      <c r="H61" s="6">
        <f>Table1689106[[#This Row],[Mean Value]]-$P$2</f>
        <v>3.4874096469402533</v>
      </c>
      <c r="I61" s="26">
        <f>Table1689106[[#This Row],[Mean Value]]+$Q$2</f>
        <v>3.5472497668929703</v>
      </c>
      <c r="J61" s="26">
        <f>Table1689106[[#This Row],[Mean Value]]-($Q$2)</f>
        <v>3.467462940289348</v>
      </c>
      <c r="K61" s="8">
        <f>Table1689106[[#This Row],[Mean Value]]+$R$2</f>
        <v>3.5671964735438761</v>
      </c>
      <c r="L61" s="9">
        <f>Table1689106[[#This Row],[Mean Value]]-$R$2</f>
        <v>3.4475162336384422</v>
      </c>
      <c r="M61" s="23" t="str">
        <f t="array" ref="M61">IF(OR(D61&lt;$Z$2, D61&gt;$Y$2), "Yes", "No")</f>
        <v>No</v>
      </c>
      <c r="N61" s="3"/>
      <c r="V61"/>
      <c r="W61"/>
      <c r="Z61"/>
      <c r="AB61"/>
    </row>
    <row r="62" spans="1:28" x14ac:dyDescent="0.25">
      <c r="A62" s="2">
        <v>43364</v>
      </c>
      <c r="B62" s="17">
        <v>1030</v>
      </c>
      <c r="C62" s="21" t="s">
        <v>35</v>
      </c>
      <c r="D62" s="25">
        <v>3.52</v>
      </c>
      <c r="E62" s="22">
        <f>'[1]pH meter #2__083118AM'!$O$2</f>
        <v>3.5073563535911592</v>
      </c>
      <c r="F62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43364.4375</v>
      </c>
      <c r="G62" s="6">
        <f>Table1689106[[#This Row],[Mean Value]]+$P$2</f>
        <v>3.527303060242065</v>
      </c>
      <c r="H62" s="6">
        <f>Table1689106[[#This Row],[Mean Value]]-$P$2</f>
        <v>3.4874096469402533</v>
      </c>
      <c r="I62" s="26">
        <f>Table1689106[[#This Row],[Mean Value]]+$Q$2</f>
        <v>3.5472497668929703</v>
      </c>
      <c r="J62" s="26">
        <f>Table1689106[[#This Row],[Mean Value]]-($Q$2)</f>
        <v>3.467462940289348</v>
      </c>
      <c r="K62" s="8">
        <f>Table1689106[[#This Row],[Mean Value]]+$R$2</f>
        <v>3.5671964735438761</v>
      </c>
      <c r="L62" s="9">
        <f>Table1689106[[#This Row],[Mean Value]]-$R$2</f>
        <v>3.4475162336384422</v>
      </c>
      <c r="M62" s="23" t="str">
        <f t="array" ref="M62">IF(OR(D62&lt;$Z$2, D62&gt;$Y$2), "Yes", "No")</f>
        <v>No</v>
      </c>
      <c r="N62" s="3"/>
      <c r="V62"/>
      <c r="W62"/>
      <c r="Z62"/>
      <c r="AB62"/>
    </row>
    <row r="63" spans="1:28" x14ac:dyDescent="0.25">
      <c r="A63" s="2">
        <v>43364</v>
      </c>
      <c r="B63" s="17">
        <v>1055</v>
      </c>
      <c r="C63" s="21" t="s">
        <v>40</v>
      </c>
      <c r="D63" s="25">
        <v>3.52</v>
      </c>
      <c r="E63" s="22">
        <f>'[1]pH meter #2__083118AM'!$O$2</f>
        <v>3.5073563535911592</v>
      </c>
      <c r="F63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43364.454861111109</v>
      </c>
      <c r="G63" s="6">
        <f>Table1689106[[#This Row],[Mean Value]]+$P$2</f>
        <v>3.527303060242065</v>
      </c>
      <c r="H63" s="6">
        <f>Table1689106[[#This Row],[Mean Value]]-$P$2</f>
        <v>3.4874096469402533</v>
      </c>
      <c r="I63" s="26">
        <f>Table1689106[[#This Row],[Mean Value]]+$Q$2</f>
        <v>3.5472497668929703</v>
      </c>
      <c r="J63" s="26">
        <f>Table1689106[[#This Row],[Mean Value]]-($Q$2)</f>
        <v>3.467462940289348</v>
      </c>
      <c r="K63" s="8">
        <f>Table1689106[[#This Row],[Mean Value]]+$R$2</f>
        <v>3.5671964735438761</v>
      </c>
      <c r="L63" s="9">
        <f>Table1689106[[#This Row],[Mean Value]]-$R$2</f>
        <v>3.4475162336384422</v>
      </c>
      <c r="M63" s="23" t="str">
        <f t="array" ref="M63">IF(OR(D63&lt;$Z$2, D63&gt;$Y$2), "Yes", "No")</f>
        <v>No</v>
      </c>
      <c r="N63" s="3"/>
      <c r="V63"/>
      <c r="W63"/>
      <c r="Z63"/>
      <c r="AB63"/>
    </row>
    <row r="64" spans="1:28" x14ac:dyDescent="0.25">
      <c r="A64" s="2">
        <v>43364</v>
      </c>
      <c r="B64" s="17">
        <v>1121</v>
      </c>
      <c r="C64" s="21" t="s">
        <v>31</v>
      </c>
      <c r="D64" s="25">
        <v>3.52</v>
      </c>
      <c r="E64" s="22">
        <f>'[1]pH meter #2__083118AM'!$O$2</f>
        <v>3.5073563535911592</v>
      </c>
      <c r="F64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43364.472916666666</v>
      </c>
      <c r="G64" s="6">
        <f>Table1689106[[#This Row],[Mean Value]]+$P$2</f>
        <v>3.527303060242065</v>
      </c>
      <c r="H64" s="6">
        <f>Table1689106[[#This Row],[Mean Value]]-$P$2</f>
        <v>3.4874096469402533</v>
      </c>
      <c r="I64" s="26">
        <f>Table1689106[[#This Row],[Mean Value]]+$Q$2</f>
        <v>3.5472497668929703</v>
      </c>
      <c r="J64" s="26">
        <f>Table1689106[[#This Row],[Mean Value]]-($Q$2)</f>
        <v>3.467462940289348</v>
      </c>
      <c r="K64" s="8">
        <f>Table1689106[[#This Row],[Mean Value]]+$R$2</f>
        <v>3.5671964735438761</v>
      </c>
      <c r="L64" s="9">
        <f>Table1689106[[#This Row],[Mean Value]]-$R$2</f>
        <v>3.4475162336384422</v>
      </c>
      <c r="M64" s="23" t="str">
        <f t="array" ref="M64">IF(OR(D64&lt;$Z$2, D64&gt;$Y$2), "Yes", "No")</f>
        <v>No</v>
      </c>
      <c r="N64" s="3"/>
      <c r="V64"/>
      <c r="W64"/>
      <c r="Z64"/>
      <c r="AB64"/>
    </row>
    <row r="65" spans="1:28" x14ac:dyDescent="0.25">
      <c r="A65" s="2">
        <v>43364</v>
      </c>
      <c r="B65" s="17">
        <v>1134</v>
      </c>
      <c r="C65" s="21" t="s">
        <v>31</v>
      </c>
      <c r="D65" s="25">
        <v>3.51</v>
      </c>
      <c r="E65" s="22">
        <f>'[1]pH meter #2__083118AM'!$O$2</f>
        <v>3.5073563535911592</v>
      </c>
      <c r="F65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43364.481944444444</v>
      </c>
      <c r="G65" s="6">
        <f>Table1689106[[#This Row],[Mean Value]]+$P$2</f>
        <v>3.527303060242065</v>
      </c>
      <c r="H65" s="6">
        <f>Table1689106[[#This Row],[Mean Value]]-$P$2</f>
        <v>3.4874096469402533</v>
      </c>
      <c r="I65" s="26">
        <f>Table1689106[[#This Row],[Mean Value]]+$Q$2</f>
        <v>3.5472497668929703</v>
      </c>
      <c r="J65" s="26">
        <f>Table1689106[[#This Row],[Mean Value]]-($Q$2)</f>
        <v>3.467462940289348</v>
      </c>
      <c r="K65" s="8">
        <f>Table1689106[[#This Row],[Mean Value]]+$R$2</f>
        <v>3.5671964735438761</v>
      </c>
      <c r="L65" s="9">
        <f>Table1689106[[#This Row],[Mean Value]]-$R$2</f>
        <v>3.4475162336384422</v>
      </c>
      <c r="M65" s="23" t="str">
        <f t="array" ref="M65">IF(OR(D65&lt;$Z$2, D65&gt;$Y$2), "Yes", "No")</f>
        <v>No</v>
      </c>
      <c r="N65" s="3"/>
      <c r="V65"/>
      <c r="W65"/>
      <c r="Z65"/>
      <c r="AB65"/>
    </row>
    <row r="66" spans="1:28" x14ac:dyDescent="0.25">
      <c r="A66" s="2">
        <v>43364</v>
      </c>
      <c r="B66" s="17">
        <v>1224</v>
      </c>
      <c r="C66" s="21" t="s">
        <v>30</v>
      </c>
      <c r="D66" s="25">
        <v>3.51</v>
      </c>
      <c r="E66" s="22">
        <f>'[1]pH meter #2__083118AM'!$O$2</f>
        <v>3.5073563535911592</v>
      </c>
      <c r="F66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43364.51666666667</v>
      </c>
      <c r="G66" s="6">
        <f>Table1689106[[#This Row],[Mean Value]]+$P$2</f>
        <v>3.527303060242065</v>
      </c>
      <c r="H66" s="6">
        <f>Table1689106[[#This Row],[Mean Value]]-$P$2</f>
        <v>3.4874096469402533</v>
      </c>
      <c r="I66" s="26">
        <f>Table1689106[[#This Row],[Mean Value]]+$Q$2</f>
        <v>3.5472497668929703</v>
      </c>
      <c r="J66" s="26">
        <f>Table1689106[[#This Row],[Mean Value]]-($Q$2)</f>
        <v>3.467462940289348</v>
      </c>
      <c r="K66" s="8">
        <f>Table1689106[[#This Row],[Mean Value]]+$R$2</f>
        <v>3.5671964735438761</v>
      </c>
      <c r="L66" s="9">
        <f>Table1689106[[#This Row],[Mean Value]]-$R$2</f>
        <v>3.4475162336384422</v>
      </c>
      <c r="M66" s="23" t="str">
        <f t="array" ref="M66">IF(OR(D66&lt;$Z$2, D66&gt;$Y$2), "Yes", "No")</f>
        <v>No</v>
      </c>
      <c r="N66" s="3"/>
      <c r="V66"/>
      <c r="W66"/>
      <c r="Z66"/>
      <c r="AB66"/>
    </row>
    <row r="67" spans="1:28" x14ac:dyDescent="0.25">
      <c r="A67" s="2">
        <v>43364</v>
      </c>
      <c r="B67" s="17">
        <v>1249</v>
      </c>
      <c r="C67" s="21" t="s">
        <v>31</v>
      </c>
      <c r="D67" s="25">
        <v>3.5</v>
      </c>
      <c r="E67" s="22">
        <f>'[1]pH meter #2__083118AM'!$O$2</f>
        <v>3.5073563535911592</v>
      </c>
      <c r="F67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43364.53402777778</v>
      </c>
      <c r="G67" s="6">
        <f>Table1689106[[#This Row],[Mean Value]]+$P$2</f>
        <v>3.527303060242065</v>
      </c>
      <c r="H67" s="6">
        <f>Table1689106[[#This Row],[Mean Value]]-$P$2</f>
        <v>3.4874096469402533</v>
      </c>
      <c r="I67" s="26">
        <f>Table1689106[[#This Row],[Mean Value]]+$Q$2</f>
        <v>3.5472497668929703</v>
      </c>
      <c r="J67" s="26">
        <f>Table1689106[[#This Row],[Mean Value]]-($Q$2)</f>
        <v>3.467462940289348</v>
      </c>
      <c r="K67" s="8">
        <f>Table1689106[[#This Row],[Mean Value]]+$R$2</f>
        <v>3.5671964735438761</v>
      </c>
      <c r="L67" s="9">
        <f>Table1689106[[#This Row],[Mean Value]]-$R$2</f>
        <v>3.4475162336384422</v>
      </c>
      <c r="M67" s="23" t="str">
        <f t="array" ref="M67">IF(OR(D67&lt;$Z$2, D67&gt;$Y$2), "Yes", "No")</f>
        <v>No</v>
      </c>
      <c r="N67" s="3"/>
      <c r="V67"/>
      <c r="W67"/>
      <c r="Z67"/>
      <c r="AB67"/>
    </row>
    <row r="68" spans="1:28" x14ac:dyDescent="0.25">
      <c r="A68" s="2">
        <v>43364</v>
      </c>
      <c r="B68" s="17">
        <v>1312</v>
      </c>
      <c r="C68" s="21" t="s">
        <v>31</v>
      </c>
      <c r="D68" s="25">
        <v>3.51</v>
      </c>
      <c r="E68" s="22">
        <f>'[1]pH meter #2__083118AM'!$O$2</f>
        <v>3.5073563535911592</v>
      </c>
      <c r="F68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43364.55</v>
      </c>
      <c r="G68" s="6">
        <f>Table1689106[[#This Row],[Mean Value]]+$P$2</f>
        <v>3.527303060242065</v>
      </c>
      <c r="H68" s="6">
        <f>Table1689106[[#This Row],[Mean Value]]-$P$2</f>
        <v>3.4874096469402533</v>
      </c>
      <c r="I68" s="26">
        <f>Table1689106[[#This Row],[Mean Value]]+$Q$2</f>
        <v>3.5472497668929703</v>
      </c>
      <c r="J68" s="26">
        <f>Table1689106[[#This Row],[Mean Value]]-($Q$2)</f>
        <v>3.467462940289348</v>
      </c>
      <c r="K68" s="8">
        <f>Table1689106[[#This Row],[Mean Value]]+$R$2</f>
        <v>3.5671964735438761</v>
      </c>
      <c r="L68" s="9">
        <f>Table1689106[[#This Row],[Mean Value]]-$R$2</f>
        <v>3.4475162336384422</v>
      </c>
      <c r="M68" s="23" t="str">
        <f t="array" ref="M68">IF(OR(D68&lt;$Z$2, D68&gt;$Y$2), "Yes", "No")</f>
        <v>No</v>
      </c>
      <c r="N68" s="3"/>
      <c r="V68"/>
      <c r="W68"/>
      <c r="Z68"/>
      <c r="AB68"/>
    </row>
    <row r="69" spans="1:28" x14ac:dyDescent="0.25">
      <c r="A69" s="2">
        <v>43364</v>
      </c>
      <c r="B69" s="17">
        <v>1332</v>
      </c>
      <c r="C69" s="21" t="s">
        <v>31</v>
      </c>
      <c r="D69" s="25">
        <v>3.51</v>
      </c>
      <c r="E69" s="22">
        <f>'[1]pH meter #2__083118AM'!$O$2</f>
        <v>3.5073563535911592</v>
      </c>
      <c r="F69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43364.563888888886</v>
      </c>
      <c r="G69" s="6">
        <f>Table1689106[[#This Row],[Mean Value]]+$P$2</f>
        <v>3.527303060242065</v>
      </c>
      <c r="H69" s="6">
        <f>Table1689106[[#This Row],[Mean Value]]-$P$2</f>
        <v>3.4874096469402533</v>
      </c>
      <c r="I69" s="26">
        <f>Table1689106[[#This Row],[Mean Value]]+$Q$2</f>
        <v>3.5472497668929703</v>
      </c>
      <c r="J69" s="26">
        <f>Table1689106[[#This Row],[Mean Value]]-($Q$2)</f>
        <v>3.467462940289348</v>
      </c>
      <c r="K69" s="8">
        <f>Table1689106[[#This Row],[Mean Value]]+$R$2</f>
        <v>3.5671964735438761</v>
      </c>
      <c r="L69" s="9">
        <f>Table1689106[[#This Row],[Mean Value]]-$R$2</f>
        <v>3.4475162336384422</v>
      </c>
      <c r="M69" s="23" t="str">
        <f t="array" ref="M69">IF(OR(D69&lt;$Z$2, D69&gt;$Y$2), "Yes", "No")</f>
        <v>No</v>
      </c>
      <c r="N69" s="3"/>
      <c r="V69"/>
      <c r="W69"/>
      <c r="Z69"/>
      <c r="AB69"/>
    </row>
    <row r="70" spans="1:28" x14ac:dyDescent="0.25">
      <c r="A70" s="2">
        <v>43364</v>
      </c>
      <c r="B70" s="17">
        <v>1352</v>
      </c>
      <c r="C70" s="21" t="s">
        <v>40</v>
      </c>
      <c r="D70" s="25">
        <v>3.5</v>
      </c>
      <c r="E70" s="22">
        <f>'[1]pH meter #2__083118AM'!$O$2</f>
        <v>3.5073563535911592</v>
      </c>
      <c r="F70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43364.577777777777</v>
      </c>
      <c r="G70" s="6">
        <f>Table1689106[[#This Row],[Mean Value]]+$P$2</f>
        <v>3.527303060242065</v>
      </c>
      <c r="H70" s="6">
        <f>Table1689106[[#This Row],[Mean Value]]-$P$2</f>
        <v>3.4874096469402533</v>
      </c>
      <c r="I70" s="26">
        <f>Table1689106[[#This Row],[Mean Value]]+$Q$2</f>
        <v>3.5472497668929703</v>
      </c>
      <c r="J70" s="26">
        <f>Table1689106[[#This Row],[Mean Value]]-($Q$2)</f>
        <v>3.467462940289348</v>
      </c>
      <c r="K70" s="8">
        <f>Table1689106[[#This Row],[Mean Value]]+$R$2</f>
        <v>3.5671964735438761</v>
      </c>
      <c r="L70" s="9">
        <f>Table1689106[[#This Row],[Mean Value]]-$R$2</f>
        <v>3.4475162336384422</v>
      </c>
      <c r="M70" s="23" t="str">
        <f t="array" ref="M70">IF(OR(D70&lt;$Z$2, D70&gt;$Y$2), "Yes", "No")</f>
        <v>No</v>
      </c>
      <c r="N70" s="3"/>
      <c r="V70"/>
      <c r="W70"/>
      <c r="Z70"/>
      <c r="AB70"/>
    </row>
    <row r="71" spans="1:28" x14ac:dyDescent="0.25">
      <c r="A71" s="2">
        <v>43364</v>
      </c>
      <c r="B71" s="17">
        <v>1410</v>
      </c>
      <c r="C71" s="21" t="s">
        <v>39</v>
      </c>
      <c r="D71" s="25">
        <v>3.52</v>
      </c>
      <c r="E71" s="22">
        <f>'[1]pH meter #2__083118AM'!$O$2</f>
        <v>3.5073563535911592</v>
      </c>
      <c r="F71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43364.590277777781</v>
      </c>
      <c r="G71" s="6">
        <f>Table1689106[[#This Row],[Mean Value]]+$P$2</f>
        <v>3.527303060242065</v>
      </c>
      <c r="H71" s="6">
        <f>Table1689106[[#This Row],[Mean Value]]-$P$2</f>
        <v>3.4874096469402533</v>
      </c>
      <c r="I71" s="26">
        <f>Table1689106[[#This Row],[Mean Value]]+$Q$2</f>
        <v>3.5472497668929703</v>
      </c>
      <c r="J71" s="26">
        <f>Table1689106[[#This Row],[Mean Value]]-($Q$2)</f>
        <v>3.467462940289348</v>
      </c>
      <c r="K71" s="8">
        <f>Table1689106[[#This Row],[Mean Value]]+$R$2</f>
        <v>3.5671964735438761</v>
      </c>
      <c r="L71" s="9">
        <f>Table1689106[[#This Row],[Mean Value]]-$R$2</f>
        <v>3.4475162336384422</v>
      </c>
      <c r="M71" s="23" t="str">
        <f t="array" ref="M71">IF(OR(D71&lt;$Z$2, D71&gt;$Y$2), "Yes", "No")</f>
        <v>No</v>
      </c>
      <c r="N71" s="3"/>
      <c r="V71"/>
      <c r="W71"/>
      <c r="Z71"/>
      <c r="AB71"/>
    </row>
    <row r="72" spans="1:28" x14ac:dyDescent="0.25">
      <c r="A72" s="2">
        <v>43364</v>
      </c>
      <c r="B72" s="17">
        <v>1420</v>
      </c>
      <c r="C72" s="21" t="s">
        <v>35</v>
      </c>
      <c r="D72" s="25">
        <v>3.51</v>
      </c>
      <c r="E72" s="22">
        <f>'[1]pH meter #2__083118AM'!$O$2</f>
        <v>3.5073563535911592</v>
      </c>
      <c r="F72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43364.597222222219</v>
      </c>
      <c r="G72" s="6">
        <f>Table1689106[[#This Row],[Mean Value]]+$P$2</f>
        <v>3.527303060242065</v>
      </c>
      <c r="H72" s="6">
        <f>Table1689106[[#This Row],[Mean Value]]-$P$2</f>
        <v>3.4874096469402533</v>
      </c>
      <c r="I72" s="26">
        <f>Table1689106[[#This Row],[Mean Value]]+$Q$2</f>
        <v>3.5472497668929703</v>
      </c>
      <c r="J72" s="26">
        <f>Table1689106[[#This Row],[Mean Value]]-($Q$2)</f>
        <v>3.467462940289348</v>
      </c>
      <c r="K72" s="8">
        <f>Table1689106[[#This Row],[Mean Value]]+$R$2</f>
        <v>3.5671964735438761</v>
      </c>
      <c r="L72" s="9">
        <f>Table1689106[[#This Row],[Mean Value]]-$R$2</f>
        <v>3.4475162336384422</v>
      </c>
      <c r="M72" s="23" t="str">
        <f t="array" ref="M72">IF(OR(D72&lt;$Z$2, D72&gt;$Y$2), "Yes", "No")</f>
        <v>No</v>
      </c>
      <c r="N72" s="3"/>
      <c r="V72"/>
      <c r="W72"/>
      <c r="Z72"/>
      <c r="AB72"/>
    </row>
    <row r="73" spans="1:28" x14ac:dyDescent="0.25">
      <c r="A73" s="2">
        <v>43364</v>
      </c>
      <c r="B73" s="17">
        <v>1436</v>
      </c>
      <c r="C73" s="21" t="s">
        <v>31</v>
      </c>
      <c r="D73" s="25">
        <v>3.5</v>
      </c>
      <c r="E73" s="22">
        <f>'[1]pH meter #2__083118AM'!$O$2</f>
        <v>3.5073563535911592</v>
      </c>
      <c r="F73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43364.60833333333</v>
      </c>
      <c r="G73" s="6">
        <f>Table1689106[[#This Row],[Mean Value]]+$P$2</f>
        <v>3.527303060242065</v>
      </c>
      <c r="H73" s="6">
        <f>Table1689106[[#This Row],[Mean Value]]-$P$2</f>
        <v>3.4874096469402533</v>
      </c>
      <c r="I73" s="26">
        <f>Table1689106[[#This Row],[Mean Value]]+$Q$2</f>
        <v>3.5472497668929703</v>
      </c>
      <c r="J73" s="26">
        <f>Table1689106[[#This Row],[Mean Value]]-($Q$2)</f>
        <v>3.467462940289348</v>
      </c>
      <c r="K73" s="8">
        <f>Table1689106[[#This Row],[Mean Value]]+$R$2</f>
        <v>3.5671964735438761</v>
      </c>
      <c r="L73" s="9">
        <f>Table1689106[[#This Row],[Mean Value]]-$R$2</f>
        <v>3.4475162336384422</v>
      </c>
      <c r="M73" s="23" t="str">
        <f t="array" ref="M73">IF(OR(D73&lt;$Z$2, D73&gt;$Y$2), "Yes", "No")</f>
        <v>No</v>
      </c>
      <c r="N73" s="3"/>
      <c r="V73"/>
      <c r="W73"/>
      <c r="Z73"/>
      <c r="AB73"/>
    </row>
    <row r="74" spans="1:28" x14ac:dyDescent="0.25">
      <c r="A74" s="2">
        <v>43364</v>
      </c>
      <c r="B74" s="17">
        <v>1444</v>
      </c>
      <c r="C74" s="21" t="s">
        <v>31</v>
      </c>
      <c r="D74" s="25">
        <v>3.51</v>
      </c>
      <c r="E74" s="22">
        <f>'[1]pH meter #2__083118AM'!$O$2</f>
        <v>3.5073563535911592</v>
      </c>
      <c r="F74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43364.613888888889</v>
      </c>
      <c r="G74" s="6">
        <f>Table1689106[[#This Row],[Mean Value]]+$P$2</f>
        <v>3.527303060242065</v>
      </c>
      <c r="H74" s="6">
        <f>Table1689106[[#This Row],[Mean Value]]-$P$2</f>
        <v>3.4874096469402533</v>
      </c>
      <c r="I74" s="26">
        <f>Table1689106[[#This Row],[Mean Value]]+$Q$2</f>
        <v>3.5472497668929703</v>
      </c>
      <c r="J74" s="26">
        <f>Table1689106[[#This Row],[Mean Value]]-($Q$2)</f>
        <v>3.467462940289348</v>
      </c>
      <c r="K74" s="8">
        <f>Table1689106[[#This Row],[Mean Value]]+$R$2</f>
        <v>3.5671964735438761</v>
      </c>
      <c r="L74" s="9">
        <f>Table1689106[[#This Row],[Mean Value]]-$R$2</f>
        <v>3.4475162336384422</v>
      </c>
      <c r="M74" s="23" t="str">
        <f t="array" ref="M74">IF(OR(D74&lt;$Z$2, D74&gt;$Y$2), "Yes", "No")</f>
        <v>No</v>
      </c>
      <c r="N74" s="3"/>
      <c r="V74"/>
      <c r="W74"/>
      <c r="Z74"/>
      <c r="AB74"/>
    </row>
    <row r="75" spans="1:28" x14ac:dyDescent="0.25">
      <c r="A75" s="2">
        <v>43364</v>
      </c>
      <c r="B75" s="17">
        <v>1511</v>
      </c>
      <c r="C75" s="21" t="s">
        <v>32</v>
      </c>
      <c r="D75" s="25">
        <v>3.5</v>
      </c>
      <c r="E75" s="22">
        <f>'[1]pH meter #2__083118AM'!$O$2</f>
        <v>3.5073563535911592</v>
      </c>
      <c r="F75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43364.632638888892</v>
      </c>
      <c r="G75" s="6">
        <f>Table1689106[[#This Row],[Mean Value]]+$P$2</f>
        <v>3.527303060242065</v>
      </c>
      <c r="H75" s="6">
        <f>Table1689106[[#This Row],[Mean Value]]-$P$2</f>
        <v>3.4874096469402533</v>
      </c>
      <c r="I75" s="26">
        <f>Table1689106[[#This Row],[Mean Value]]+$Q$2</f>
        <v>3.5472497668929703</v>
      </c>
      <c r="J75" s="26">
        <f>Table1689106[[#This Row],[Mean Value]]-($Q$2)</f>
        <v>3.467462940289348</v>
      </c>
      <c r="K75" s="8">
        <f>Table1689106[[#This Row],[Mean Value]]+$R$2</f>
        <v>3.5671964735438761</v>
      </c>
      <c r="L75" s="9">
        <f>Table1689106[[#This Row],[Mean Value]]-$R$2</f>
        <v>3.4475162336384422</v>
      </c>
      <c r="M75" s="23" t="str">
        <f t="array" ref="M75">IF(OR(D75&lt;$Z$2, D75&gt;$Y$2), "Yes", "No")</f>
        <v>No</v>
      </c>
      <c r="N75" s="3"/>
      <c r="V75"/>
      <c r="W75"/>
      <c r="Z75"/>
      <c r="AB75"/>
    </row>
    <row r="76" spans="1:28" x14ac:dyDescent="0.25">
      <c r="A76" s="2">
        <v>43364</v>
      </c>
      <c r="B76" s="17">
        <v>1550</v>
      </c>
      <c r="C76" s="21" t="s">
        <v>28</v>
      </c>
      <c r="D76" s="25">
        <v>3.49</v>
      </c>
      <c r="E76" s="22">
        <f>'[1]pH meter #2__083118AM'!$O$2</f>
        <v>3.5073563535911592</v>
      </c>
      <c r="F76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43364.659722222219</v>
      </c>
      <c r="G76" s="6">
        <f>Table1689106[[#This Row],[Mean Value]]+$P$2</f>
        <v>3.527303060242065</v>
      </c>
      <c r="H76" s="6">
        <f>Table1689106[[#This Row],[Mean Value]]-$P$2</f>
        <v>3.4874096469402533</v>
      </c>
      <c r="I76" s="26">
        <f>Table1689106[[#This Row],[Mean Value]]+$Q$2</f>
        <v>3.5472497668929703</v>
      </c>
      <c r="J76" s="26">
        <f>Table1689106[[#This Row],[Mean Value]]-($Q$2)</f>
        <v>3.467462940289348</v>
      </c>
      <c r="K76" s="8">
        <f>Table1689106[[#This Row],[Mean Value]]+$R$2</f>
        <v>3.5671964735438761</v>
      </c>
      <c r="L76" s="9">
        <f>Table1689106[[#This Row],[Mean Value]]-$R$2</f>
        <v>3.4475162336384422</v>
      </c>
      <c r="M76" s="23" t="str">
        <f t="array" ref="M76">IF(OR(D76&lt;$Z$2, D76&gt;$Y$2), "Yes", "No")</f>
        <v>No</v>
      </c>
      <c r="N76" s="3"/>
      <c r="V76"/>
      <c r="W76"/>
      <c r="Z76"/>
      <c r="AB76"/>
    </row>
    <row r="77" spans="1:28" x14ac:dyDescent="0.25">
      <c r="A77" s="2">
        <v>43364</v>
      </c>
      <c r="B77" s="17">
        <v>1645</v>
      </c>
      <c r="C77" s="21" t="s">
        <v>41</v>
      </c>
      <c r="D77" s="25">
        <v>3.51</v>
      </c>
      <c r="E77" s="22">
        <f>'[1]pH meter #2__083118AM'!$O$2</f>
        <v>3.5073563535911592</v>
      </c>
      <c r="F77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43364.697916666664</v>
      </c>
      <c r="G77" s="6">
        <f>Table1689106[[#This Row],[Mean Value]]+$P$2</f>
        <v>3.527303060242065</v>
      </c>
      <c r="H77" s="6">
        <f>Table1689106[[#This Row],[Mean Value]]-$P$2</f>
        <v>3.4874096469402533</v>
      </c>
      <c r="I77" s="26">
        <f>Table1689106[[#This Row],[Mean Value]]+$Q$2</f>
        <v>3.5472497668929703</v>
      </c>
      <c r="J77" s="26">
        <f>Table1689106[[#This Row],[Mean Value]]-($Q$2)</f>
        <v>3.467462940289348</v>
      </c>
      <c r="K77" s="8">
        <f>Table1689106[[#This Row],[Mean Value]]+$R$2</f>
        <v>3.5671964735438761</v>
      </c>
      <c r="L77" s="9">
        <f>Table1689106[[#This Row],[Mean Value]]-$R$2</f>
        <v>3.4475162336384422</v>
      </c>
      <c r="M77" s="23" t="str">
        <f t="array" ref="M77">IF(OR(D77&lt;$Z$2, D77&gt;$Y$2), "Yes", "No")</f>
        <v>No</v>
      </c>
      <c r="N77" s="3"/>
      <c r="V77"/>
      <c r="W77"/>
      <c r="Z77"/>
      <c r="AB77"/>
    </row>
    <row r="78" spans="1:28" x14ac:dyDescent="0.25">
      <c r="A78" s="2">
        <v>43364</v>
      </c>
      <c r="B78" s="17">
        <v>1807</v>
      </c>
      <c r="C78" s="21" t="s">
        <v>28</v>
      </c>
      <c r="D78" s="25">
        <v>3.5</v>
      </c>
      <c r="E78" s="22">
        <f>'[1]pH meter #2__083118AM'!$O$2</f>
        <v>3.5073563535911592</v>
      </c>
      <c r="F78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43364.754861111112</v>
      </c>
      <c r="G78" s="6">
        <f>Table1689106[[#This Row],[Mean Value]]+$P$2</f>
        <v>3.527303060242065</v>
      </c>
      <c r="H78" s="6">
        <f>Table1689106[[#This Row],[Mean Value]]-$P$2</f>
        <v>3.4874096469402533</v>
      </c>
      <c r="I78" s="26">
        <f>Table1689106[[#This Row],[Mean Value]]+$Q$2</f>
        <v>3.5472497668929703</v>
      </c>
      <c r="J78" s="26">
        <f>Table1689106[[#This Row],[Mean Value]]-($Q$2)</f>
        <v>3.467462940289348</v>
      </c>
      <c r="K78" s="8">
        <f>Table1689106[[#This Row],[Mean Value]]+$R$2</f>
        <v>3.5671964735438761</v>
      </c>
      <c r="L78" s="9">
        <f>Table1689106[[#This Row],[Mean Value]]-$R$2</f>
        <v>3.4475162336384422</v>
      </c>
      <c r="M78" s="23" t="str">
        <f t="array" ref="M78">IF(OR(D78&lt;$Z$2, D78&gt;$Y$2), "Yes", "No")</f>
        <v>No</v>
      </c>
      <c r="N78" s="3"/>
      <c r="V78"/>
      <c r="W78"/>
      <c r="Z78"/>
      <c r="AB78"/>
    </row>
    <row r="79" spans="1:28" x14ac:dyDescent="0.25">
      <c r="A79" s="2">
        <v>43364</v>
      </c>
      <c r="B79" s="17">
        <v>1830</v>
      </c>
      <c r="C79" s="21" t="s">
        <v>28</v>
      </c>
      <c r="D79" s="25">
        <v>3.5</v>
      </c>
      <c r="E79" s="22">
        <f>'[1]pH meter #2__083118AM'!$O$2</f>
        <v>3.5073563535911592</v>
      </c>
      <c r="F79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43364.770833333336</v>
      </c>
      <c r="G79" s="6">
        <f>Table1689106[[#This Row],[Mean Value]]+$P$2</f>
        <v>3.527303060242065</v>
      </c>
      <c r="H79" s="6">
        <f>Table1689106[[#This Row],[Mean Value]]-$P$2</f>
        <v>3.4874096469402533</v>
      </c>
      <c r="I79" s="26">
        <f>Table1689106[[#This Row],[Mean Value]]+$Q$2</f>
        <v>3.5472497668929703</v>
      </c>
      <c r="J79" s="26">
        <f>Table1689106[[#This Row],[Mean Value]]-($Q$2)</f>
        <v>3.467462940289348</v>
      </c>
      <c r="K79" s="8">
        <f>Table1689106[[#This Row],[Mean Value]]+$R$2</f>
        <v>3.5671964735438761</v>
      </c>
      <c r="L79" s="9">
        <f>Table1689106[[#This Row],[Mean Value]]-$R$2</f>
        <v>3.4475162336384422</v>
      </c>
      <c r="M79" s="23" t="str">
        <f t="array" ref="M79">IF(OR(D79&lt;$Z$2, D79&gt;$Y$2), "Yes", "No")</f>
        <v>No</v>
      </c>
      <c r="N79" s="3"/>
      <c r="V79"/>
      <c r="W79"/>
      <c r="Z79"/>
      <c r="AB79"/>
    </row>
    <row r="80" spans="1:28" x14ac:dyDescent="0.25">
      <c r="A80" s="2">
        <v>43364</v>
      </c>
      <c r="B80" s="17">
        <v>1920</v>
      </c>
      <c r="C80" s="21" t="s">
        <v>28</v>
      </c>
      <c r="D80" s="25">
        <v>3.49</v>
      </c>
      <c r="E80" s="22">
        <f>'[1]pH meter #2__083118AM'!$O$2</f>
        <v>3.5073563535911592</v>
      </c>
      <c r="F80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43364.805555555555</v>
      </c>
      <c r="G80" s="6">
        <f>Table1689106[[#This Row],[Mean Value]]+$P$2</f>
        <v>3.527303060242065</v>
      </c>
      <c r="H80" s="6">
        <f>Table1689106[[#This Row],[Mean Value]]-$P$2</f>
        <v>3.4874096469402533</v>
      </c>
      <c r="I80" s="26">
        <f>Table1689106[[#This Row],[Mean Value]]+$Q$2</f>
        <v>3.5472497668929703</v>
      </c>
      <c r="J80" s="26">
        <f>Table1689106[[#This Row],[Mean Value]]-($Q$2)</f>
        <v>3.467462940289348</v>
      </c>
      <c r="K80" s="8">
        <f>Table1689106[[#This Row],[Mean Value]]+$R$2</f>
        <v>3.5671964735438761</v>
      </c>
      <c r="L80" s="9">
        <f>Table1689106[[#This Row],[Mean Value]]-$R$2</f>
        <v>3.4475162336384422</v>
      </c>
      <c r="M80" s="23" t="str">
        <f t="array" ref="M80">IF(OR(D80&lt;$Z$2, D80&gt;$Y$2), "Yes", "No")</f>
        <v>No</v>
      </c>
      <c r="N80" s="3"/>
      <c r="V80"/>
      <c r="W80"/>
      <c r="Z80"/>
      <c r="AB80"/>
    </row>
    <row r="81" spans="1:28" x14ac:dyDescent="0.25">
      <c r="A81" s="2">
        <v>43365</v>
      </c>
      <c r="B81" s="17">
        <v>630</v>
      </c>
      <c r="C81" s="21" t="s">
        <v>30</v>
      </c>
      <c r="D81" s="25">
        <v>3.52</v>
      </c>
      <c r="E81" s="22">
        <f>'[1]pH meter #2__083118AM'!$O$2</f>
        <v>3.5073563535911592</v>
      </c>
      <c r="F81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43365.270833333336</v>
      </c>
      <c r="G81" s="6">
        <f>Table1689106[[#This Row],[Mean Value]]+$P$2</f>
        <v>3.527303060242065</v>
      </c>
      <c r="H81" s="6">
        <f>Table1689106[[#This Row],[Mean Value]]-$P$2</f>
        <v>3.4874096469402533</v>
      </c>
      <c r="I81" s="26">
        <f>Table1689106[[#This Row],[Mean Value]]+$Q$2</f>
        <v>3.5472497668929703</v>
      </c>
      <c r="J81" s="26">
        <f>Table1689106[[#This Row],[Mean Value]]-($Q$2)</f>
        <v>3.467462940289348</v>
      </c>
      <c r="K81" s="8">
        <f>Table1689106[[#This Row],[Mean Value]]+$R$2</f>
        <v>3.5671964735438761</v>
      </c>
      <c r="L81" s="9">
        <f>Table1689106[[#This Row],[Mean Value]]-$R$2</f>
        <v>3.4475162336384422</v>
      </c>
      <c r="M81" s="23" t="str">
        <f t="array" ref="M81">IF(OR(D81&lt;$Z$2, D81&gt;$Y$2), "Yes", "No")</f>
        <v>No</v>
      </c>
      <c r="N81" s="3"/>
      <c r="V81"/>
      <c r="W81"/>
      <c r="Z81"/>
      <c r="AB81"/>
    </row>
    <row r="82" spans="1:28" x14ac:dyDescent="0.25">
      <c r="A82" s="2">
        <v>43365</v>
      </c>
      <c r="B82" s="17">
        <v>645</v>
      </c>
      <c r="C82" s="21" t="s">
        <v>31</v>
      </c>
      <c r="D82" s="25">
        <v>3.53</v>
      </c>
      <c r="E82" s="22">
        <f>'[1]pH meter #2__083118AM'!$O$2</f>
        <v>3.5073563535911592</v>
      </c>
      <c r="F82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43365.28125</v>
      </c>
      <c r="G82" s="6">
        <f>Table1689106[[#This Row],[Mean Value]]+$P$2</f>
        <v>3.527303060242065</v>
      </c>
      <c r="H82" s="6">
        <f>Table1689106[[#This Row],[Mean Value]]-$P$2</f>
        <v>3.4874096469402533</v>
      </c>
      <c r="I82" s="26">
        <f>Table1689106[[#This Row],[Mean Value]]+$Q$2</f>
        <v>3.5472497668929703</v>
      </c>
      <c r="J82" s="26">
        <f>Table1689106[[#This Row],[Mean Value]]-($Q$2)</f>
        <v>3.467462940289348</v>
      </c>
      <c r="K82" s="8">
        <f>Table1689106[[#This Row],[Mean Value]]+$R$2</f>
        <v>3.5671964735438761</v>
      </c>
      <c r="L82" s="9">
        <f>Table1689106[[#This Row],[Mean Value]]-$R$2</f>
        <v>3.4475162336384422</v>
      </c>
      <c r="M82" s="23" t="str">
        <f t="array" ref="M82">IF(OR(D82&lt;$Z$2, D82&gt;$Y$2), "Yes", "No")</f>
        <v>No</v>
      </c>
      <c r="N82" s="3"/>
      <c r="V82"/>
      <c r="W82"/>
      <c r="Z82"/>
      <c r="AB82"/>
    </row>
    <row r="83" spans="1:28" x14ac:dyDescent="0.25">
      <c r="A83" s="2">
        <v>43365</v>
      </c>
      <c r="B83" s="17">
        <v>719</v>
      </c>
      <c r="C83" s="21" t="s">
        <v>31</v>
      </c>
      <c r="D83" s="25">
        <v>3.52</v>
      </c>
      <c r="E83" s="22">
        <f>'[1]pH meter #2__083118AM'!$O$2</f>
        <v>3.5073563535911592</v>
      </c>
      <c r="F83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43365.304861111108</v>
      </c>
      <c r="G83" s="6">
        <f>Table1689106[[#This Row],[Mean Value]]+$P$2</f>
        <v>3.527303060242065</v>
      </c>
      <c r="H83" s="6">
        <f>Table1689106[[#This Row],[Mean Value]]-$P$2</f>
        <v>3.4874096469402533</v>
      </c>
      <c r="I83" s="26">
        <f>Table1689106[[#This Row],[Mean Value]]+$Q$2</f>
        <v>3.5472497668929703</v>
      </c>
      <c r="J83" s="26">
        <f>Table1689106[[#This Row],[Mean Value]]-($Q$2)</f>
        <v>3.467462940289348</v>
      </c>
      <c r="K83" s="8">
        <f>Table1689106[[#This Row],[Mean Value]]+$R$2</f>
        <v>3.5671964735438761</v>
      </c>
      <c r="L83" s="9">
        <f>Table1689106[[#This Row],[Mean Value]]-$R$2</f>
        <v>3.4475162336384422</v>
      </c>
      <c r="M83" s="23" t="str">
        <f t="array" ref="M83">IF(OR(D83&lt;$Z$2, D83&gt;$Y$2), "Yes", "No")</f>
        <v>No</v>
      </c>
      <c r="N83" s="3"/>
      <c r="V83"/>
      <c r="W83"/>
      <c r="Z83"/>
      <c r="AB83"/>
    </row>
    <row r="84" spans="1:28" x14ac:dyDescent="0.25">
      <c r="A84" s="2">
        <v>43365</v>
      </c>
      <c r="B84" s="17">
        <v>740</v>
      </c>
      <c r="C84" s="21" t="s">
        <v>30</v>
      </c>
      <c r="D84" s="25">
        <v>3.51</v>
      </c>
      <c r="E84" s="22">
        <f>'[1]pH meter #2__083118AM'!$O$2</f>
        <v>3.5073563535911592</v>
      </c>
      <c r="F84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43365.319444444445</v>
      </c>
      <c r="G84" s="6">
        <f>Table1689106[[#This Row],[Mean Value]]+$P$2</f>
        <v>3.527303060242065</v>
      </c>
      <c r="H84" s="6">
        <f>Table1689106[[#This Row],[Mean Value]]-$P$2</f>
        <v>3.4874096469402533</v>
      </c>
      <c r="I84" s="26">
        <f>Table1689106[[#This Row],[Mean Value]]+$Q$2</f>
        <v>3.5472497668929703</v>
      </c>
      <c r="J84" s="26">
        <f>Table1689106[[#This Row],[Mean Value]]-($Q$2)</f>
        <v>3.467462940289348</v>
      </c>
      <c r="K84" s="8">
        <f>Table1689106[[#This Row],[Mean Value]]+$R$2</f>
        <v>3.5671964735438761</v>
      </c>
      <c r="L84" s="9">
        <f>Table1689106[[#This Row],[Mean Value]]-$R$2</f>
        <v>3.4475162336384422</v>
      </c>
      <c r="M84" s="23" t="str">
        <f t="array" ref="M84">IF(OR(D84&lt;$Z$2, D84&gt;$Y$2), "Yes", "No")</f>
        <v>No</v>
      </c>
      <c r="N84" s="3"/>
      <c r="V84"/>
      <c r="W84"/>
      <c r="Z84"/>
      <c r="AB84"/>
    </row>
    <row r="85" spans="1:28" x14ac:dyDescent="0.25">
      <c r="A85" s="2">
        <v>43365</v>
      </c>
      <c r="B85" s="17">
        <v>808</v>
      </c>
      <c r="C85" s="21" t="s">
        <v>31</v>
      </c>
      <c r="D85" s="25">
        <v>3.52</v>
      </c>
      <c r="E85" s="22">
        <f>'[1]pH meter #2__083118AM'!$O$2</f>
        <v>3.5073563535911592</v>
      </c>
      <c r="F85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43365.338888888888</v>
      </c>
      <c r="G85" s="6">
        <f>Table1689106[[#This Row],[Mean Value]]+$P$2</f>
        <v>3.527303060242065</v>
      </c>
      <c r="H85" s="6">
        <f>Table1689106[[#This Row],[Mean Value]]-$P$2</f>
        <v>3.4874096469402533</v>
      </c>
      <c r="I85" s="26">
        <f>Table1689106[[#This Row],[Mean Value]]+$Q$2</f>
        <v>3.5472497668929703</v>
      </c>
      <c r="J85" s="26">
        <f>Table1689106[[#This Row],[Mean Value]]-($Q$2)</f>
        <v>3.467462940289348</v>
      </c>
      <c r="K85" s="8">
        <f>Table1689106[[#This Row],[Mean Value]]+$R$2</f>
        <v>3.5671964735438761</v>
      </c>
      <c r="L85" s="9">
        <f>Table1689106[[#This Row],[Mean Value]]-$R$2</f>
        <v>3.4475162336384422</v>
      </c>
      <c r="M85" s="23" t="str">
        <f t="array" ref="M85">IF(OR(D85&lt;$Z$2, D85&gt;$Y$2), "Yes", "No")</f>
        <v>No</v>
      </c>
      <c r="N85" s="3"/>
      <c r="V85"/>
      <c r="W85"/>
      <c r="Z85"/>
      <c r="AB85"/>
    </row>
    <row r="86" spans="1:28" x14ac:dyDescent="0.25">
      <c r="A86" s="2">
        <v>43365</v>
      </c>
      <c r="B86" s="17">
        <v>911</v>
      </c>
      <c r="C86" s="21" t="s">
        <v>31</v>
      </c>
      <c r="D86" s="25">
        <v>3.52</v>
      </c>
      <c r="E86" s="22">
        <f>'[1]pH meter #2__083118AM'!$O$2</f>
        <v>3.5073563535911592</v>
      </c>
      <c r="F86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43365.382638888892</v>
      </c>
      <c r="G86" s="6">
        <f>Table1689106[[#This Row],[Mean Value]]+$P$2</f>
        <v>3.527303060242065</v>
      </c>
      <c r="H86" s="6">
        <f>Table1689106[[#This Row],[Mean Value]]-$P$2</f>
        <v>3.4874096469402533</v>
      </c>
      <c r="I86" s="26">
        <f>Table1689106[[#This Row],[Mean Value]]+$Q$2</f>
        <v>3.5472497668929703</v>
      </c>
      <c r="J86" s="26">
        <f>Table1689106[[#This Row],[Mean Value]]-($Q$2)</f>
        <v>3.467462940289348</v>
      </c>
      <c r="K86" s="8">
        <f>Table1689106[[#This Row],[Mean Value]]+$R$2</f>
        <v>3.5671964735438761</v>
      </c>
      <c r="L86" s="9">
        <f>Table1689106[[#This Row],[Mean Value]]-$R$2</f>
        <v>3.4475162336384422</v>
      </c>
      <c r="M86" s="23" t="str">
        <f t="array" ref="M86">IF(OR(D86&lt;$Z$2, D86&gt;$Y$2), "Yes", "No")</f>
        <v>No</v>
      </c>
      <c r="N86" s="3"/>
      <c r="V86"/>
      <c r="W86"/>
      <c r="Z86"/>
      <c r="AB86"/>
    </row>
    <row r="87" spans="1:28" x14ac:dyDescent="0.25">
      <c r="A87" s="2">
        <v>43365</v>
      </c>
      <c r="B87" s="17">
        <v>934</v>
      </c>
      <c r="C87" s="21" t="s">
        <v>31</v>
      </c>
      <c r="D87" s="25">
        <v>3.52</v>
      </c>
      <c r="E87" s="22">
        <f>'[1]pH meter #2__083118AM'!$O$2</f>
        <v>3.5073563535911592</v>
      </c>
      <c r="F87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43365.398611111108</v>
      </c>
      <c r="G87" s="6">
        <f>Table1689106[[#This Row],[Mean Value]]+$P$2</f>
        <v>3.527303060242065</v>
      </c>
      <c r="H87" s="6">
        <f>Table1689106[[#This Row],[Mean Value]]-$P$2</f>
        <v>3.4874096469402533</v>
      </c>
      <c r="I87" s="26">
        <f>Table1689106[[#This Row],[Mean Value]]+$Q$2</f>
        <v>3.5472497668929703</v>
      </c>
      <c r="J87" s="26">
        <f>Table1689106[[#This Row],[Mean Value]]-($Q$2)</f>
        <v>3.467462940289348</v>
      </c>
      <c r="K87" s="8">
        <f>Table1689106[[#This Row],[Mean Value]]+$R$2</f>
        <v>3.5671964735438761</v>
      </c>
      <c r="L87" s="9">
        <f>Table1689106[[#This Row],[Mean Value]]-$R$2</f>
        <v>3.4475162336384422</v>
      </c>
      <c r="M87" s="23" t="str">
        <f t="array" ref="M87">IF(OR(D87&lt;$Z$2, D87&gt;$Y$2), "Yes", "No")</f>
        <v>No</v>
      </c>
      <c r="N87" s="3"/>
      <c r="V87"/>
      <c r="W87"/>
      <c r="Z87"/>
      <c r="AB87"/>
    </row>
    <row r="88" spans="1:28" x14ac:dyDescent="0.25">
      <c r="A88" s="2">
        <v>43365</v>
      </c>
      <c r="B88" s="17">
        <v>941</v>
      </c>
      <c r="C88" s="21" t="s">
        <v>31</v>
      </c>
      <c r="D88" s="25">
        <v>3.51</v>
      </c>
      <c r="E88" s="22">
        <f>'[1]pH meter #2__083118AM'!$O$2</f>
        <v>3.5073563535911592</v>
      </c>
      <c r="F88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43365.40347222222</v>
      </c>
      <c r="G88" s="6">
        <f>Table1689106[[#This Row],[Mean Value]]+$P$2</f>
        <v>3.527303060242065</v>
      </c>
      <c r="H88" s="6">
        <f>Table1689106[[#This Row],[Mean Value]]-$P$2</f>
        <v>3.4874096469402533</v>
      </c>
      <c r="I88" s="26">
        <f>Table1689106[[#This Row],[Mean Value]]+$Q$2</f>
        <v>3.5472497668929703</v>
      </c>
      <c r="J88" s="26">
        <f>Table1689106[[#This Row],[Mean Value]]-($Q$2)</f>
        <v>3.467462940289348</v>
      </c>
      <c r="K88" s="8">
        <f>Table1689106[[#This Row],[Mean Value]]+$R$2</f>
        <v>3.5671964735438761</v>
      </c>
      <c r="L88" s="9">
        <f>Table1689106[[#This Row],[Mean Value]]-$R$2</f>
        <v>3.4475162336384422</v>
      </c>
      <c r="M88" s="23" t="str">
        <f t="array" ref="M88">IF(OR(D88&lt;$Z$2, D88&gt;$Y$2), "Yes", "No")</f>
        <v>No</v>
      </c>
      <c r="N88" s="3"/>
      <c r="V88"/>
      <c r="W88"/>
      <c r="Z88"/>
      <c r="AB88"/>
    </row>
    <row r="89" spans="1:28" x14ac:dyDescent="0.25">
      <c r="A89" s="2">
        <v>43365</v>
      </c>
      <c r="B89" s="17">
        <v>945</v>
      </c>
      <c r="C89" s="21" t="s">
        <v>42</v>
      </c>
      <c r="D89" s="25">
        <v>3.52</v>
      </c>
      <c r="E89" s="22">
        <f>'[1]pH meter #2__083118AM'!$O$2</f>
        <v>3.5073563535911592</v>
      </c>
      <c r="F89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43365.40625</v>
      </c>
      <c r="G89" s="6">
        <f>Table1689106[[#This Row],[Mean Value]]+$P$2</f>
        <v>3.527303060242065</v>
      </c>
      <c r="H89" s="6">
        <f>Table1689106[[#This Row],[Mean Value]]-$P$2</f>
        <v>3.4874096469402533</v>
      </c>
      <c r="I89" s="26">
        <f>Table1689106[[#This Row],[Mean Value]]+$Q$2</f>
        <v>3.5472497668929703</v>
      </c>
      <c r="J89" s="26">
        <f>Table1689106[[#This Row],[Mean Value]]-($Q$2)</f>
        <v>3.467462940289348</v>
      </c>
      <c r="K89" s="8">
        <f>Table1689106[[#This Row],[Mean Value]]+$R$2</f>
        <v>3.5671964735438761</v>
      </c>
      <c r="L89" s="9">
        <f>Table1689106[[#This Row],[Mean Value]]-$R$2</f>
        <v>3.4475162336384422</v>
      </c>
      <c r="M89" s="23" t="str">
        <f t="array" ref="M89">IF(OR(D89&lt;$Z$2, D89&gt;$Y$2), "Yes", "No")</f>
        <v>No</v>
      </c>
      <c r="N89" s="3"/>
      <c r="V89"/>
      <c r="W89"/>
      <c r="Z89"/>
      <c r="AB89"/>
    </row>
    <row r="90" spans="1:28" x14ac:dyDescent="0.25">
      <c r="A90" s="2">
        <v>43365</v>
      </c>
      <c r="B90" s="17">
        <v>1020</v>
      </c>
      <c r="C90" s="21" t="s">
        <v>40</v>
      </c>
      <c r="D90" s="25">
        <v>3.52</v>
      </c>
      <c r="E90" s="22">
        <f>'[1]pH meter #2__083118AM'!$O$2</f>
        <v>3.5073563535911592</v>
      </c>
      <c r="F90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43365.430555555555</v>
      </c>
      <c r="G90" s="6">
        <f>Table1689106[[#This Row],[Mean Value]]+$P$2</f>
        <v>3.527303060242065</v>
      </c>
      <c r="H90" s="6">
        <f>Table1689106[[#This Row],[Mean Value]]-$P$2</f>
        <v>3.4874096469402533</v>
      </c>
      <c r="I90" s="26">
        <f>Table1689106[[#This Row],[Mean Value]]+$Q$2</f>
        <v>3.5472497668929703</v>
      </c>
      <c r="J90" s="26">
        <f>Table1689106[[#This Row],[Mean Value]]-($Q$2)</f>
        <v>3.467462940289348</v>
      </c>
      <c r="K90" s="8">
        <f>Table1689106[[#This Row],[Mean Value]]+$R$2</f>
        <v>3.5671964735438761</v>
      </c>
      <c r="L90" s="9">
        <f>Table1689106[[#This Row],[Mean Value]]-$R$2</f>
        <v>3.4475162336384422</v>
      </c>
      <c r="M90" s="23" t="str">
        <f t="array" ref="M90">IF(OR(D90&lt;$Z$2, D90&gt;$Y$2), "Yes", "No")</f>
        <v>No</v>
      </c>
      <c r="N90" s="3"/>
      <c r="V90"/>
      <c r="W90"/>
      <c r="Z90"/>
      <c r="AB90"/>
    </row>
    <row r="91" spans="1:28" x14ac:dyDescent="0.25">
      <c r="A91" s="2">
        <v>43365</v>
      </c>
      <c r="B91" s="17">
        <v>1040</v>
      </c>
      <c r="C91" s="21" t="s">
        <v>30</v>
      </c>
      <c r="D91" s="25">
        <v>3.52</v>
      </c>
      <c r="E91" s="22">
        <f>'[1]pH meter #2__083118AM'!$O$2</f>
        <v>3.5073563535911592</v>
      </c>
      <c r="F91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43365.444444444445</v>
      </c>
      <c r="G91" s="6">
        <f>Table1689106[[#This Row],[Mean Value]]+$P$2</f>
        <v>3.527303060242065</v>
      </c>
      <c r="H91" s="6">
        <f>Table1689106[[#This Row],[Mean Value]]-$P$2</f>
        <v>3.4874096469402533</v>
      </c>
      <c r="I91" s="26">
        <f>Table1689106[[#This Row],[Mean Value]]+$Q$2</f>
        <v>3.5472497668929703</v>
      </c>
      <c r="J91" s="26">
        <f>Table1689106[[#This Row],[Mean Value]]-($Q$2)</f>
        <v>3.467462940289348</v>
      </c>
      <c r="K91" s="8">
        <f>Table1689106[[#This Row],[Mean Value]]+$R$2</f>
        <v>3.5671964735438761</v>
      </c>
      <c r="L91" s="9">
        <f>Table1689106[[#This Row],[Mean Value]]-$R$2</f>
        <v>3.4475162336384422</v>
      </c>
      <c r="M91" s="23" t="str">
        <f t="array" ref="M91">IF(OR(D91&lt;$Z$2, D91&gt;$Y$2), "Yes", "No")</f>
        <v>No</v>
      </c>
      <c r="N91" s="3"/>
      <c r="V91"/>
      <c r="W91"/>
      <c r="Z91"/>
      <c r="AB91"/>
    </row>
    <row r="92" spans="1:28" x14ac:dyDescent="0.25">
      <c r="A92" s="2">
        <v>43365</v>
      </c>
      <c r="B92" s="17">
        <v>1119</v>
      </c>
      <c r="C92" s="21" t="s">
        <v>31</v>
      </c>
      <c r="D92" s="25">
        <v>3.53</v>
      </c>
      <c r="E92" s="22">
        <f>'[1]pH meter #2__083118AM'!$O$2</f>
        <v>3.5073563535911592</v>
      </c>
      <c r="F92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43365.47152777778</v>
      </c>
      <c r="G92" s="6">
        <f>Table1689106[[#This Row],[Mean Value]]+$P$2</f>
        <v>3.527303060242065</v>
      </c>
      <c r="H92" s="6">
        <f>Table1689106[[#This Row],[Mean Value]]-$P$2</f>
        <v>3.4874096469402533</v>
      </c>
      <c r="I92" s="26">
        <f>Table1689106[[#This Row],[Mean Value]]+$Q$2</f>
        <v>3.5472497668929703</v>
      </c>
      <c r="J92" s="26">
        <f>Table1689106[[#This Row],[Mean Value]]-($Q$2)</f>
        <v>3.467462940289348</v>
      </c>
      <c r="K92" s="8">
        <f>Table1689106[[#This Row],[Mean Value]]+$R$2</f>
        <v>3.5671964735438761</v>
      </c>
      <c r="L92" s="9">
        <f>Table1689106[[#This Row],[Mean Value]]-$R$2</f>
        <v>3.4475162336384422</v>
      </c>
      <c r="M92" s="23" t="str">
        <f t="array" ref="M92">IF(OR(D92&lt;$Z$2, D92&gt;$Y$2), "Yes", "No")</f>
        <v>No</v>
      </c>
      <c r="N92" s="3"/>
      <c r="V92"/>
      <c r="W92"/>
      <c r="Z92"/>
      <c r="AB92"/>
    </row>
    <row r="93" spans="1:28" x14ac:dyDescent="0.25">
      <c r="A93" s="2">
        <v>43365</v>
      </c>
      <c r="B93" s="17">
        <v>1147</v>
      </c>
      <c r="C93" s="21" t="s">
        <v>26</v>
      </c>
      <c r="D93" s="25">
        <v>3.52</v>
      </c>
      <c r="E93" s="22">
        <f>'[1]pH meter #2__083118AM'!$O$2</f>
        <v>3.5073563535911592</v>
      </c>
      <c r="F93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43365.490972222222</v>
      </c>
      <c r="G93" s="6">
        <f>Table1689106[[#This Row],[Mean Value]]+$P$2</f>
        <v>3.527303060242065</v>
      </c>
      <c r="H93" s="6">
        <f>Table1689106[[#This Row],[Mean Value]]-$P$2</f>
        <v>3.4874096469402533</v>
      </c>
      <c r="I93" s="26">
        <f>Table1689106[[#This Row],[Mean Value]]+$Q$2</f>
        <v>3.5472497668929703</v>
      </c>
      <c r="J93" s="26">
        <f>Table1689106[[#This Row],[Mean Value]]-($Q$2)</f>
        <v>3.467462940289348</v>
      </c>
      <c r="K93" s="8">
        <f>Table1689106[[#This Row],[Mean Value]]+$R$2</f>
        <v>3.5671964735438761</v>
      </c>
      <c r="L93" s="9">
        <f>Table1689106[[#This Row],[Mean Value]]-$R$2</f>
        <v>3.4475162336384422</v>
      </c>
      <c r="M93" s="23" t="str">
        <f t="array" ref="M93">IF(OR(D93&lt;$Z$2, D93&gt;$Y$2), "Yes", "No")</f>
        <v>No</v>
      </c>
      <c r="N93" s="3"/>
      <c r="V93"/>
      <c r="W93"/>
      <c r="Z93"/>
      <c r="AB93"/>
    </row>
    <row r="94" spans="1:28" x14ac:dyDescent="0.25">
      <c r="A94" s="2">
        <v>43365</v>
      </c>
      <c r="B94" s="17">
        <v>1205</v>
      </c>
      <c r="C94" s="21" t="s">
        <v>30</v>
      </c>
      <c r="D94" s="25">
        <v>3.51</v>
      </c>
      <c r="E94" s="22">
        <f>'[1]pH meter #2__083118AM'!$O$2</f>
        <v>3.5073563535911592</v>
      </c>
      <c r="F94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43365.503472222219</v>
      </c>
      <c r="G94" s="6">
        <f>Table1689106[[#This Row],[Mean Value]]+$P$2</f>
        <v>3.527303060242065</v>
      </c>
      <c r="H94" s="6">
        <f>Table1689106[[#This Row],[Mean Value]]-$P$2</f>
        <v>3.4874096469402533</v>
      </c>
      <c r="I94" s="26">
        <f>Table1689106[[#This Row],[Mean Value]]+$Q$2</f>
        <v>3.5472497668929703</v>
      </c>
      <c r="J94" s="26">
        <f>Table1689106[[#This Row],[Mean Value]]-($Q$2)</f>
        <v>3.467462940289348</v>
      </c>
      <c r="K94" s="8">
        <f>Table1689106[[#This Row],[Mean Value]]+$R$2</f>
        <v>3.5671964735438761</v>
      </c>
      <c r="L94" s="9">
        <f>Table1689106[[#This Row],[Mean Value]]-$R$2</f>
        <v>3.4475162336384422</v>
      </c>
      <c r="M94" s="23" t="str">
        <f t="array" ref="M94">IF(OR(D94&lt;$Z$2, D94&gt;$Y$2), "Yes", "No")</f>
        <v>No</v>
      </c>
      <c r="N94" s="3"/>
      <c r="V94"/>
      <c r="W94"/>
      <c r="Z94"/>
      <c r="AB94"/>
    </row>
    <row r="95" spans="1:28" x14ac:dyDescent="0.25">
      <c r="A95" s="2">
        <v>43365</v>
      </c>
      <c r="B95" s="17">
        <v>1222</v>
      </c>
      <c r="C95" s="21" t="s">
        <v>31</v>
      </c>
      <c r="D95" s="25">
        <v>3.5</v>
      </c>
      <c r="E95" s="22">
        <f>'[1]pH meter #2__083118AM'!$O$2</f>
        <v>3.5073563535911592</v>
      </c>
      <c r="F95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43365.515277777777</v>
      </c>
      <c r="G95" s="6">
        <f>Table1689106[[#This Row],[Mean Value]]+$P$2</f>
        <v>3.527303060242065</v>
      </c>
      <c r="H95" s="6">
        <f>Table1689106[[#This Row],[Mean Value]]-$P$2</f>
        <v>3.4874096469402533</v>
      </c>
      <c r="I95" s="26">
        <f>Table1689106[[#This Row],[Mean Value]]+$Q$2</f>
        <v>3.5472497668929703</v>
      </c>
      <c r="J95" s="26">
        <f>Table1689106[[#This Row],[Mean Value]]-($Q$2)</f>
        <v>3.467462940289348</v>
      </c>
      <c r="K95" s="8">
        <f>Table1689106[[#This Row],[Mean Value]]+$R$2</f>
        <v>3.5671964735438761</v>
      </c>
      <c r="L95" s="9">
        <f>Table1689106[[#This Row],[Mean Value]]-$R$2</f>
        <v>3.4475162336384422</v>
      </c>
      <c r="M95" s="23" t="str">
        <f t="array" ref="M95">IF(OR(D95&lt;$Z$2, D95&gt;$Y$2), "Yes", "No")</f>
        <v>No</v>
      </c>
      <c r="N95" s="3"/>
      <c r="V95"/>
      <c r="W95"/>
      <c r="Z95"/>
      <c r="AB95"/>
    </row>
    <row r="96" spans="1:28" x14ac:dyDescent="0.25">
      <c r="A96" s="2">
        <v>43365</v>
      </c>
      <c r="B96" s="17">
        <v>1235</v>
      </c>
      <c r="C96" s="21" t="s">
        <v>27</v>
      </c>
      <c r="D96" s="25">
        <v>3.52</v>
      </c>
      <c r="E96" s="22">
        <f>'[1]pH meter #2__083118AM'!$O$2</f>
        <v>3.5073563535911592</v>
      </c>
      <c r="F96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43365.524305555555</v>
      </c>
      <c r="G96" s="6">
        <f>Table1689106[[#This Row],[Mean Value]]+$P$2</f>
        <v>3.527303060242065</v>
      </c>
      <c r="H96" s="6">
        <f>Table1689106[[#This Row],[Mean Value]]-$P$2</f>
        <v>3.4874096469402533</v>
      </c>
      <c r="I96" s="26">
        <f>Table1689106[[#This Row],[Mean Value]]+$Q$2</f>
        <v>3.5472497668929703</v>
      </c>
      <c r="J96" s="26">
        <f>Table1689106[[#This Row],[Mean Value]]-($Q$2)</f>
        <v>3.467462940289348</v>
      </c>
      <c r="K96" s="8">
        <f>Table1689106[[#This Row],[Mean Value]]+$R$2</f>
        <v>3.5671964735438761</v>
      </c>
      <c r="L96" s="9">
        <f>Table1689106[[#This Row],[Mean Value]]-$R$2</f>
        <v>3.4475162336384422</v>
      </c>
      <c r="M96" s="23" t="str">
        <f t="array" ref="M96">IF(OR(D96&lt;$Z$2, D96&gt;$Y$2), "Yes", "No")</f>
        <v>No</v>
      </c>
      <c r="N96" s="3"/>
      <c r="V96"/>
      <c r="W96"/>
      <c r="Z96"/>
      <c r="AB96"/>
    </row>
    <row r="97" spans="1:28" x14ac:dyDescent="0.25">
      <c r="A97" s="2">
        <v>43365</v>
      </c>
      <c r="B97" s="17">
        <v>1300</v>
      </c>
      <c r="C97" s="21" t="s">
        <v>43</v>
      </c>
      <c r="D97" s="25">
        <v>3.52</v>
      </c>
      <c r="E97" s="22">
        <f>'[1]pH meter #2__083118AM'!$O$2</f>
        <v>3.5073563535911592</v>
      </c>
      <c r="F97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43365.541666666664</v>
      </c>
      <c r="G97" s="6">
        <f>Table1689106[[#This Row],[Mean Value]]+$P$2</f>
        <v>3.527303060242065</v>
      </c>
      <c r="H97" s="6">
        <f>Table1689106[[#This Row],[Mean Value]]-$P$2</f>
        <v>3.4874096469402533</v>
      </c>
      <c r="I97" s="26">
        <f>Table1689106[[#This Row],[Mean Value]]+$Q$2</f>
        <v>3.5472497668929703</v>
      </c>
      <c r="J97" s="26">
        <f>Table1689106[[#This Row],[Mean Value]]-($Q$2)</f>
        <v>3.467462940289348</v>
      </c>
      <c r="K97" s="8">
        <f>Table1689106[[#This Row],[Mean Value]]+$R$2</f>
        <v>3.5671964735438761</v>
      </c>
      <c r="L97" s="9">
        <f>Table1689106[[#This Row],[Mean Value]]-$R$2</f>
        <v>3.4475162336384422</v>
      </c>
      <c r="M97" s="23" t="str">
        <f t="array" ref="M97">IF(OR(D97&lt;$Z$2, D97&gt;$Y$2), "Yes", "No")</f>
        <v>No</v>
      </c>
      <c r="N97" s="3"/>
      <c r="V97"/>
      <c r="W97"/>
      <c r="Z97"/>
      <c r="AB97"/>
    </row>
    <row r="98" spans="1:28" x14ac:dyDescent="0.25">
      <c r="A98" s="2">
        <v>43365</v>
      </c>
      <c r="B98" s="17">
        <v>1337</v>
      </c>
      <c r="C98" s="21" t="s">
        <v>31</v>
      </c>
      <c r="D98" s="25">
        <v>3.5</v>
      </c>
      <c r="E98" s="22">
        <f>'[1]pH meter #2__083118AM'!$O$2</f>
        <v>3.5073563535911592</v>
      </c>
      <c r="F98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43365.567361111112</v>
      </c>
      <c r="G98" s="6">
        <f>Table1689106[[#This Row],[Mean Value]]+$P$2</f>
        <v>3.527303060242065</v>
      </c>
      <c r="H98" s="6">
        <f>Table1689106[[#This Row],[Mean Value]]-$P$2</f>
        <v>3.4874096469402533</v>
      </c>
      <c r="I98" s="26">
        <f>Table1689106[[#This Row],[Mean Value]]+$Q$2</f>
        <v>3.5472497668929703</v>
      </c>
      <c r="J98" s="26">
        <f>Table1689106[[#This Row],[Mean Value]]-($Q$2)</f>
        <v>3.467462940289348</v>
      </c>
      <c r="K98" s="8">
        <f>Table1689106[[#This Row],[Mean Value]]+$R$2</f>
        <v>3.5671964735438761</v>
      </c>
      <c r="L98" s="9">
        <f>Table1689106[[#This Row],[Mean Value]]-$R$2</f>
        <v>3.4475162336384422</v>
      </c>
      <c r="M98" s="23" t="str">
        <f t="array" ref="M98">IF(OR(D98&lt;$Z$2, D98&gt;$Y$2), "Yes", "No")</f>
        <v>No</v>
      </c>
      <c r="N98" s="3"/>
      <c r="V98"/>
      <c r="W98"/>
      <c r="Z98"/>
      <c r="AB98"/>
    </row>
    <row r="99" spans="1:28" x14ac:dyDescent="0.25">
      <c r="A99" s="2">
        <v>43365</v>
      </c>
      <c r="B99" s="17">
        <v>1400</v>
      </c>
      <c r="C99" s="21" t="s">
        <v>43</v>
      </c>
      <c r="D99" s="25">
        <v>3.49</v>
      </c>
      <c r="E99" s="22">
        <f>'[1]pH meter #2__083118AM'!$O$2</f>
        <v>3.5073563535911592</v>
      </c>
      <c r="F99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43365.583333333336</v>
      </c>
      <c r="G99" s="6">
        <f>Table1689106[[#This Row],[Mean Value]]+$P$2</f>
        <v>3.527303060242065</v>
      </c>
      <c r="H99" s="6">
        <f>Table1689106[[#This Row],[Mean Value]]-$P$2</f>
        <v>3.4874096469402533</v>
      </c>
      <c r="I99" s="26">
        <f>Table1689106[[#This Row],[Mean Value]]+$Q$2</f>
        <v>3.5472497668929703</v>
      </c>
      <c r="J99" s="26">
        <f>Table1689106[[#This Row],[Mean Value]]-($Q$2)</f>
        <v>3.467462940289348</v>
      </c>
      <c r="K99" s="8">
        <f>Table1689106[[#This Row],[Mean Value]]+$R$2</f>
        <v>3.5671964735438761</v>
      </c>
      <c r="L99" s="9">
        <f>Table1689106[[#This Row],[Mean Value]]-$R$2</f>
        <v>3.4475162336384422</v>
      </c>
      <c r="M99" s="23" t="str">
        <f t="array" ref="M99">IF(OR(D99&lt;$Z$2, D99&gt;$Y$2), "Yes", "No")</f>
        <v>No</v>
      </c>
      <c r="N99" s="3"/>
      <c r="V99"/>
      <c r="W99"/>
      <c r="Z99"/>
      <c r="AB99"/>
    </row>
    <row r="100" spans="1:28" x14ac:dyDescent="0.25">
      <c r="A100" s="2">
        <v>43365</v>
      </c>
      <c r="B100" s="17">
        <v>1435</v>
      </c>
      <c r="C100" s="21" t="s">
        <v>27</v>
      </c>
      <c r="D100" s="25">
        <v>3.5</v>
      </c>
      <c r="E100" s="22">
        <f>'[1]pH meter #2__083118AM'!$O$2</f>
        <v>3.5073563535911592</v>
      </c>
      <c r="F100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43365.607638888891</v>
      </c>
      <c r="G100" s="6">
        <f>Table1689106[[#This Row],[Mean Value]]+$P$2</f>
        <v>3.527303060242065</v>
      </c>
      <c r="H100" s="6">
        <f>Table1689106[[#This Row],[Mean Value]]-$P$2</f>
        <v>3.4874096469402533</v>
      </c>
      <c r="I100" s="26">
        <f>Table1689106[[#This Row],[Mean Value]]+$Q$2</f>
        <v>3.5472497668929703</v>
      </c>
      <c r="J100" s="26">
        <f>Table1689106[[#This Row],[Mean Value]]-($Q$2)</f>
        <v>3.467462940289348</v>
      </c>
      <c r="K100" s="8">
        <f>Table1689106[[#This Row],[Mean Value]]+$R$2</f>
        <v>3.5671964735438761</v>
      </c>
      <c r="L100" s="9">
        <f>Table1689106[[#This Row],[Mean Value]]-$R$2</f>
        <v>3.4475162336384422</v>
      </c>
      <c r="M100" s="23" t="str">
        <f t="array" ref="M100">IF(OR(D100&lt;$Z$2, D100&gt;$Y$2), "Yes", "No")</f>
        <v>No</v>
      </c>
      <c r="N100" s="3"/>
      <c r="V100"/>
      <c r="W100"/>
      <c r="Z100"/>
      <c r="AB100"/>
    </row>
    <row r="101" spans="1:28" x14ac:dyDescent="0.25">
      <c r="A101" s="2">
        <v>43365</v>
      </c>
      <c r="B101" s="17">
        <v>1511</v>
      </c>
      <c r="C101" s="21" t="s">
        <v>44</v>
      </c>
      <c r="D101" s="25">
        <v>3.51</v>
      </c>
      <c r="E101" s="22">
        <f>'[1]pH meter #2__083118AM'!$O$2</f>
        <v>3.5073563535911592</v>
      </c>
      <c r="F101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43365.632638888892</v>
      </c>
      <c r="G101" s="6">
        <f>Table1689106[[#This Row],[Mean Value]]+$P$2</f>
        <v>3.527303060242065</v>
      </c>
      <c r="H101" s="6">
        <f>Table1689106[[#This Row],[Mean Value]]-$P$2</f>
        <v>3.4874096469402533</v>
      </c>
      <c r="I101" s="26">
        <f>Table1689106[[#This Row],[Mean Value]]+$Q$2</f>
        <v>3.5472497668929703</v>
      </c>
      <c r="J101" s="26">
        <f>Table1689106[[#This Row],[Mean Value]]-($Q$2)</f>
        <v>3.467462940289348</v>
      </c>
      <c r="K101" s="8">
        <f>Table1689106[[#This Row],[Mean Value]]+$R$2</f>
        <v>3.5671964735438761</v>
      </c>
      <c r="L101" s="9">
        <f>Table1689106[[#This Row],[Mean Value]]-$R$2</f>
        <v>3.4475162336384422</v>
      </c>
      <c r="M101" s="23" t="str">
        <f t="array" ref="M101">IF(OR(D101&lt;$Z$2, D101&gt;$Y$2), "Yes", "No")</f>
        <v>No</v>
      </c>
      <c r="N101" s="3"/>
      <c r="V101"/>
      <c r="W101"/>
      <c r="Z101"/>
      <c r="AB101"/>
    </row>
    <row r="102" spans="1:28" x14ac:dyDescent="0.25">
      <c r="A102" s="2">
        <v>43365</v>
      </c>
      <c r="B102" s="17">
        <v>1516</v>
      </c>
      <c r="C102" s="21" t="s">
        <v>44</v>
      </c>
      <c r="D102" s="25">
        <v>3.51</v>
      </c>
      <c r="E102" s="22">
        <f>'[1]pH meter #2__083118AM'!$O$2</f>
        <v>3.5073563535911592</v>
      </c>
      <c r="F102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43365.636111111111</v>
      </c>
      <c r="G102" s="6">
        <f>Table1689106[[#This Row],[Mean Value]]+$P$2</f>
        <v>3.527303060242065</v>
      </c>
      <c r="H102" s="6">
        <f>Table1689106[[#This Row],[Mean Value]]-$P$2</f>
        <v>3.4874096469402533</v>
      </c>
      <c r="I102" s="26">
        <f>Table1689106[[#This Row],[Mean Value]]+$Q$2</f>
        <v>3.5472497668929703</v>
      </c>
      <c r="J102" s="26">
        <f>Table1689106[[#This Row],[Mean Value]]-($Q$2)</f>
        <v>3.467462940289348</v>
      </c>
      <c r="K102" s="8">
        <f>Table1689106[[#This Row],[Mean Value]]+$R$2</f>
        <v>3.5671964735438761</v>
      </c>
      <c r="L102" s="9">
        <f>Table1689106[[#This Row],[Mean Value]]-$R$2</f>
        <v>3.4475162336384422</v>
      </c>
      <c r="M102" s="23" t="str">
        <f t="array" ref="M102">IF(OR(D102&lt;$Z$2, D102&gt;$Y$2), "Yes", "No")</f>
        <v>No</v>
      </c>
      <c r="N102" s="3"/>
      <c r="V102"/>
      <c r="W102"/>
      <c r="Z102"/>
      <c r="AB102"/>
    </row>
    <row r="103" spans="1:28" x14ac:dyDescent="0.25">
      <c r="A103" s="2">
        <v>43365</v>
      </c>
      <c r="B103" s="17">
        <v>1539</v>
      </c>
      <c r="C103" s="21" t="s">
        <v>34</v>
      </c>
      <c r="D103" s="25">
        <v>3.52</v>
      </c>
      <c r="E103" s="22">
        <f>'[1]pH meter #2__083118AM'!$O$2</f>
        <v>3.5073563535911592</v>
      </c>
      <c r="F103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43365.652083333334</v>
      </c>
      <c r="G103" s="6">
        <f>Table1689106[[#This Row],[Mean Value]]+$P$2</f>
        <v>3.527303060242065</v>
      </c>
      <c r="H103" s="6">
        <f>Table1689106[[#This Row],[Mean Value]]-$P$2</f>
        <v>3.4874096469402533</v>
      </c>
      <c r="I103" s="26">
        <f>Table1689106[[#This Row],[Mean Value]]+$Q$2</f>
        <v>3.5472497668929703</v>
      </c>
      <c r="J103" s="26">
        <f>Table1689106[[#This Row],[Mean Value]]-($Q$2)</f>
        <v>3.467462940289348</v>
      </c>
      <c r="K103" s="8">
        <f>Table1689106[[#This Row],[Mean Value]]+$R$2</f>
        <v>3.5671964735438761</v>
      </c>
      <c r="L103" s="9">
        <f>Table1689106[[#This Row],[Mean Value]]-$R$2</f>
        <v>3.4475162336384422</v>
      </c>
      <c r="M103" s="23" t="str">
        <f t="array" ref="M103">IF(OR(D103&lt;$Z$2, D103&gt;$Y$2), "Yes", "No")</f>
        <v>No</v>
      </c>
      <c r="N103" s="3"/>
      <c r="V103"/>
      <c r="W103"/>
      <c r="Z103"/>
      <c r="AB103"/>
    </row>
    <row r="104" spans="1:28" x14ac:dyDescent="0.25">
      <c r="A104" s="2">
        <v>43365</v>
      </c>
      <c r="B104" s="17">
        <v>1558</v>
      </c>
      <c r="C104" s="21" t="s">
        <v>34</v>
      </c>
      <c r="D104" s="25">
        <v>3.52</v>
      </c>
      <c r="E104" s="22">
        <f>'[1]pH meter #2__083118AM'!$O$2</f>
        <v>3.5073563535911592</v>
      </c>
      <c r="F104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43365.665277777778</v>
      </c>
      <c r="G104" s="6">
        <f>Table1689106[[#This Row],[Mean Value]]+$P$2</f>
        <v>3.527303060242065</v>
      </c>
      <c r="H104" s="6">
        <f>Table1689106[[#This Row],[Mean Value]]-$P$2</f>
        <v>3.4874096469402533</v>
      </c>
      <c r="I104" s="26">
        <f>Table1689106[[#This Row],[Mean Value]]+$Q$2</f>
        <v>3.5472497668929703</v>
      </c>
      <c r="J104" s="26">
        <f>Table1689106[[#This Row],[Mean Value]]-($Q$2)</f>
        <v>3.467462940289348</v>
      </c>
      <c r="K104" s="8">
        <f>Table1689106[[#This Row],[Mean Value]]+$R$2</f>
        <v>3.5671964735438761</v>
      </c>
      <c r="L104" s="9">
        <f>Table1689106[[#This Row],[Mean Value]]-$R$2</f>
        <v>3.4475162336384422</v>
      </c>
      <c r="M104" s="23" t="str">
        <f t="array" ref="M104">IF(OR(D104&lt;$Z$2, D104&gt;$Y$2), "Yes", "No")</f>
        <v>No</v>
      </c>
      <c r="N104" s="3"/>
      <c r="V104"/>
      <c r="W104"/>
      <c r="Z104"/>
      <c r="AB104"/>
    </row>
    <row r="105" spans="1:28" x14ac:dyDescent="0.25">
      <c r="A105" s="2">
        <v>43365</v>
      </c>
      <c r="B105" s="17">
        <v>1655</v>
      </c>
      <c r="C105" s="21" t="s">
        <v>32</v>
      </c>
      <c r="D105" s="25">
        <v>3.5</v>
      </c>
      <c r="E105" s="22">
        <f>'[1]pH meter #2__083118AM'!$O$2</f>
        <v>3.5073563535911592</v>
      </c>
      <c r="F105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43365.704861111109</v>
      </c>
      <c r="G105" s="6">
        <f>Table1689106[[#This Row],[Mean Value]]+$P$2</f>
        <v>3.527303060242065</v>
      </c>
      <c r="H105" s="6">
        <f>Table1689106[[#This Row],[Mean Value]]-$P$2</f>
        <v>3.4874096469402533</v>
      </c>
      <c r="I105" s="26">
        <f>Table1689106[[#This Row],[Mean Value]]+$Q$2</f>
        <v>3.5472497668929703</v>
      </c>
      <c r="J105" s="26">
        <f>Table1689106[[#This Row],[Mean Value]]-($Q$2)</f>
        <v>3.467462940289348</v>
      </c>
      <c r="K105" s="8">
        <f>Table1689106[[#This Row],[Mean Value]]+$R$2</f>
        <v>3.5671964735438761</v>
      </c>
      <c r="L105" s="9">
        <f>Table1689106[[#This Row],[Mean Value]]-$R$2</f>
        <v>3.4475162336384422</v>
      </c>
      <c r="M105" s="23" t="str">
        <f t="array" ref="M105">IF(OR(D105&lt;$Z$2, D105&gt;$Y$2), "Yes", "No")</f>
        <v>No</v>
      </c>
      <c r="N105" s="3"/>
      <c r="V105"/>
      <c r="W105"/>
      <c r="Z105"/>
      <c r="AB105"/>
    </row>
    <row r="106" spans="1:28" x14ac:dyDescent="0.25">
      <c r="A106" s="2">
        <v>43365</v>
      </c>
      <c r="B106" s="17">
        <v>1746</v>
      </c>
      <c r="C106" s="21" t="s">
        <v>32</v>
      </c>
      <c r="D106" s="25">
        <v>3.52</v>
      </c>
      <c r="E106" s="22">
        <f>'[1]pH meter #2__083118AM'!$O$2</f>
        <v>3.5073563535911592</v>
      </c>
      <c r="F106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43365.740277777775</v>
      </c>
      <c r="G106" s="6">
        <f>Table1689106[[#This Row],[Mean Value]]+$P$2</f>
        <v>3.527303060242065</v>
      </c>
      <c r="H106" s="6">
        <f>Table1689106[[#This Row],[Mean Value]]-$P$2</f>
        <v>3.4874096469402533</v>
      </c>
      <c r="I106" s="26">
        <f>Table1689106[[#This Row],[Mean Value]]+$Q$2</f>
        <v>3.5472497668929703</v>
      </c>
      <c r="J106" s="26">
        <f>Table1689106[[#This Row],[Mean Value]]-($Q$2)</f>
        <v>3.467462940289348</v>
      </c>
      <c r="K106" s="8">
        <f>Table1689106[[#This Row],[Mean Value]]+$R$2</f>
        <v>3.5671964735438761</v>
      </c>
      <c r="L106" s="9">
        <f>Table1689106[[#This Row],[Mean Value]]-$R$2</f>
        <v>3.4475162336384422</v>
      </c>
      <c r="M106" s="23" t="str">
        <f t="array" ref="M106">IF(OR(D106&lt;$Z$2, D106&gt;$Y$2), "Yes", "No")</f>
        <v>No</v>
      </c>
      <c r="N106" s="3"/>
      <c r="V106"/>
      <c r="W106"/>
      <c r="Z106"/>
      <c r="AB106"/>
    </row>
    <row r="107" spans="1:28" x14ac:dyDescent="0.25">
      <c r="A107" s="2">
        <v>43365</v>
      </c>
      <c r="B107" s="17">
        <v>1822</v>
      </c>
      <c r="C107" s="21" t="s">
        <v>34</v>
      </c>
      <c r="D107" s="25">
        <v>3.5</v>
      </c>
      <c r="E107" s="22">
        <f>'[1]pH meter #2__083118AM'!$O$2</f>
        <v>3.5073563535911592</v>
      </c>
      <c r="F107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43365.765277777777</v>
      </c>
      <c r="G107" s="6">
        <f>Table1689106[[#This Row],[Mean Value]]+$P$2</f>
        <v>3.527303060242065</v>
      </c>
      <c r="H107" s="6">
        <f>Table1689106[[#This Row],[Mean Value]]-$P$2</f>
        <v>3.4874096469402533</v>
      </c>
      <c r="I107" s="26">
        <f>Table1689106[[#This Row],[Mean Value]]+$Q$2</f>
        <v>3.5472497668929703</v>
      </c>
      <c r="J107" s="26">
        <f>Table1689106[[#This Row],[Mean Value]]-($Q$2)</f>
        <v>3.467462940289348</v>
      </c>
      <c r="K107" s="8">
        <f>Table1689106[[#This Row],[Mean Value]]+$R$2</f>
        <v>3.5671964735438761</v>
      </c>
      <c r="L107" s="9">
        <f>Table1689106[[#This Row],[Mean Value]]-$R$2</f>
        <v>3.4475162336384422</v>
      </c>
      <c r="M107" s="23" t="str">
        <f t="array" ref="M107">IF(OR(D107&lt;$Z$2, D107&gt;$Y$2), "Yes", "No")</f>
        <v>No</v>
      </c>
      <c r="N107" s="3"/>
      <c r="V107"/>
      <c r="W107"/>
      <c r="Z107"/>
      <c r="AB107"/>
    </row>
    <row r="108" spans="1:28" x14ac:dyDescent="0.25">
      <c r="A108" s="2">
        <v>43366</v>
      </c>
      <c r="B108" s="17">
        <v>825</v>
      </c>
      <c r="C108" s="21" t="s">
        <v>39</v>
      </c>
      <c r="D108" s="25">
        <v>3.52</v>
      </c>
      <c r="E108" s="22">
        <f>'[1]pH meter #2__083118AM'!$O$2</f>
        <v>3.5073563535911592</v>
      </c>
      <c r="F108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43366.350694444445</v>
      </c>
      <c r="G108" s="6">
        <f>Table1689106[[#This Row],[Mean Value]]+$P$2</f>
        <v>3.527303060242065</v>
      </c>
      <c r="H108" s="6">
        <f>Table1689106[[#This Row],[Mean Value]]-$P$2</f>
        <v>3.4874096469402533</v>
      </c>
      <c r="I108" s="26">
        <f>Table1689106[[#This Row],[Mean Value]]+$Q$2</f>
        <v>3.5472497668929703</v>
      </c>
      <c r="J108" s="26">
        <f>Table1689106[[#This Row],[Mean Value]]-($Q$2)</f>
        <v>3.467462940289348</v>
      </c>
      <c r="K108" s="8">
        <f>Table1689106[[#This Row],[Mean Value]]+$R$2</f>
        <v>3.5671964735438761</v>
      </c>
      <c r="L108" s="9">
        <f>Table1689106[[#This Row],[Mean Value]]-$R$2</f>
        <v>3.4475162336384422</v>
      </c>
      <c r="M108" s="23" t="str">
        <f t="array" ref="M108">IF(OR(D108&lt;$Z$2, D108&gt;$Y$2), "Yes", "No")</f>
        <v>No</v>
      </c>
      <c r="N108" s="3"/>
      <c r="V108"/>
      <c r="W108"/>
      <c r="Z108"/>
      <c r="AB108"/>
    </row>
    <row r="109" spans="1:28" x14ac:dyDescent="0.25">
      <c r="A109" s="2">
        <v>43366</v>
      </c>
      <c r="B109" s="17">
        <v>910</v>
      </c>
      <c r="C109" s="21" t="s">
        <v>39</v>
      </c>
      <c r="D109" s="25">
        <v>3.52</v>
      </c>
      <c r="E109" s="22">
        <f>'[1]pH meter #2__083118AM'!$O$2</f>
        <v>3.5073563535911592</v>
      </c>
      <c r="F109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43366.381944444445</v>
      </c>
      <c r="G109" s="6">
        <f>Table1689106[[#This Row],[Mean Value]]+$P$2</f>
        <v>3.527303060242065</v>
      </c>
      <c r="H109" s="6">
        <f>Table1689106[[#This Row],[Mean Value]]-$P$2</f>
        <v>3.4874096469402533</v>
      </c>
      <c r="I109" s="26">
        <f>Table1689106[[#This Row],[Mean Value]]+$Q$2</f>
        <v>3.5472497668929703</v>
      </c>
      <c r="J109" s="26">
        <f>Table1689106[[#This Row],[Mean Value]]-($Q$2)</f>
        <v>3.467462940289348</v>
      </c>
      <c r="K109" s="8">
        <f>Table1689106[[#This Row],[Mean Value]]+$R$2</f>
        <v>3.5671964735438761</v>
      </c>
      <c r="L109" s="9">
        <f>Table1689106[[#This Row],[Mean Value]]-$R$2</f>
        <v>3.4475162336384422</v>
      </c>
      <c r="M109" s="23" t="str">
        <f t="array" ref="M109">IF(OR(D109&lt;$Z$2, D109&gt;$Y$2), "Yes", "No")</f>
        <v>No</v>
      </c>
      <c r="N109" s="3"/>
      <c r="V109"/>
      <c r="W109"/>
      <c r="Z109"/>
      <c r="AB109"/>
    </row>
    <row r="110" spans="1:28" x14ac:dyDescent="0.25">
      <c r="A110" s="2">
        <v>43366</v>
      </c>
      <c r="B110" s="17">
        <v>940</v>
      </c>
      <c r="C110" s="21" t="s">
        <v>39</v>
      </c>
      <c r="D110" s="25">
        <v>3.51</v>
      </c>
      <c r="E110" s="22">
        <f>'[1]pH meter #2__083118AM'!$O$2</f>
        <v>3.5073563535911592</v>
      </c>
      <c r="F110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43366.402777777781</v>
      </c>
      <c r="G110" s="6">
        <f>Table1689106[[#This Row],[Mean Value]]+$P$2</f>
        <v>3.527303060242065</v>
      </c>
      <c r="H110" s="6">
        <f>Table1689106[[#This Row],[Mean Value]]-$P$2</f>
        <v>3.4874096469402533</v>
      </c>
      <c r="I110" s="26">
        <f>Table1689106[[#This Row],[Mean Value]]+$Q$2</f>
        <v>3.5472497668929703</v>
      </c>
      <c r="J110" s="26">
        <f>Table1689106[[#This Row],[Mean Value]]-($Q$2)</f>
        <v>3.467462940289348</v>
      </c>
      <c r="K110" s="8">
        <f>Table1689106[[#This Row],[Mean Value]]+$R$2</f>
        <v>3.5671964735438761</v>
      </c>
      <c r="L110" s="9">
        <f>Table1689106[[#This Row],[Mean Value]]-$R$2</f>
        <v>3.4475162336384422</v>
      </c>
      <c r="M110" s="23" t="str">
        <f t="array" ref="M110">IF(OR(D110&lt;$Z$2, D110&gt;$Y$2), "Yes", "No")</f>
        <v>No</v>
      </c>
      <c r="N110" s="3"/>
      <c r="V110"/>
      <c r="W110"/>
      <c r="Z110"/>
      <c r="AB110"/>
    </row>
    <row r="111" spans="1:28" x14ac:dyDescent="0.25">
      <c r="A111" s="2">
        <v>43366</v>
      </c>
      <c r="B111" s="17">
        <v>1107</v>
      </c>
      <c r="C111" s="21" t="s">
        <v>39</v>
      </c>
      <c r="D111" s="25">
        <v>3.52</v>
      </c>
      <c r="E111" s="22">
        <f>'[1]pH meter #2__083118AM'!$O$2</f>
        <v>3.5073563535911592</v>
      </c>
      <c r="F111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43366.463194444441</v>
      </c>
      <c r="G111" s="6">
        <f>Table1689106[[#This Row],[Mean Value]]+$P$2</f>
        <v>3.527303060242065</v>
      </c>
      <c r="H111" s="6">
        <f>Table1689106[[#This Row],[Mean Value]]-$P$2</f>
        <v>3.4874096469402533</v>
      </c>
      <c r="I111" s="26">
        <f>Table1689106[[#This Row],[Mean Value]]+$Q$2</f>
        <v>3.5472497668929703</v>
      </c>
      <c r="J111" s="26">
        <f>Table1689106[[#This Row],[Mean Value]]-($Q$2)</f>
        <v>3.467462940289348</v>
      </c>
      <c r="K111" s="8">
        <f>Table1689106[[#This Row],[Mean Value]]+$R$2</f>
        <v>3.5671964735438761</v>
      </c>
      <c r="L111" s="9">
        <f>Table1689106[[#This Row],[Mean Value]]-$R$2</f>
        <v>3.4475162336384422</v>
      </c>
      <c r="M111" s="23" t="str">
        <f t="array" ref="M111">IF(OR(D111&lt;$Z$2, D111&gt;$Y$2), "Yes", "No")</f>
        <v>No</v>
      </c>
      <c r="N111" s="3"/>
      <c r="V111"/>
      <c r="W111"/>
      <c r="Z111"/>
      <c r="AB111"/>
    </row>
    <row r="112" spans="1:28" x14ac:dyDescent="0.25">
      <c r="A112" s="2">
        <v>43366</v>
      </c>
      <c r="B112" s="17">
        <v>1320</v>
      </c>
      <c r="C112" s="21" t="s">
        <v>39</v>
      </c>
      <c r="D112" s="25">
        <v>3.52</v>
      </c>
      <c r="E112" s="22">
        <f>'[1]pH meter #2__083118AM'!$O$2</f>
        <v>3.5073563535911592</v>
      </c>
      <c r="F112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43366.555555555555</v>
      </c>
      <c r="G112" s="6">
        <f>Table1689106[[#This Row],[Mean Value]]+$P$2</f>
        <v>3.527303060242065</v>
      </c>
      <c r="H112" s="6">
        <f>Table1689106[[#This Row],[Mean Value]]-$P$2</f>
        <v>3.4874096469402533</v>
      </c>
      <c r="I112" s="26">
        <f>Table1689106[[#This Row],[Mean Value]]+$Q$2</f>
        <v>3.5472497668929703</v>
      </c>
      <c r="J112" s="26">
        <f>Table1689106[[#This Row],[Mean Value]]-($Q$2)</f>
        <v>3.467462940289348</v>
      </c>
      <c r="K112" s="8">
        <f>Table1689106[[#This Row],[Mean Value]]+$R$2</f>
        <v>3.5671964735438761</v>
      </c>
      <c r="L112" s="9">
        <f>Table1689106[[#This Row],[Mean Value]]-$R$2</f>
        <v>3.4475162336384422</v>
      </c>
      <c r="M112" s="23" t="str">
        <f t="array" ref="M112">IF(OR(D112&lt;$Z$2, D112&gt;$Y$2), "Yes", "No")</f>
        <v>No</v>
      </c>
      <c r="N112" s="3"/>
      <c r="V112"/>
      <c r="W112"/>
      <c r="Z112"/>
      <c r="AB112"/>
    </row>
    <row r="113" spans="1:28" x14ac:dyDescent="0.25">
      <c r="A113" s="2">
        <v>43367</v>
      </c>
      <c r="B113" s="17">
        <v>600</v>
      </c>
      <c r="C113" s="21" t="s">
        <v>30</v>
      </c>
      <c r="D113" s="25">
        <v>3.51</v>
      </c>
      <c r="E113" s="22">
        <f>'[1]pH meter #2__083118AM'!$O$2</f>
        <v>3.5073563535911592</v>
      </c>
      <c r="F113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43367.25</v>
      </c>
      <c r="G113" s="6">
        <f>Table1689106[[#This Row],[Mean Value]]+$P$2</f>
        <v>3.527303060242065</v>
      </c>
      <c r="H113" s="6">
        <f>Table1689106[[#This Row],[Mean Value]]-$P$2</f>
        <v>3.4874096469402533</v>
      </c>
      <c r="I113" s="26">
        <f>Table1689106[[#This Row],[Mean Value]]+$Q$2</f>
        <v>3.5472497668929703</v>
      </c>
      <c r="J113" s="26">
        <f>Table1689106[[#This Row],[Mean Value]]-($Q$2)</f>
        <v>3.467462940289348</v>
      </c>
      <c r="K113" s="8">
        <f>Table1689106[[#This Row],[Mean Value]]+$R$2</f>
        <v>3.5671964735438761</v>
      </c>
      <c r="L113" s="9">
        <f>Table1689106[[#This Row],[Mean Value]]-$R$2</f>
        <v>3.4475162336384422</v>
      </c>
      <c r="M113" s="23" t="str">
        <f t="array" ref="M113">IF(OR(D113&lt;$Z$2, D113&gt;$Y$2), "Yes", "No")</f>
        <v>No</v>
      </c>
      <c r="N113" s="3"/>
      <c r="V113"/>
      <c r="W113"/>
      <c r="Z113"/>
      <c r="AB113"/>
    </row>
    <row r="114" spans="1:28" x14ac:dyDescent="0.25">
      <c r="A114" s="2">
        <v>43367</v>
      </c>
      <c r="B114" s="17">
        <v>621</v>
      </c>
      <c r="C114" s="21" t="s">
        <v>31</v>
      </c>
      <c r="D114" s="25">
        <v>3.51</v>
      </c>
      <c r="E114" s="22">
        <f>'[1]pH meter #2__083118AM'!$O$2</f>
        <v>3.5073563535911592</v>
      </c>
      <c r="F114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43367.26458333333</v>
      </c>
      <c r="G114" s="6">
        <f>Table1689106[[#This Row],[Mean Value]]+$P$2</f>
        <v>3.527303060242065</v>
      </c>
      <c r="H114" s="6">
        <f>Table1689106[[#This Row],[Mean Value]]-$P$2</f>
        <v>3.4874096469402533</v>
      </c>
      <c r="I114" s="26">
        <f>Table1689106[[#This Row],[Mean Value]]+$Q$2</f>
        <v>3.5472497668929703</v>
      </c>
      <c r="J114" s="26">
        <f>Table1689106[[#This Row],[Mean Value]]-($Q$2)</f>
        <v>3.467462940289348</v>
      </c>
      <c r="K114" s="8">
        <f>Table1689106[[#This Row],[Mean Value]]+$R$2</f>
        <v>3.5671964735438761</v>
      </c>
      <c r="L114" s="9">
        <f>Table1689106[[#This Row],[Mean Value]]-$R$2</f>
        <v>3.4475162336384422</v>
      </c>
      <c r="M114" s="23" t="str">
        <f t="array" ref="M114">IF(OR(D114&lt;$Z$2, D114&gt;$Y$2), "Yes", "No")</f>
        <v>No</v>
      </c>
      <c r="N114" s="3"/>
      <c r="V114"/>
      <c r="W114"/>
      <c r="Z114"/>
      <c r="AB114"/>
    </row>
    <row r="115" spans="1:28" x14ac:dyDescent="0.25">
      <c r="A115" s="2">
        <v>43367</v>
      </c>
      <c r="B115" s="17">
        <v>642</v>
      </c>
      <c r="C115" s="21" t="s">
        <v>31</v>
      </c>
      <c r="D115" s="25">
        <v>3.53</v>
      </c>
      <c r="E115" s="22">
        <f>'[1]pH meter #2__083118AM'!$O$2</f>
        <v>3.5073563535911592</v>
      </c>
      <c r="F115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43367.279166666667</v>
      </c>
      <c r="G115" s="6">
        <f>Table1689106[[#This Row],[Mean Value]]+$P$2</f>
        <v>3.527303060242065</v>
      </c>
      <c r="H115" s="6">
        <f>Table1689106[[#This Row],[Mean Value]]-$P$2</f>
        <v>3.4874096469402533</v>
      </c>
      <c r="I115" s="26">
        <f>Table1689106[[#This Row],[Mean Value]]+$Q$2</f>
        <v>3.5472497668929703</v>
      </c>
      <c r="J115" s="26">
        <f>Table1689106[[#This Row],[Mean Value]]-($Q$2)</f>
        <v>3.467462940289348</v>
      </c>
      <c r="K115" s="8">
        <f>Table1689106[[#This Row],[Mean Value]]+$R$2</f>
        <v>3.5671964735438761</v>
      </c>
      <c r="L115" s="9">
        <f>Table1689106[[#This Row],[Mean Value]]-$R$2</f>
        <v>3.4475162336384422</v>
      </c>
      <c r="M115" s="23" t="str">
        <f t="array" ref="M115">IF(OR(D115&lt;$Z$2, D115&gt;$Y$2), "Yes", "No")</f>
        <v>No</v>
      </c>
      <c r="N115" s="3"/>
      <c r="V115"/>
      <c r="W115"/>
      <c r="Z115"/>
      <c r="AB115"/>
    </row>
    <row r="116" spans="1:28" x14ac:dyDescent="0.25">
      <c r="A116" s="2">
        <v>43367</v>
      </c>
      <c r="B116" s="17">
        <v>719</v>
      </c>
      <c r="C116" s="21" t="s">
        <v>40</v>
      </c>
      <c r="D116" s="25">
        <v>3.51</v>
      </c>
      <c r="E116" s="22">
        <f>'[1]pH meter #2__083118AM'!$O$2</f>
        <v>3.5073563535911592</v>
      </c>
      <c r="F116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43367.304861111108</v>
      </c>
      <c r="G116" s="6">
        <f>Table1689106[[#This Row],[Mean Value]]+$P$2</f>
        <v>3.527303060242065</v>
      </c>
      <c r="H116" s="6">
        <f>Table1689106[[#This Row],[Mean Value]]-$P$2</f>
        <v>3.4874096469402533</v>
      </c>
      <c r="I116" s="26">
        <f>Table1689106[[#This Row],[Mean Value]]+$Q$2</f>
        <v>3.5472497668929703</v>
      </c>
      <c r="J116" s="26">
        <f>Table1689106[[#This Row],[Mean Value]]-($Q$2)</f>
        <v>3.467462940289348</v>
      </c>
      <c r="K116" s="8">
        <f>Table1689106[[#This Row],[Mean Value]]+$R$2</f>
        <v>3.5671964735438761</v>
      </c>
      <c r="L116" s="9">
        <f>Table1689106[[#This Row],[Mean Value]]-$R$2</f>
        <v>3.4475162336384422</v>
      </c>
      <c r="M116" s="23" t="str">
        <f t="array" ref="M116">IF(OR(D116&lt;$Z$2, D116&gt;$Y$2), "Yes", "No")</f>
        <v>No</v>
      </c>
      <c r="N116" s="3"/>
      <c r="V116"/>
      <c r="W116"/>
      <c r="Z116"/>
      <c r="AB116"/>
    </row>
    <row r="117" spans="1:28" x14ac:dyDescent="0.25">
      <c r="A117" s="2">
        <v>43367</v>
      </c>
      <c r="B117" s="17">
        <v>751</v>
      </c>
      <c r="C117" s="21" t="s">
        <v>40</v>
      </c>
      <c r="D117" s="25">
        <v>3.51</v>
      </c>
      <c r="E117" s="22">
        <f>'[1]pH meter #2__083118AM'!$O$2</f>
        <v>3.5073563535911592</v>
      </c>
      <c r="F117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43367.32708333333</v>
      </c>
      <c r="G117" s="6">
        <f>Table1689106[[#This Row],[Mean Value]]+$P$2</f>
        <v>3.527303060242065</v>
      </c>
      <c r="H117" s="6">
        <f>Table1689106[[#This Row],[Mean Value]]-$P$2</f>
        <v>3.4874096469402533</v>
      </c>
      <c r="I117" s="26">
        <f>Table1689106[[#This Row],[Mean Value]]+$Q$2</f>
        <v>3.5472497668929703</v>
      </c>
      <c r="J117" s="26">
        <f>Table1689106[[#This Row],[Mean Value]]-($Q$2)</f>
        <v>3.467462940289348</v>
      </c>
      <c r="K117" s="8">
        <f>Table1689106[[#This Row],[Mean Value]]+$R$2</f>
        <v>3.5671964735438761</v>
      </c>
      <c r="L117" s="9">
        <f>Table1689106[[#This Row],[Mean Value]]-$R$2</f>
        <v>3.4475162336384422</v>
      </c>
      <c r="M117" s="23" t="str">
        <f t="array" ref="M117">IF(OR(D117&lt;$Z$2, D117&gt;$Y$2), "Yes", "No")</f>
        <v>No</v>
      </c>
      <c r="N117" s="3"/>
      <c r="V117"/>
      <c r="W117"/>
      <c r="Z117"/>
      <c r="AB117"/>
    </row>
    <row r="118" spans="1:28" x14ac:dyDescent="0.25">
      <c r="A118" s="2">
        <v>43367</v>
      </c>
      <c r="B118" s="17">
        <v>805</v>
      </c>
      <c r="C118" s="21" t="s">
        <v>37</v>
      </c>
      <c r="D118" s="25">
        <v>3.52</v>
      </c>
      <c r="E118" s="22">
        <f>'[1]pH meter #2__083118AM'!$O$2</f>
        <v>3.5073563535911592</v>
      </c>
      <c r="F118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43367.336805555555</v>
      </c>
      <c r="G118" s="6">
        <f>Table1689106[[#This Row],[Mean Value]]+$P$2</f>
        <v>3.527303060242065</v>
      </c>
      <c r="H118" s="6">
        <f>Table1689106[[#This Row],[Mean Value]]-$P$2</f>
        <v>3.4874096469402533</v>
      </c>
      <c r="I118" s="26">
        <f>Table1689106[[#This Row],[Mean Value]]+$Q$2</f>
        <v>3.5472497668929703</v>
      </c>
      <c r="J118" s="26">
        <f>Table1689106[[#This Row],[Mean Value]]-($Q$2)</f>
        <v>3.467462940289348</v>
      </c>
      <c r="K118" s="8">
        <f>Table1689106[[#This Row],[Mean Value]]+$R$2</f>
        <v>3.5671964735438761</v>
      </c>
      <c r="L118" s="9">
        <f>Table1689106[[#This Row],[Mean Value]]-$R$2</f>
        <v>3.4475162336384422</v>
      </c>
      <c r="M118" s="23" t="str">
        <f t="array" ref="M118">IF(OR(D118&lt;$Z$2, D118&gt;$Y$2), "Yes", "No")</f>
        <v>No</v>
      </c>
      <c r="N118" s="3"/>
      <c r="V118"/>
      <c r="W118"/>
      <c r="Z118"/>
      <c r="AB118"/>
    </row>
    <row r="119" spans="1:28" x14ac:dyDescent="0.25">
      <c r="A119" s="2">
        <v>43367</v>
      </c>
      <c r="B119" s="17">
        <v>831</v>
      </c>
      <c r="C119" s="21" t="s">
        <v>40</v>
      </c>
      <c r="D119" s="25">
        <v>3.52</v>
      </c>
      <c r="E119" s="22">
        <f>'[1]pH meter #2__083118AM'!$O$2</f>
        <v>3.5073563535911592</v>
      </c>
      <c r="F119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43367.354861111111</v>
      </c>
      <c r="G119" s="6">
        <f>Table1689106[[#This Row],[Mean Value]]+$P$2</f>
        <v>3.527303060242065</v>
      </c>
      <c r="H119" s="6">
        <f>Table1689106[[#This Row],[Mean Value]]-$P$2</f>
        <v>3.4874096469402533</v>
      </c>
      <c r="I119" s="26">
        <f>Table1689106[[#This Row],[Mean Value]]+$Q$2</f>
        <v>3.5472497668929703</v>
      </c>
      <c r="J119" s="26">
        <f>Table1689106[[#This Row],[Mean Value]]-($Q$2)</f>
        <v>3.467462940289348</v>
      </c>
      <c r="K119" s="8">
        <f>Table1689106[[#This Row],[Mean Value]]+$R$2</f>
        <v>3.5671964735438761</v>
      </c>
      <c r="L119" s="9">
        <f>Table1689106[[#This Row],[Mean Value]]-$R$2</f>
        <v>3.4475162336384422</v>
      </c>
      <c r="M119" s="23" t="str">
        <f t="array" ref="M119">IF(OR(D119&lt;$Z$2, D119&gt;$Y$2), "Yes", "No")</f>
        <v>No</v>
      </c>
      <c r="N119" s="3"/>
      <c r="V119"/>
      <c r="W119"/>
      <c r="Z119"/>
      <c r="AB119"/>
    </row>
    <row r="120" spans="1:28" x14ac:dyDescent="0.25">
      <c r="A120" s="2">
        <v>43367</v>
      </c>
      <c r="B120" s="17">
        <v>914</v>
      </c>
      <c r="C120" s="21" t="s">
        <v>40</v>
      </c>
      <c r="D120" s="25">
        <v>3.51</v>
      </c>
      <c r="E120" s="22">
        <f>'[1]pH meter #2__083118AM'!$O$2</f>
        <v>3.5073563535911592</v>
      </c>
      <c r="F120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43367.384722222225</v>
      </c>
      <c r="G120" s="6">
        <f>Table1689106[[#This Row],[Mean Value]]+$P$2</f>
        <v>3.527303060242065</v>
      </c>
      <c r="H120" s="6">
        <f>Table1689106[[#This Row],[Mean Value]]-$P$2</f>
        <v>3.4874096469402533</v>
      </c>
      <c r="I120" s="26">
        <f>Table1689106[[#This Row],[Mean Value]]+$Q$2</f>
        <v>3.5472497668929703</v>
      </c>
      <c r="J120" s="26">
        <f>Table1689106[[#This Row],[Mean Value]]-($Q$2)</f>
        <v>3.467462940289348</v>
      </c>
      <c r="K120" s="8">
        <f>Table1689106[[#This Row],[Mean Value]]+$R$2</f>
        <v>3.5671964735438761</v>
      </c>
      <c r="L120" s="9">
        <f>Table1689106[[#This Row],[Mean Value]]-$R$2</f>
        <v>3.4475162336384422</v>
      </c>
      <c r="M120" s="23" t="str">
        <f t="array" ref="M120">IF(OR(D120&lt;$Z$2, D120&gt;$Y$2), "Yes", "No")</f>
        <v>No</v>
      </c>
      <c r="N120" s="3"/>
      <c r="V120"/>
      <c r="W120"/>
      <c r="Z120"/>
      <c r="AB120"/>
    </row>
    <row r="121" spans="1:28" x14ac:dyDescent="0.25">
      <c r="A121" s="2">
        <v>43367</v>
      </c>
      <c r="B121" s="17">
        <v>1030</v>
      </c>
      <c r="C121" s="21" t="s">
        <v>30</v>
      </c>
      <c r="D121" s="25">
        <v>3.52</v>
      </c>
      <c r="E121" s="22">
        <f>'[1]pH meter #2__083118AM'!$O$2</f>
        <v>3.5073563535911592</v>
      </c>
      <c r="F121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43367.4375</v>
      </c>
      <c r="G121" s="6">
        <f>Table1689106[[#This Row],[Mean Value]]+$P$2</f>
        <v>3.527303060242065</v>
      </c>
      <c r="H121" s="6">
        <f>Table1689106[[#This Row],[Mean Value]]-$P$2</f>
        <v>3.4874096469402533</v>
      </c>
      <c r="I121" s="26">
        <f>Table1689106[[#This Row],[Mean Value]]+$Q$2</f>
        <v>3.5472497668929703</v>
      </c>
      <c r="J121" s="26">
        <f>Table1689106[[#This Row],[Mean Value]]-($Q$2)</f>
        <v>3.467462940289348</v>
      </c>
      <c r="K121" s="8">
        <f>Table1689106[[#This Row],[Mean Value]]+$R$2</f>
        <v>3.5671964735438761</v>
      </c>
      <c r="L121" s="9">
        <f>Table1689106[[#This Row],[Mean Value]]-$R$2</f>
        <v>3.4475162336384422</v>
      </c>
      <c r="M121" s="23" t="str">
        <f t="array" ref="M121">IF(OR(D121&lt;$Z$2, D121&gt;$Y$2), "Yes", "No")</f>
        <v>No</v>
      </c>
      <c r="N121" s="3"/>
      <c r="V121"/>
      <c r="W121"/>
      <c r="Z121"/>
      <c r="AB121"/>
    </row>
    <row r="122" spans="1:28" x14ac:dyDescent="0.25">
      <c r="A122" s="2">
        <v>43367</v>
      </c>
      <c r="B122" s="17">
        <v>1100</v>
      </c>
      <c r="C122" s="21" t="s">
        <v>35</v>
      </c>
      <c r="D122" s="25">
        <v>3.49</v>
      </c>
      <c r="E122" s="22">
        <f>'[1]pH meter #2__083118AM'!$O$2</f>
        <v>3.5073563535911592</v>
      </c>
      <c r="F122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43367.458333333336</v>
      </c>
      <c r="G122" s="6">
        <f>Table1689106[[#This Row],[Mean Value]]+$P$2</f>
        <v>3.527303060242065</v>
      </c>
      <c r="H122" s="6">
        <f>Table1689106[[#This Row],[Mean Value]]-$P$2</f>
        <v>3.4874096469402533</v>
      </c>
      <c r="I122" s="26">
        <f>Table1689106[[#This Row],[Mean Value]]+$Q$2</f>
        <v>3.5472497668929703</v>
      </c>
      <c r="J122" s="26">
        <f>Table1689106[[#This Row],[Mean Value]]-($Q$2)</f>
        <v>3.467462940289348</v>
      </c>
      <c r="K122" s="8">
        <f>Table1689106[[#This Row],[Mean Value]]+$R$2</f>
        <v>3.5671964735438761</v>
      </c>
      <c r="L122" s="9">
        <f>Table1689106[[#This Row],[Mean Value]]-$R$2</f>
        <v>3.4475162336384422</v>
      </c>
      <c r="M122" s="23" t="str">
        <f t="array" ref="M122">IF(OR(D122&lt;$Z$2, D122&gt;$Y$2), "Yes", "No")</f>
        <v>No</v>
      </c>
      <c r="N122" s="3"/>
      <c r="V122"/>
      <c r="W122"/>
      <c r="Z122"/>
      <c r="AB122"/>
    </row>
    <row r="123" spans="1:28" x14ac:dyDescent="0.25">
      <c r="A123" s="2">
        <v>43367</v>
      </c>
      <c r="B123" s="17">
        <v>1115</v>
      </c>
      <c r="C123" s="21" t="s">
        <v>30</v>
      </c>
      <c r="D123" s="25">
        <v>3.51</v>
      </c>
      <c r="E123" s="22">
        <f>'[1]pH meter #2__083118AM'!$O$2</f>
        <v>3.5073563535911592</v>
      </c>
      <c r="F123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43367.46875</v>
      </c>
      <c r="G123" s="6">
        <f>Table1689106[[#This Row],[Mean Value]]+$P$2</f>
        <v>3.527303060242065</v>
      </c>
      <c r="H123" s="6">
        <f>Table1689106[[#This Row],[Mean Value]]-$P$2</f>
        <v>3.4874096469402533</v>
      </c>
      <c r="I123" s="26">
        <f>Table1689106[[#This Row],[Mean Value]]+$Q$2</f>
        <v>3.5472497668929703</v>
      </c>
      <c r="J123" s="26">
        <f>Table1689106[[#This Row],[Mean Value]]-($Q$2)</f>
        <v>3.467462940289348</v>
      </c>
      <c r="K123" s="8">
        <f>Table1689106[[#This Row],[Mean Value]]+$R$2</f>
        <v>3.5671964735438761</v>
      </c>
      <c r="L123" s="9">
        <f>Table1689106[[#This Row],[Mean Value]]-$R$2</f>
        <v>3.4475162336384422</v>
      </c>
      <c r="M123" s="23" t="str">
        <f t="array" ref="M123">IF(OR(D123&lt;$Z$2, D123&gt;$Y$2), "Yes", "No")</f>
        <v>No</v>
      </c>
      <c r="N123" s="3"/>
      <c r="V123"/>
      <c r="W123"/>
      <c r="Z123"/>
      <c r="AB123"/>
    </row>
    <row r="124" spans="1:28" x14ac:dyDescent="0.25">
      <c r="A124" s="2">
        <v>43367</v>
      </c>
      <c r="B124" s="17">
        <v>1130</v>
      </c>
      <c r="C124" s="21" t="s">
        <v>35</v>
      </c>
      <c r="D124" s="25">
        <v>3.5</v>
      </c>
      <c r="E124" s="22">
        <f>'[1]pH meter #2__083118AM'!$O$2</f>
        <v>3.5073563535911592</v>
      </c>
      <c r="F124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43367.479166666664</v>
      </c>
      <c r="G124" s="6">
        <f>Table1689106[[#This Row],[Mean Value]]+$P$2</f>
        <v>3.527303060242065</v>
      </c>
      <c r="H124" s="6">
        <f>Table1689106[[#This Row],[Mean Value]]-$P$2</f>
        <v>3.4874096469402533</v>
      </c>
      <c r="I124" s="26">
        <f>Table1689106[[#This Row],[Mean Value]]+$Q$2</f>
        <v>3.5472497668929703</v>
      </c>
      <c r="J124" s="26">
        <f>Table1689106[[#This Row],[Mean Value]]-($Q$2)</f>
        <v>3.467462940289348</v>
      </c>
      <c r="K124" s="8">
        <f>Table1689106[[#This Row],[Mean Value]]+$R$2</f>
        <v>3.5671964735438761</v>
      </c>
      <c r="L124" s="9">
        <f>Table1689106[[#This Row],[Mean Value]]-$R$2</f>
        <v>3.4475162336384422</v>
      </c>
      <c r="M124" s="23" t="str">
        <f t="array" ref="M124">IF(OR(D124&lt;$Z$2, D124&gt;$Y$2), "Yes", "No")</f>
        <v>No</v>
      </c>
      <c r="N124" s="3"/>
      <c r="V124"/>
      <c r="W124"/>
      <c r="Z124"/>
      <c r="AB124"/>
    </row>
    <row r="125" spans="1:28" x14ac:dyDescent="0.25">
      <c r="A125" s="2">
        <v>43367</v>
      </c>
      <c r="B125" s="17">
        <v>1147</v>
      </c>
      <c r="C125" s="21" t="s">
        <v>34</v>
      </c>
      <c r="D125" s="25">
        <v>3.5</v>
      </c>
      <c r="E125" s="22">
        <f>'[1]pH meter #2__083118AM'!$O$2</f>
        <v>3.5073563535911592</v>
      </c>
      <c r="F125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43367.490972222222</v>
      </c>
      <c r="G125" s="6">
        <f>Table1689106[[#This Row],[Mean Value]]+$P$2</f>
        <v>3.527303060242065</v>
      </c>
      <c r="H125" s="6">
        <f>Table1689106[[#This Row],[Mean Value]]-$P$2</f>
        <v>3.4874096469402533</v>
      </c>
      <c r="I125" s="26">
        <f>Table1689106[[#This Row],[Mean Value]]+$Q$2</f>
        <v>3.5472497668929703</v>
      </c>
      <c r="J125" s="26">
        <f>Table1689106[[#This Row],[Mean Value]]-($Q$2)</f>
        <v>3.467462940289348</v>
      </c>
      <c r="K125" s="8">
        <f>Table1689106[[#This Row],[Mean Value]]+$R$2</f>
        <v>3.5671964735438761</v>
      </c>
      <c r="L125" s="9">
        <f>Table1689106[[#This Row],[Mean Value]]-$R$2</f>
        <v>3.4475162336384422</v>
      </c>
      <c r="M125" s="23" t="str">
        <f t="array" ref="M125">IF(OR(D125&lt;$Z$2, D125&gt;$Y$2), "Yes", "No")</f>
        <v>No</v>
      </c>
      <c r="N125" s="3"/>
      <c r="V125"/>
      <c r="W125"/>
      <c r="Z125"/>
      <c r="AB125"/>
    </row>
    <row r="126" spans="1:28" x14ac:dyDescent="0.25">
      <c r="A126" s="2">
        <v>43367</v>
      </c>
      <c r="B126" s="17">
        <v>1155</v>
      </c>
      <c r="C126" s="21" t="s">
        <v>45</v>
      </c>
      <c r="D126" s="25">
        <v>3.5</v>
      </c>
      <c r="E126" s="22">
        <f>'[1]pH meter #2__083118AM'!$O$2</f>
        <v>3.5073563535911592</v>
      </c>
      <c r="F126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43367.496527777781</v>
      </c>
      <c r="G126" s="6">
        <f>Table1689106[[#This Row],[Mean Value]]+$P$2</f>
        <v>3.527303060242065</v>
      </c>
      <c r="H126" s="6">
        <f>Table1689106[[#This Row],[Mean Value]]-$P$2</f>
        <v>3.4874096469402533</v>
      </c>
      <c r="I126" s="26">
        <f>Table1689106[[#This Row],[Mean Value]]+$Q$2</f>
        <v>3.5472497668929703</v>
      </c>
      <c r="J126" s="26">
        <f>Table1689106[[#This Row],[Mean Value]]-($Q$2)</f>
        <v>3.467462940289348</v>
      </c>
      <c r="K126" s="8">
        <f>Table1689106[[#This Row],[Mean Value]]+$R$2</f>
        <v>3.5671964735438761</v>
      </c>
      <c r="L126" s="9">
        <f>Table1689106[[#This Row],[Mean Value]]-$R$2</f>
        <v>3.4475162336384422</v>
      </c>
      <c r="M126" s="23" t="str">
        <f t="array" ref="M126">IF(OR(D126&lt;$Z$2, D126&gt;$Y$2), "Yes", "No")</f>
        <v>No</v>
      </c>
      <c r="N126" s="3"/>
      <c r="V126"/>
      <c r="W126"/>
      <c r="Z126"/>
      <c r="AB126"/>
    </row>
    <row r="127" spans="1:28" x14ac:dyDescent="0.25">
      <c r="A127" s="2">
        <v>43367</v>
      </c>
      <c r="B127" s="17">
        <v>1212</v>
      </c>
      <c r="C127" s="21" t="s">
        <v>40</v>
      </c>
      <c r="D127" s="25">
        <v>3.48</v>
      </c>
      <c r="E127" s="22">
        <f>'[1]pH meter #2__083118AM'!$O$2</f>
        <v>3.5073563535911592</v>
      </c>
      <c r="F127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43367.508333333331</v>
      </c>
      <c r="G127" s="6">
        <f>Table1689106[[#This Row],[Mean Value]]+$P$2</f>
        <v>3.527303060242065</v>
      </c>
      <c r="H127" s="6">
        <f>Table1689106[[#This Row],[Mean Value]]-$P$2</f>
        <v>3.4874096469402533</v>
      </c>
      <c r="I127" s="26">
        <f>Table1689106[[#This Row],[Mean Value]]+$Q$2</f>
        <v>3.5472497668929703</v>
      </c>
      <c r="J127" s="26">
        <f>Table1689106[[#This Row],[Mean Value]]-($Q$2)</f>
        <v>3.467462940289348</v>
      </c>
      <c r="K127" s="8">
        <f>Table1689106[[#This Row],[Mean Value]]+$R$2</f>
        <v>3.5671964735438761</v>
      </c>
      <c r="L127" s="9">
        <f>Table1689106[[#This Row],[Mean Value]]-$R$2</f>
        <v>3.4475162336384422</v>
      </c>
      <c r="M127" s="23" t="str">
        <f t="array" ref="M127">IF(OR(D127&lt;$Z$2, D127&gt;$Y$2), "Yes", "No")</f>
        <v>No</v>
      </c>
      <c r="N127" s="3"/>
      <c r="V127"/>
      <c r="W127"/>
      <c r="Z127"/>
      <c r="AB127"/>
    </row>
    <row r="128" spans="1:28" x14ac:dyDescent="0.25">
      <c r="A128" s="2">
        <v>43367</v>
      </c>
      <c r="B128" s="17">
        <v>1300</v>
      </c>
      <c r="C128" s="21" t="s">
        <v>34</v>
      </c>
      <c r="D128" s="25">
        <v>3.5</v>
      </c>
      <c r="E128" s="22">
        <f>'[1]pH meter #2__083118AM'!$O$2</f>
        <v>3.5073563535911592</v>
      </c>
      <c r="F128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43367.541666666664</v>
      </c>
      <c r="G128" s="6">
        <f>Table1689106[[#This Row],[Mean Value]]+$P$2</f>
        <v>3.527303060242065</v>
      </c>
      <c r="H128" s="6">
        <f>Table1689106[[#This Row],[Mean Value]]-$P$2</f>
        <v>3.4874096469402533</v>
      </c>
      <c r="I128" s="26">
        <f>Table1689106[[#This Row],[Mean Value]]+$Q$2</f>
        <v>3.5472497668929703</v>
      </c>
      <c r="J128" s="26">
        <f>Table1689106[[#This Row],[Mean Value]]-($Q$2)</f>
        <v>3.467462940289348</v>
      </c>
      <c r="K128" s="8">
        <f>Table1689106[[#This Row],[Mean Value]]+$R$2</f>
        <v>3.5671964735438761</v>
      </c>
      <c r="L128" s="9">
        <f>Table1689106[[#This Row],[Mean Value]]-$R$2</f>
        <v>3.4475162336384422</v>
      </c>
      <c r="M128" s="23" t="str">
        <f t="array" ref="M128">IF(OR(D128&lt;$Z$2, D128&gt;$Y$2), "Yes", "No")</f>
        <v>No</v>
      </c>
      <c r="N128" s="3"/>
      <c r="V128"/>
      <c r="W128"/>
      <c r="Z128"/>
      <c r="AB128"/>
    </row>
    <row r="129" spans="1:28" x14ac:dyDescent="0.25">
      <c r="A129" s="2">
        <v>43367</v>
      </c>
      <c r="B129" s="17">
        <v>1307</v>
      </c>
      <c r="C129" s="21" t="s">
        <v>34</v>
      </c>
      <c r="D129" s="25">
        <v>3.48</v>
      </c>
      <c r="E129" s="22">
        <f>'[1]pH meter #2__083118AM'!$O$2</f>
        <v>3.5073563535911592</v>
      </c>
      <c r="F129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43367.546527777777</v>
      </c>
      <c r="G129" s="6">
        <f>Table1689106[[#This Row],[Mean Value]]+$P$2</f>
        <v>3.527303060242065</v>
      </c>
      <c r="H129" s="6">
        <f>Table1689106[[#This Row],[Mean Value]]-$P$2</f>
        <v>3.4874096469402533</v>
      </c>
      <c r="I129" s="26">
        <f>Table1689106[[#This Row],[Mean Value]]+$Q$2</f>
        <v>3.5472497668929703</v>
      </c>
      <c r="J129" s="26">
        <f>Table1689106[[#This Row],[Mean Value]]-($Q$2)</f>
        <v>3.467462940289348</v>
      </c>
      <c r="K129" s="8">
        <f>Table1689106[[#This Row],[Mean Value]]+$R$2</f>
        <v>3.5671964735438761</v>
      </c>
      <c r="L129" s="9">
        <f>Table1689106[[#This Row],[Mean Value]]-$R$2</f>
        <v>3.4475162336384422</v>
      </c>
      <c r="M129" s="23" t="str">
        <f t="array" ref="M129">IF(OR(D129&lt;$Z$2, D129&gt;$Y$2), "Yes", "No")</f>
        <v>No</v>
      </c>
      <c r="N129" s="3"/>
      <c r="V129"/>
      <c r="W129"/>
      <c r="Z129"/>
      <c r="AB129"/>
    </row>
    <row r="130" spans="1:28" x14ac:dyDescent="0.25">
      <c r="A130" s="2">
        <v>43367</v>
      </c>
      <c r="B130" s="17">
        <v>1350</v>
      </c>
      <c r="C130" s="21" t="s">
        <v>34</v>
      </c>
      <c r="D130" s="25">
        <v>3.5</v>
      </c>
      <c r="E130" s="22">
        <f>'[1]pH meter #2__083118AM'!$O$2</f>
        <v>3.5073563535911592</v>
      </c>
      <c r="F130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43367.576388888891</v>
      </c>
      <c r="G130" s="6">
        <f>Table1689106[[#This Row],[Mean Value]]+$P$2</f>
        <v>3.527303060242065</v>
      </c>
      <c r="H130" s="6">
        <f>Table1689106[[#This Row],[Mean Value]]-$P$2</f>
        <v>3.4874096469402533</v>
      </c>
      <c r="I130" s="26">
        <f>Table1689106[[#This Row],[Mean Value]]+$Q$2</f>
        <v>3.5472497668929703</v>
      </c>
      <c r="J130" s="26">
        <f>Table1689106[[#This Row],[Mean Value]]-($Q$2)</f>
        <v>3.467462940289348</v>
      </c>
      <c r="K130" s="8">
        <f>Table1689106[[#This Row],[Mean Value]]+$R$2</f>
        <v>3.5671964735438761</v>
      </c>
      <c r="L130" s="9">
        <f>Table1689106[[#This Row],[Mean Value]]-$R$2</f>
        <v>3.4475162336384422</v>
      </c>
      <c r="M130" s="23" t="str">
        <f t="array" ref="M130">IF(OR(D130&lt;$Z$2, D130&gt;$Y$2), "Yes", "No")</f>
        <v>No</v>
      </c>
      <c r="N130" s="3"/>
      <c r="V130"/>
      <c r="W130"/>
      <c r="Z130"/>
      <c r="AB130"/>
    </row>
    <row r="131" spans="1:28" x14ac:dyDescent="0.25">
      <c r="A131" s="2">
        <v>43367</v>
      </c>
      <c r="B131" s="17">
        <v>1403</v>
      </c>
      <c r="C131" s="21" t="s">
        <v>32</v>
      </c>
      <c r="D131" s="25">
        <v>3.49</v>
      </c>
      <c r="E131" s="22">
        <f>'[1]pH meter #2__083118AM'!$O$2</f>
        <v>3.5073563535911592</v>
      </c>
      <c r="F131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43367.585416666669</v>
      </c>
      <c r="G131" s="6">
        <f>Table1689106[[#This Row],[Mean Value]]+$P$2</f>
        <v>3.527303060242065</v>
      </c>
      <c r="H131" s="6">
        <f>Table1689106[[#This Row],[Mean Value]]-$P$2</f>
        <v>3.4874096469402533</v>
      </c>
      <c r="I131" s="26">
        <f>Table1689106[[#This Row],[Mean Value]]+$Q$2</f>
        <v>3.5472497668929703</v>
      </c>
      <c r="J131" s="26">
        <f>Table1689106[[#This Row],[Mean Value]]-($Q$2)</f>
        <v>3.467462940289348</v>
      </c>
      <c r="K131" s="8">
        <f>Table1689106[[#This Row],[Mean Value]]+$R$2</f>
        <v>3.5671964735438761</v>
      </c>
      <c r="L131" s="9">
        <f>Table1689106[[#This Row],[Mean Value]]-$R$2</f>
        <v>3.4475162336384422</v>
      </c>
      <c r="M131" s="23" t="str">
        <f t="array" ref="M131">IF(OR(D131&lt;$Z$2, D131&gt;$Y$2), "Yes", "No")</f>
        <v>No</v>
      </c>
      <c r="N131" s="3"/>
      <c r="V131"/>
      <c r="W131"/>
      <c r="Z131"/>
      <c r="AB131"/>
    </row>
    <row r="132" spans="1:28" x14ac:dyDescent="0.25">
      <c r="A132" s="2">
        <v>43367</v>
      </c>
      <c r="B132" s="17">
        <v>1448</v>
      </c>
      <c r="C132" s="21" t="s">
        <v>40</v>
      </c>
      <c r="D132" s="25">
        <v>3.48</v>
      </c>
      <c r="E132" s="22">
        <f>'[1]pH meter #2__083118AM'!$O$2</f>
        <v>3.5073563535911592</v>
      </c>
      <c r="F132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43367.616666666669</v>
      </c>
      <c r="G132" s="6">
        <f>Table1689106[[#This Row],[Mean Value]]+$P$2</f>
        <v>3.527303060242065</v>
      </c>
      <c r="H132" s="6">
        <f>Table1689106[[#This Row],[Mean Value]]-$P$2</f>
        <v>3.4874096469402533</v>
      </c>
      <c r="I132" s="26">
        <f>Table1689106[[#This Row],[Mean Value]]+$Q$2</f>
        <v>3.5472497668929703</v>
      </c>
      <c r="J132" s="26">
        <f>Table1689106[[#This Row],[Mean Value]]-($Q$2)</f>
        <v>3.467462940289348</v>
      </c>
      <c r="K132" s="8">
        <f>Table1689106[[#This Row],[Mean Value]]+$R$2</f>
        <v>3.5671964735438761</v>
      </c>
      <c r="L132" s="9">
        <f>Table1689106[[#This Row],[Mean Value]]-$R$2</f>
        <v>3.4475162336384422</v>
      </c>
      <c r="M132" s="23" t="str">
        <f t="array" ref="M132">IF(OR(D132&lt;$Z$2, D132&gt;$Y$2), "Yes", "No")</f>
        <v>No</v>
      </c>
      <c r="N132" s="3"/>
      <c r="V132"/>
      <c r="W132"/>
      <c r="Z132"/>
      <c r="AB132"/>
    </row>
    <row r="133" spans="1:28" x14ac:dyDescent="0.25">
      <c r="A133" s="2">
        <v>43367</v>
      </c>
      <c r="B133" s="17">
        <v>1545</v>
      </c>
      <c r="C133" s="21" t="s">
        <v>34</v>
      </c>
      <c r="D133" s="25">
        <v>3.52</v>
      </c>
      <c r="E133" s="22">
        <f>'[1]pH meter #2__083118AM'!$O$2</f>
        <v>3.5073563535911592</v>
      </c>
      <c r="F133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43367.65625</v>
      </c>
      <c r="G133" s="6">
        <f>Table1689106[[#This Row],[Mean Value]]+$P$2</f>
        <v>3.527303060242065</v>
      </c>
      <c r="H133" s="6">
        <f>Table1689106[[#This Row],[Mean Value]]-$P$2</f>
        <v>3.4874096469402533</v>
      </c>
      <c r="I133" s="26">
        <f>Table1689106[[#This Row],[Mean Value]]+$Q$2</f>
        <v>3.5472497668929703</v>
      </c>
      <c r="J133" s="26">
        <f>Table1689106[[#This Row],[Mean Value]]-($Q$2)</f>
        <v>3.467462940289348</v>
      </c>
      <c r="K133" s="8">
        <f>Table1689106[[#This Row],[Mean Value]]+$R$2</f>
        <v>3.5671964735438761</v>
      </c>
      <c r="L133" s="9">
        <f>Table1689106[[#This Row],[Mean Value]]-$R$2</f>
        <v>3.4475162336384422</v>
      </c>
      <c r="M133" s="23" t="str">
        <f t="array" ref="M133">IF(OR(D133&lt;$Z$2, D133&gt;$Y$2), "Yes", "No")</f>
        <v>No</v>
      </c>
      <c r="N133" s="3"/>
      <c r="V133"/>
      <c r="W133"/>
      <c r="Z133"/>
      <c r="AB133"/>
    </row>
    <row r="134" spans="1:28" x14ac:dyDescent="0.25">
      <c r="A134" s="2">
        <v>43367</v>
      </c>
      <c r="B134" s="17">
        <v>1610</v>
      </c>
      <c r="C134" s="21" t="s">
        <v>32</v>
      </c>
      <c r="D134" s="25">
        <v>3.48</v>
      </c>
      <c r="E134" s="22">
        <f>'[1]pH meter #2__083118AM'!$O$2</f>
        <v>3.5073563535911592</v>
      </c>
      <c r="F134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43367.673611111109</v>
      </c>
      <c r="G134" s="6">
        <f>Table1689106[[#This Row],[Mean Value]]+$P$2</f>
        <v>3.527303060242065</v>
      </c>
      <c r="H134" s="6">
        <f>Table1689106[[#This Row],[Mean Value]]-$P$2</f>
        <v>3.4874096469402533</v>
      </c>
      <c r="I134" s="26">
        <f>Table1689106[[#This Row],[Mean Value]]+$Q$2</f>
        <v>3.5472497668929703</v>
      </c>
      <c r="J134" s="26">
        <f>Table1689106[[#This Row],[Mean Value]]-($Q$2)</f>
        <v>3.467462940289348</v>
      </c>
      <c r="K134" s="8">
        <f>Table1689106[[#This Row],[Mean Value]]+$R$2</f>
        <v>3.5671964735438761</v>
      </c>
      <c r="L134" s="9">
        <f>Table1689106[[#This Row],[Mean Value]]-$R$2</f>
        <v>3.4475162336384422</v>
      </c>
      <c r="M134" s="23" t="str">
        <f t="array" ref="M134">IF(OR(D134&lt;$Z$2, D134&gt;$Y$2), "Yes", "No")</f>
        <v>No</v>
      </c>
      <c r="N134" s="3"/>
      <c r="V134"/>
      <c r="W134"/>
      <c r="Z134"/>
      <c r="AB134"/>
    </row>
    <row r="135" spans="1:28" x14ac:dyDescent="0.25">
      <c r="A135" s="2">
        <v>43367</v>
      </c>
      <c r="B135" s="17">
        <v>1655</v>
      </c>
      <c r="C135" s="21" t="s">
        <v>34</v>
      </c>
      <c r="D135" s="25">
        <v>3.48</v>
      </c>
      <c r="E135" s="22">
        <f>'[1]pH meter #2__083118AM'!$O$2</f>
        <v>3.5073563535911592</v>
      </c>
      <c r="F135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43367.704861111109</v>
      </c>
      <c r="G135" s="6">
        <f>Table1689106[[#This Row],[Mean Value]]+$P$2</f>
        <v>3.527303060242065</v>
      </c>
      <c r="H135" s="6">
        <f>Table1689106[[#This Row],[Mean Value]]-$P$2</f>
        <v>3.4874096469402533</v>
      </c>
      <c r="I135" s="26">
        <f>Table1689106[[#This Row],[Mean Value]]+$Q$2</f>
        <v>3.5472497668929703</v>
      </c>
      <c r="J135" s="26">
        <f>Table1689106[[#This Row],[Mean Value]]-($Q$2)</f>
        <v>3.467462940289348</v>
      </c>
      <c r="K135" s="8">
        <f>Table1689106[[#This Row],[Mean Value]]+$R$2</f>
        <v>3.5671964735438761</v>
      </c>
      <c r="L135" s="9">
        <f>Table1689106[[#This Row],[Mean Value]]-$R$2</f>
        <v>3.4475162336384422</v>
      </c>
      <c r="M135" s="23" t="str">
        <f t="array" ref="M135">IF(OR(D135&lt;$Z$2, D135&gt;$Y$2), "Yes", "No")</f>
        <v>No</v>
      </c>
      <c r="N135" s="3"/>
      <c r="V135"/>
      <c r="W135"/>
      <c r="Z135"/>
      <c r="AB135"/>
    </row>
    <row r="136" spans="1:28" x14ac:dyDescent="0.25">
      <c r="A136" s="2">
        <v>43367</v>
      </c>
      <c r="B136" s="17">
        <v>1732</v>
      </c>
      <c r="C136" s="21" t="s">
        <v>32</v>
      </c>
      <c r="D136" s="25">
        <v>3.47</v>
      </c>
      <c r="E136" s="22">
        <f>'[1]pH meter #2__083118AM'!$O$2</f>
        <v>3.5073563535911592</v>
      </c>
      <c r="F136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43367.730555555558</v>
      </c>
      <c r="G136" s="6">
        <f>Table1689106[[#This Row],[Mean Value]]+$P$2</f>
        <v>3.527303060242065</v>
      </c>
      <c r="H136" s="6">
        <f>Table1689106[[#This Row],[Mean Value]]-$P$2</f>
        <v>3.4874096469402533</v>
      </c>
      <c r="I136" s="26">
        <f>Table1689106[[#This Row],[Mean Value]]+$Q$2</f>
        <v>3.5472497668929703</v>
      </c>
      <c r="J136" s="26">
        <f>Table1689106[[#This Row],[Mean Value]]-($Q$2)</f>
        <v>3.467462940289348</v>
      </c>
      <c r="K136" s="8">
        <f>Table1689106[[#This Row],[Mean Value]]+$R$2</f>
        <v>3.5671964735438761</v>
      </c>
      <c r="L136" s="9">
        <f>Table1689106[[#This Row],[Mean Value]]-$R$2</f>
        <v>3.4475162336384422</v>
      </c>
      <c r="M136" s="23" t="str">
        <f t="array" ref="M136">IF(OR(D136&lt;$Z$2, D136&gt;$Y$2), "Yes", "No")</f>
        <v>No</v>
      </c>
      <c r="N136" s="3"/>
      <c r="V136"/>
      <c r="W136"/>
      <c r="Z136"/>
      <c r="AB136"/>
    </row>
    <row r="137" spans="1:28" x14ac:dyDescent="0.25">
      <c r="A137" s="2">
        <v>43367</v>
      </c>
      <c r="B137" s="17">
        <v>1808</v>
      </c>
      <c r="C137" s="21" t="s">
        <v>34</v>
      </c>
      <c r="D137" s="25">
        <v>3.47</v>
      </c>
      <c r="E137" s="22">
        <f>'[1]pH meter #2__083118AM'!$O$2</f>
        <v>3.5073563535911592</v>
      </c>
      <c r="F137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43367.755555555559</v>
      </c>
      <c r="G137" s="6">
        <f>Table1689106[[#This Row],[Mean Value]]+$P$2</f>
        <v>3.527303060242065</v>
      </c>
      <c r="H137" s="6">
        <f>Table1689106[[#This Row],[Mean Value]]-$P$2</f>
        <v>3.4874096469402533</v>
      </c>
      <c r="I137" s="26">
        <f>Table1689106[[#This Row],[Mean Value]]+$Q$2</f>
        <v>3.5472497668929703</v>
      </c>
      <c r="J137" s="26">
        <f>Table1689106[[#This Row],[Mean Value]]-($Q$2)</f>
        <v>3.467462940289348</v>
      </c>
      <c r="K137" s="8">
        <f>Table1689106[[#This Row],[Mean Value]]+$R$2</f>
        <v>3.5671964735438761</v>
      </c>
      <c r="L137" s="9">
        <f>Table1689106[[#This Row],[Mean Value]]-$R$2</f>
        <v>3.4475162336384422</v>
      </c>
      <c r="M137" s="23" t="str">
        <f t="array" ref="M137">IF(OR(D137&lt;$Z$2, D137&gt;$Y$2), "Yes", "No")</f>
        <v>No</v>
      </c>
      <c r="N137" s="3"/>
      <c r="V137"/>
      <c r="W137"/>
      <c r="Z137"/>
      <c r="AB137"/>
    </row>
    <row r="138" spans="1:28" x14ac:dyDescent="0.25">
      <c r="A138" s="2">
        <v>43367</v>
      </c>
      <c r="B138" s="17">
        <v>1852</v>
      </c>
      <c r="C138" s="21" t="s">
        <v>27</v>
      </c>
      <c r="D138" s="25">
        <v>3.52</v>
      </c>
      <c r="E138" s="22">
        <f>'[1]pH meter #2__083118AM'!$O$2</f>
        <v>3.5073563535911592</v>
      </c>
      <c r="F138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43367.786111111112</v>
      </c>
      <c r="G138" s="6">
        <f>Table1689106[[#This Row],[Mean Value]]+$P$2</f>
        <v>3.527303060242065</v>
      </c>
      <c r="H138" s="6">
        <f>Table1689106[[#This Row],[Mean Value]]-$P$2</f>
        <v>3.4874096469402533</v>
      </c>
      <c r="I138" s="26">
        <f>Table1689106[[#This Row],[Mean Value]]+$Q$2</f>
        <v>3.5472497668929703</v>
      </c>
      <c r="J138" s="26">
        <f>Table1689106[[#This Row],[Mean Value]]-($Q$2)</f>
        <v>3.467462940289348</v>
      </c>
      <c r="K138" s="8">
        <f>Table1689106[[#This Row],[Mean Value]]+$R$2</f>
        <v>3.5671964735438761</v>
      </c>
      <c r="L138" s="9">
        <f>Table1689106[[#This Row],[Mean Value]]-$R$2</f>
        <v>3.4475162336384422</v>
      </c>
      <c r="M138" s="23" t="str">
        <f t="array" ref="M138">IF(OR(D138&lt;$Z$2, D138&gt;$Y$2), "Yes", "No")</f>
        <v>No</v>
      </c>
      <c r="N138" s="3"/>
      <c r="V138"/>
      <c r="W138"/>
      <c r="Z138"/>
      <c r="AB138"/>
    </row>
    <row r="139" spans="1:28" x14ac:dyDescent="0.25">
      <c r="A139" s="2">
        <v>43367</v>
      </c>
      <c r="B139" s="17">
        <v>2034</v>
      </c>
      <c r="C139" s="21" t="s">
        <v>26</v>
      </c>
      <c r="D139" s="25">
        <v>3.51</v>
      </c>
      <c r="E139" s="22">
        <f>'[1]pH meter #2__083118AM'!$O$2</f>
        <v>3.5073563535911592</v>
      </c>
      <c r="F139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43367.856944444444</v>
      </c>
      <c r="G139" s="6">
        <f>Table1689106[[#This Row],[Mean Value]]+$P$2</f>
        <v>3.527303060242065</v>
      </c>
      <c r="H139" s="6">
        <f>Table1689106[[#This Row],[Mean Value]]-$P$2</f>
        <v>3.4874096469402533</v>
      </c>
      <c r="I139" s="26">
        <f>Table1689106[[#This Row],[Mean Value]]+$Q$2</f>
        <v>3.5472497668929703</v>
      </c>
      <c r="J139" s="26">
        <f>Table1689106[[#This Row],[Mean Value]]-($Q$2)</f>
        <v>3.467462940289348</v>
      </c>
      <c r="K139" s="8">
        <f>Table1689106[[#This Row],[Mean Value]]+$R$2</f>
        <v>3.5671964735438761</v>
      </c>
      <c r="L139" s="9">
        <f>Table1689106[[#This Row],[Mean Value]]-$R$2</f>
        <v>3.4475162336384422</v>
      </c>
      <c r="M139" s="23" t="str">
        <f t="array" ref="M139">IF(OR(D139&lt;$Z$2, D139&gt;$Y$2), "Yes", "No")</f>
        <v>No</v>
      </c>
      <c r="N139" s="3"/>
      <c r="V139"/>
      <c r="W139"/>
      <c r="Z139"/>
      <c r="AB139"/>
    </row>
    <row r="140" spans="1:28" x14ac:dyDescent="0.25">
      <c r="A140" s="2">
        <v>43368</v>
      </c>
      <c r="B140" s="17">
        <v>600</v>
      </c>
      <c r="C140" s="21" t="s">
        <v>30</v>
      </c>
      <c r="D140" s="25">
        <v>3.52</v>
      </c>
      <c r="E140" s="22">
        <f>'[1]pH meter #2__083118AM'!$O$2</f>
        <v>3.5073563535911592</v>
      </c>
      <c r="F140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43368.25</v>
      </c>
      <c r="G140" s="6">
        <f>Table1689106[[#This Row],[Mean Value]]+$P$2</f>
        <v>3.527303060242065</v>
      </c>
      <c r="H140" s="6">
        <f>Table1689106[[#This Row],[Mean Value]]-$P$2</f>
        <v>3.4874096469402533</v>
      </c>
      <c r="I140" s="26">
        <f>Table1689106[[#This Row],[Mean Value]]+$Q$2</f>
        <v>3.5472497668929703</v>
      </c>
      <c r="J140" s="26">
        <f>Table1689106[[#This Row],[Mean Value]]-($Q$2)</f>
        <v>3.467462940289348</v>
      </c>
      <c r="K140" s="8">
        <f>Table1689106[[#This Row],[Mean Value]]+$R$2</f>
        <v>3.5671964735438761</v>
      </c>
      <c r="L140" s="9">
        <f>Table1689106[[#This Row],[Mean Value]]-$R$2</f>
        <v>3.4475162336384422</v>
      </c>
      <c r="M140" s="23" t="str">
        <f t="array" ref="M140">IF(OR(D140&lt;$Z$2, D140&gt;$Y$2), "Yes", "No")</f>
        <v>No</v>
      </c>
      <c r="N140" s="3"/>
      <c r="V140"/>
      <c r="W140"/>
      <c r="Z140"/>
      <c r="AB140"/>
    </row>
    <row r="141" spans="1:28" x14ac:dyDescent="0.25">
      <c r="A141" s="2">
        <v>43368</v>
      </c>
      <c r="B141" s="17">
        <v>618</v>
      </c>
      <c r="C141" s="21" t="s">
        <v>31</v>
      </c>
      <c r="D141" s="25">
        <v>3.52</v>
      </c>
      <c r="E141" s="22">
        <f>'[1]pH meter #2__083118AM'!$O$2</f>
        <v>3.5073563535911592</v>
      </c>
      <c r="F141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43368.262499999997</v>
      </c>
      <c r="G141" s="6">
        <f>Table1689106[[#This Row],[Mean Value]]+$P$2</f>
        <v>3.527303060242065</v>
      </c>
      <c r="H141" s="6">
        <f>Table1689106[[#This Row],[Mean Value]]-$P$2</f>
        <v>3.4874096469402533</v>
      </c>
      <c r="I141" s="26">
        <f>Table1689106[[#This Row],[Mean Value]]+$Q$2</f>
        <v>3.5472497668929703</v>
      </c>
      <c r="J141" s="26">
        <f>Table1689106[[#This Row],[Mean Value]]-($Q$2)</f>
        <v>3.467462940289348</v>
      </c>
      <c r="K141" s="8">
        <f>Table1689106[[#This Row],[Mean Value]]+$R$2</f>
        <v>3.5671964735438761</v>
      </c>
      <c r="L141" s="9">
        <f>Table1689106[[#This Row],[Mean Value]]-$R$2</f>
        <v>3.4475162336384422</v>
      </c>
      <c r="M141" s="23" t="str">
        <f t="array" ref="M141">IF(OR(D141&lt;$Z$2, D141&gt;$Y$2), "Yes", "No")</f>
        <v>No</v>
      </c>
      <c r="N141" s="3"/>
      <c r="V141"/>
      <c r="W141"/>
      <c r="Z141"/>
      <c r="AB141"/>
    </row>
    <row r="142" spans="1:28" x14ac:dyDescent="0.25">
      <c r="A142" s="2">
        <v>43368</v>
      </c>
      <c r="B142" s="17">
        <v>800</v>
      </c>
      <c r="C142" s="21" t="s">
        <v>30</v>
      </c>
      <c r="D142" s="25">
        <v>3.52</v>
      </c>
      <c r="E142" s="22">
        <f>'[1]pH meter #2__083118AM'!$O$2</f>
        <v>3.5073563535911592</v>
      </c>
      <c r="F142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43368.333333333336</v>
      </c>
      <c r="G142" s="6">
        <f>Table1689106[[#This Row],[Mean Value]]+$P$2</f>
        <v>3.527303060242065</v>
      </c>
      <c r="H142" s="6">
        <f>Table1689106[[#This Row],[Mean Value]]-$P$2</f>
        <v>3.4874096469402533</v>
      </c>
      <c r="I142" s="26">
        <f>Table1689106[[#This Row],[Mean Value]]+$Q$2</f>
        <v>3.5472497668929703</v>
      </c>
      <c r="J142" s="26">
        <f>Table1689106[[#This Row],[Mean Value]]-($Q$2)</f>
        <v>3.467462940289348</v>
      </c>
      <c r="K142" s="8">
        <f>Table1689106[[#This Row],[Mean Value]]+$R$2</f>
        <v>3.5671964735438761</v>
      </c>
      <c r="L142" s="9">
        <f>Table1689106[[#This Row],[Mean Value]]-$R$2</f>
        <v>3.4475162336384422</v>
      </c>
      <c r="M142" s="23" t="str">
        <f t="array" ref="M142">IF(OR(D142&lt;$Z$2, D142&gt;$Y$2), "Yes", "No")</f>
        <v>No</v>
      </c>
      <c r="N142" s="3"/>
      <c r="V142"/>
      <c r="W142"/>
      <c r="Z142"/>
      <c r="AB142"/>
    </row>
    <row r="143" spans="1:28" x14ac:dyDescent="0.25">
      <c r="A143" s="2">
        <v>43368</v>
      </c>
      <c r="B143" s="17">
        <v>830</v>
      </c>
      <c r="C143" s="21" t="s">
        <v>31</v>
      </c>
      <c r="D143" s="25">
        <v>3.53</v>
      </c>
      <c r="E143" s="22">
        <f>'[1]pH meter #2__083118AM'!$O$2</f>
        <v>3.5073563535911592</v>
      </c>
      <c r="F143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43368.354166666664</v>
      </c>
      <c r="G143" s="6">
        <f>Table1689106[[#This Row],[Mean Value]]+$P$2</f>
        <v>3.527303060242065</v>
      </c>
      <c r="H143" s="6">
        <f>Table1689106[[#This Row],[Mean Value]]-$P$2</f>
        <v>3.4874096469402533</v>
      </c>
      <c r="I143" s="26">
        <f>Table1689106[[#This Row],[Mean Value]]+$Q$2</f>
        <v>3.5472497668929703</v>
      </c>
      <c r="J143" s="26">
        <f>Table1689106[[#This Row],[Mean Value]]-($Q$2)</f>
        <v>3.467462940289348</v>
      </c>
      <c r="K143" s="8">
        <f>Table1689106[[#This Row],[Mean Value]]+$R$2</f>
        <v>3.5671964735438761</v>
      </c>
      <c r="L143" s="9">
        <f>Table1689106[[#This Row],[Mean Value]]-$R$2</f>
        <v>3.4475162336384422</v>
      </c>
      <c r="M143" s="23" t="str">
        <f t="array" ref="M143">IF(OR(D143&lt;$Z$2, D143&gt;$Y$2), "Yes", "No")</f>
        <v>No</v>
      </c>
      <c r="N143" s="3"/>
      <c r="V143"/>
      <c r="W143"/>
      <c r="Z143"/>
      <c r="AB143"/>
    </row>
    <row r="144" spans="1:28" x14ac:dyDescent="0.25">
      <c r="A144" s="2">
        <v>43368</v>
      </c>
      <c r="B144" s="17">
        <v>850</v>
      </c>
      <c r="C144" s="21" t="s">
        <v>31</v>
      </c>
      <c r="D144" s="25">
        <v>3.52</v>
      </c>
      <c r="E144" s="22">
        <f>'[1]pH meter #2__083118AM'!$O$2</f>
        <v>3.5073563535911592</v>
      </c>
      <c r="F144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43368.368055555555</v>
      </c>
      <c r="G144" s="6">
        <f>Table1689106[[#This Row],[Mean Value]]+$P$2</f>
        <v>3.527303060242065</v>
      </c>
      <c r="H144" s="6">
        <f>Table1689106[[#This Row],[Mean Value]]-$P$2</f>
        <v>3.4874096469402533</v>
      </c>
      <c r="I144" s="26">
        <f>Table1689106[[#This Row],[Mean Value]]+$Q$2</f>
        <v>3.5472497668929703</v>
      </c>
      <c r="J144" s="26">
        <f>Table1689106[[#This Row],[Mean Value]]-($Q$2)</f>
        <v>3.467462940289348</v>
      </c>
      <c r="K144" s="8">
        <f>Table1689106[[#This Row],[Mean Value]]+$R$2</f>
        <v>3.5671964735438761</v>
      </c>
      <c r="L144" s="9">
        <f>Table1689106[[#This Row],[Mean Value]]-$R$2</f>
        <v>3.4475162336384422</v>
      </c>
      <c r="M144" s="23" t="str">
        <f t="array" ref="M144">IF(OR(D144&lt;$Z$2, D144&gt;$Y$2), "Yes", "No")</f>
        <v>No</v>
      </c>
      <c r="N144" s="3"/>
      <c r="V144"/>
      <c r="W144"/>
      <c r="Z144"/>
      <c r="AB144"/>
    </row>
    <row r="145" spans="1:28" x14ac:dyDescent="0.25">
      <c r="A145" s="2">
        <v>43368</v>
      </c>
      <c r="B145" s="17">
        <v>900</v>
      </c>
      <c r="C145" s="21" t="s">
        <v>30</v>
      </c>
      <c r="D145" s="25">
        <v>3.53</v>
      </c>
      <c r="E145" s="22">
        <f>'[1]pH meter #2__083118AM'!$O$2</f>
        <v>3.5073563535911592</v>
      </c>
      <c r="F145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43368.375</v>
      </c>
      <c r="G145" s="6">
        <f>Table1689106[[#This Row],[Mean Value]]+$P$2</f>
        <v>3.527303060242065</v>
      </c>
      <c r="H145" s="6">
        <f>Table1689106[[#This Row],[Mean Value]]-$P$2</f>
        <v>3.4874096469402533</v>
      </c>
      <c r="I145" s="26">
        <f>Table1689106[[#This Row],[Mean Value]]+$Q$2</f>
        <v>3.5472497668929703</v>
      </c>
      <c r="J145" s="26">
        <f>Table1689106[[#This Row],[Mean Value]]-($Q$2)</f>
        <v>3.467462940289348</v>
      </c>
      <c r="K145" s="8">
        <f>Table1689106[[#This Row],[Mean Value]]+$R$2</f>
        <v>3.5671964735438761</v>
      </c>
      <c r="L145" s="9">
        <f>Table1689106[[#This Row],[Mean Value]]-$R$2</f>
        <v>3.4475162336384422</v>
      </c>
      <c r="M145" s="23" t="str">
        <f t="array" ref="M145">IF(OR(D145&lt;$Z$2, D145&gt;$Y$2), "Yes", "No")</f>
        <v>No</v>
      </c>
      <c r="N145" s="3"/>
      <c r="V145"/>
      <c r="W145"/>
      <c r="Z145"/>
      <c r="AB145"/>
    </row>
    <row r="146" spans="1:28" x14ac:dyDescent="0.25">
      <c r="A146" s="2">
        <v>43368</v>
      </c>
      <c r="B146" s="17">
        <v>1010</v>
      </c>
      <c r="C146" s="21" t="s">
        <v>42</v>
      </c>
      <c r="D146" s="25">
        <v>3.54</v>
      </c>
      <c r="E146" s="22">
        <f>'[1]pH meter #2__083118AM'!$O$2</f>
        <v>3.5073563535911592</v>
      </c>
      <c r="F146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43368.423611111109</v>
      </c>
      <c r="G146" s="6">
        <f>Table1689106[[#This Row],[Mean Value]]+$P$2</f>
        <v>3.527303060242065</v>
      </c>
      <c r="H146" s="6">
        <f>Table1689106[[#This Row],[Mean Value]]-$P$2</f>
        <v>3.4874096469402533</v>
      </c>
      <c r="I146" s="26">
        <f>Table1689106[[#This Row],[Mean Value]]+$Q$2</f>
        <v>3.5472497668929703</v>
      </c>
      <c r="J146" s="26">
        <f>Table1689106[[#This Row],[Mean Value]]-($Q$2)</f>
        <v>3.467462940289348</v>
      </c>
      <c r="K146" s="8">
        <f>Table1689106[[#This Row],[Mean Value]]+$R$2</f>
        <v>3.5671964735438761</v>
      </c>
      <c r="L146" s="9">
        <f>Table1689106[[#This Row],[Mean Value]]-$R$2</f>
        <v>3.4475162336384422</v>
      </c>
      <c r="M146" s="23" t="str">
        <f t="array" ref="M146">IF(OR(D146&lt;$Z$2, D146&gt;$Y$2), "Yes", "No")</f>
        <v>No</v>
      </c>
      <c r="N146" s="3"/>
      <c r="V146"/>
      <c r="W146"/>
      <c r="Z146"/>
      <c r="AB146"/>
    </row>
    <row r="147" spans="1:28" x14ac:dyDescent="0.25">
      <c r="A147" s="2">
        <v>43368</v>
      </c>
      <c r="B147" s="17">
        <v>1040</v>
      </c>
      <c r="C147" s="21" t="s">
        <v>40</v>
      </c>
      <c r="D147" s="25">
        <v>3.51</v>
      </c>
      <c r="E147" s="22">
        <f>'[1]pH meter #2__083118AM'!$O$2</f>
        <v>3.5073563535911592</v>
      </c>
      <c r="F147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43368.444444444445</v>
      </c>
      <c r="G147" s="6">
        <f>Table1689106[[#This Row],[Mean Value]]+$P$2</f>
        <v>3.527303060242065</v>
      </c>
      <c r="H147" s="6">
        <f>Table1689106[[#This Row],[Mean Value]]-$P$2</f>
        <v>3.4874096469402533</v>
      </c>
      <c r="I147" s="26">
        <f>Table1689106[[#This Row],[Mean Value]]+$Q$2</f>
        <v>3.5472497668929703</v>
      </c>
      <c r="J147" s="26">
        <f>Table1689106[[#This Row],[Mean Value]]-($Q$2)</f>
        <v>3.467462940289348</v>
      </c>
      <c r="K147" s="8">
        <f>Table1689106[[#This Row],[Mean Value]]+$R$2</f>
        <v>3.5671964735438761</v>
      </c>
      <c r="L147" s="9">
        <f>Table1689106[[#This Row],[Mean Value]]-$R$2</f>
        <v>3.4475162336384422</v>
      </c>
      <c r="M147" s="23" t="str">
        <f t="array" ref="M147">IF(OR(D147&lt;$Z$2, D147&gt;$Y$2), "Yes", "No")</f>
        <v>No</v>
      </c>
      <c r="N147" s="3"/>
      <c r="V147"/>
      <c r="W147"/>
      <c r="Z147"/>
      <c r="AB147"/>
    </row>
    <row r="148" spans="1:28" x14ac:dyDescent="0.25">
      <c r="A148" s="2">
        <v>43368</v>
      </c>
      <c r="B148" s="17">
        <v>1115</v>
      </c>
      <c r="C148" s="21" t="s">
        <v>35</v>
      </c>
      <c r="D148" s="25">
        <v>3.5</v>
      </c>
      <c r="E148" s="22">
        <f>'[1]pH meter #2__083118AM'!$O$2</f>
        <v>3.5073563535911592</v>
      </c>
      <c r="F148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43368.46875</v>
      </c>
      <c r="G148" s="6">
        <f>Table1689106[[#This Row],[Mean Value]]+$P$2</f>
        <v>3.527303060242065</v>
      </c>
      <c r="H148" s="6">
        <f>Table1689106[[#This Row],[Mean Value]]-$P$2</f>
        <v>3.4874096469402533</v>
      </c>
      <c r="I148" s="26">
        <f>Table1689106[[#This Row],[Mean Value]]+$Q$2</f>
        <v>3.5472497668929703</v>
      </c>
      <c r="J148" s="26">
        <f>Table1689106[[#This Row],[Mean Value]]-($Q$2)</f>
        <v>3.467462940289348</v>
      </c>
      <c r="K148" s="8">
        <f>Table1689106[[#This Row],[Mean Value]]+$R$2</f>
        <v>3.5671964735438761</v>
      </c>
      <c r="L148" s="9">
        <f>Table1689106[[#This Row],[Mean Value]]-$R$2</f>
        <v>3.4475162336384422</v>
      </c>
      <c r="M148" s="23" t="str">
        <f t="array" ref="M148">IF(OR(D148&lt;$Z$2, D148&gt;$Y$2), "Yes", "No")</f>
        <v>No</v>
      </c>
      <c r="N148" s="3"/>
      <c r="V148"/>
      <c r="W148"/>
      <c r="Z148"/>
      <c r="AB148"/>
    </row>
    <row r="149" spans="1:28" x14ac:dyDescent="0.25">
      <c r="A149" s="2">
        <v>43368</v>
      </c>
      <c r="B149" s="17">
        <v>1150</v>
      </c>
      <c r="C149" s="21" t="s">
        <v>40</v>
      </c>
      <c r="D149" s="25">
        <v>3.49</v>
      </c>
      <c r="E149" s="22">
        <f>'[1]pH meter #2__083118AM'!$O$2</f>
        <v>3.5073563535911592</v>
      </c>
      <c r="F149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43368.493055555555</v>
      </c>
      <c r="G149" s="6">
        <f>Table1689106[[#This Row],[Mean Value]]+$P$2</f>
        <v>3.527303060242065</v>
      </c>
      <c r="H149" s="6">
        <f>Table1689106[[#This Row],[Mean Value]]-$P$2</f>
        <v>3.4874096469402533</v>
      </c>
      <c r="I149" s="26">
        <f>Table1689106[[#This Row],[Mean Value]]+$Q$2</f>
        <v>3.5472497668929703</v>
      </c>
      <c r="J149" s="26">
        <f>Table1689106[[#This Row],[Mean Value]]-($Q$2)</f>
        <v>3.467462940289348</v>
      </c>
      <c r="K149" s="8">
        <f>Table1689106[[#This Row],[Mean Value]]+$R$2</f>
        <v>3.5671964735438761</v>
      </c>
      <c r="L149" s="9">
        <f>Table1689106[[#This Row],[Mean Value]]-$R$2</f>
        <v>3.4475162336384422</v>
      </c>
      <c r="M149" s="23" t="str">
        <f t="array" ref="M149">IF(OR(D149&lt;$Z$2, D149&gt;$Y$2), "Yes", "No")</f>
        <v>No</v>
      </c>
      <c r="N149" s="3"/>
      <c r="V149"/>
      <c r="W149"/>
      <c r="Z149"/>
      <c r="AB149"/>
    </row>
    <row r="150" spans="1:28" x14ac:dyDescent="0.25">
      <c r="A150" s="2">
        <v>43368</v>
      </c>
      <c r="B150" s="17">
        <v>1225</v>
      </c>
      <c r="C150" s="21" t="s">
        <v>40</v>
      </c>
      <c r="D150" s="25">
        <v>3.5</v>
      </c>
      <c r="E150" s="22">
        <f>'[1]pH meter #2__083118AM'!$O$2</f>
        <v>3.5073563535911592</v>
      </c>
      <c r="F150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43368.517361111109</v>
      </c>
      <c r="G150" s="6">
        <f>Table1689106[[#This Row],[Mean Value]]+$P$2</f>
        <v>3.527303060242065</v>
      </c>
      <c r="H150" s="6">
        <f>Table1689106[[#This Row],[Mean Value]]-$P$2</f>
        <v>3.4874096469402533</v>
      </c>
      <c r="I150" s="26">
        <f>Table1689106[[#This Row],[Mean Value]]+$Q$2</f>
        <v>3.5472497668929703</v>
      </c>
      <c r="J150" s="26">
        <f>Table1689106[[#This Row],[Mean Value]]-($Q$2)</f>
        <v>3.467462940289348</v>
      </c>
      <c r="K150" s="8">
        <f>Table1689106[[#This Row],[Mean Value]]+$R$2</f>
        <v>3.5671964735438761</v>
      </c>
      <c r="L150" s="9">
        <f>Table1689106[[#This Row],[Mean Value]]-$R$2</f>
        <v>3.4475162336384422</v>
      </c>
      <c r="M150" s="23" t="str">
        <f t="array" ref="M150">IF(OR(D150&lt;$Z$2, D150&gt;$Y$2), "Yes", "No")</f>
        <v>No</v>
      </c>
      <c r="N150" s="3"/>
      <c r="V150"/>
      <c r="W150"/>
      <c r="Z150"/>
      <c r="AB150"/>
    </row>
    <row r="151" spans="1:28" x14ac:dyDescent="0.25">
      <c r="A151" s="2">
        <v>43368</v>
      </c>
      <c r="B151" s="17">
        <v>1300</v>
      </c>
      <c r="C151" s="21" t="s">
        <v>34</v>
      </c>
      <c r="D151" s="25">
        <v>3.51</v>
      </c>
      <c r="E151" s="22">
        <f>'[1]pH meter #2__083118AM'!$O$2</f>
        <v>3.5073563535911592</v>
      </c>
      <c r="F151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43368.541666666664</v>
      </c>
      <c r="G151" s="6">
        <f>Table1689106[[#This Row],[Mean Value]]+$P$2</f>
        <v>3.527303060242065</v>
      </c>
      <c r="H151" s="6">
        <f>Table1689106[[#This Row],[Mean Value]]-$P$2</f>
        <v>3.4874096469402533</v>
      </c>
      <c r="I151" s="26">
        <f>Table1689106[[#This Row],[Mean Value]]+$Q$2</f>
        <v>3.5472497668929703</v>
      </c>
      <c r="J151" s="26">
        <f>Table1689106[[#This Row],[Mean Value]]-($Q$2)</f>
        <v>3.467462940289348</v>
      </c>
      <c r="K151" s="8">
        <f>Table1689106[[#This Row],[Mean Value]]+$R$2</f>
        <v>3.5671964735438761</v>
      </c>
      <c r="L151" s="9">
        <f>Table1689106[[#This Row],[Mean Value]]-$R$2</f>
        <v>3.4475162336384422</v>
      </c>
      <c r="M151" s="23" t="str">
        <f t="array" ref="M151">IF(OR(D151&lt;$Z$2, D151&gt;$Y$2), "Yes", "No")</f>
        <v>No</v>
      </c>
      <c r="N151" s="3"/>
      <c r="V151"/>
      <c r="W151"/>
      <c r="Z151"/>
      <c r="AB151"/>
    </row>
    <row r="152" spans="1:28" x14ac:dyDescent="0.25">
      <c r="A152" s="2">
        <v>43368</v>
      </c>
      <c r="B152" s="17">
        <v>1323</v>
      </c>
      <c r="C152" s="21" t="s">
        <v>34</v>
      </c>
      <c r="D152" s="25">
        <v>3.47</v>
      </c>
      <c r="E152" s="22">
        <f>'[1]pH meter #2__083118AM'!$O$2</f>
        <v>3.5073563535911592</v>
      </c>
      <c r="F152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43368.557638888888</v>
      </c>
      <c r="G152" s="6">
        <f>Table1689106[[#This Row],[Mean Value]]+$P$2</f>
        <v>3.527303060242065</v>
      </c>
      <c r="H152" s="6">
        <f>Table1689106[[#This Row],[Mean Value]]-$P$2</f>
        <v>3.4874096469402533</v>
      </c>
      <c r="I152" s="26">
        <f>Table1689106[[#This Row],[Mean Value]]+$Q$2</f>
        <v>3.5472497668929703</v>
      </c>
      <c r="J152" s="26">
        <f>Table1689106[[#This Row],[Mean Value]]-($Q$2)</f>
        <v>3.467462940289348</v>
      </c>
      <c r="K152" s="8">
        <f>Table1689106[[#This Row],[Mean Value]]+$R$2</f>
        <v>3.5671964735438761</v>
      </c>
      <c r="L152" s="9">
        <f>Table1689106[[#This Row],[Mean Value]]-$R$2</f>
        <v>3.4475162336384422</v>
      </c>
      <c r="M152" s="23" t="str">
        <f t="array" ref="M152">IF(OR(D152&lt;$Z$2, D152&gt;$Y$2), "Yes", "No")</f>
        <v>No</v>
      </c>
      <c r="N152" s="3"/>
      <c r="V152"/>
      <c r="W152"/>
      <c r="Z152"/>
      <c r="AB152"/>
    </row>
    <row r="153" spans="1:28" x14ac:dyDescent="0.25">
      <c r="A153" s="2">
        <v>43368</v>
      </c>
      <c r="B153" s="17">
        <v>1343</v>
      </c>
      <c r="C153" s="21" t="s">
        <v>34</v>
      </c>
      <c r="D153" s="25">
        <v>3.48</v>
      </c>
      <c r="E153" s="22">
        <f>'[1]pH meter #2__083118AM'!$O$2</f>
        <v>3.5073563535911592</v>
      </c>
      <c r="F153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43368.571527777778</v>
      </c>
      <c r="G153" s="6">
        <f>Table1689106[[#This Row],[Mean Value]]+$P$2</f>
        <v>3.527303060242065</v>
      </c>
      <c r="H153" s="6">
        <f>Table1689106[[#This Row],[Mean Value]]-$P$2</f>
        <v>3.4874096469402533</v>
      </c>
      <c r="I153" s="26">
        <f>Table1689106[[#This Row],[Mean Value]]+$Q$2</f>
        <v>3.5472497668929703</v>
      </c>
      <c r="J153" s="26">
        <f>Table1689106[[#This Row],[Mean Value]]-($Q$2)</f>
        <v>3.467462940289348</v>
      </c>
      <c r="K153" s="8">
        <f>Table1689106[[#This Row],[Mean Value]]+$R$2</f>
        <v>3.5671964735438761</v>
      </c>
      <c r="L153" s="9">
        <f>Table1689106[[#This Row],[Mean Value]]-$R$2</f>
        <v>3.4475162336384422</v>
      </c>
      <c r="M153" s="23" t="str">
        <f t="array" ref="M153">IF(OR(D153&lt;$Z$2, D153&gt;$Y$2), "Yes", "No")</f>
        <v>No</v>
      </c>
      <c r="N153" s="3"/>
      <c r="V153"/>
      <c r="W153"/>
      <c r="Z153"/>
      <c r="AB153"/>
    </row>
    <row r="154" spans="1:28" x14ac:dyDescent="0.25">
      <c r="A154" s="2">
        <v>43368</v>
      </c>
      <c r="B154" s="17">
        <v>1354</v>
      </c>
      <c r="C154" s="21" t="s">
        <v>31</v>
      </c>
      <c r="D154" s="25">
        <v>3.48</v>
      </c>
      <c r="E154" s="22">
        <f>'[1]pH meter #2__083118AM'!$O$2</f>
        <v>3.5073563535911592</v>
      </c>
      <c r="F154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43368.57916666667</v>
      </c>
      <c r="G154" s="6">
        <f>Table1689106[[#This Row],[Mean Value]]+$P$2</f>
        <v>3.527303060242065</v>
      </c>
      <c r="H154" s="6">
        <f>Table1689106[[#This Row],[Mean Value]]-$P$2</f>
        <v>3.4874096469402533</v>
      </c>
      <c r="I154" s="26">
        <f>Table1689106[[#This Row],[Mean Value]]+$Q$2</f>
        <v>3.5472497668929703</v>
      </c>
      <c r="J154" s="26">
        <f>Table1689106[[#This Row],[Mean Value]]-($Q$2)</f>
        <v>3.467462940289348</v>
      </c>
      <c r="K154" s="8">
        <f>Table1689106[[#This Row],[Mean Value]]+$R$2</f>
        <v>3.5671964735438761</v>
      </c>
      <c r="L154" s="9">
        <f>Table1689106[[#This Row],[Mean Value]]-$R$2</f>
        <v>3.4475162336384422</v>
      </c>
      <c r="M154" s="23" t="str">
        <f t="array" ref="M154">IF(OR(D154&lt;$Z$2, D154&gt;$Y$2), "Yes", "No")</f>
        <v>No</v>
      </c>
      <c r="N154" s="3"/>
      <c r="V154"/>
      <c r="W154"/>
      <c r="Z154"/>
      <c r="AB154"/>
    </row>
    <row r="155" spans="1:28" x14ac:dyDescent="0.25">
      <c r="A155" s="2">
        <v>43368</v>
      </c>
      <c r="B155" s="17">
        <v>1420</v>
      </c>
      <c r="C155" s="21" t="s">
        <v>40</v>
      </c>
      <c r="D155" s="25">
        <v>3.49</v>
      </c>
      <c r="E155" s="22">
        <f>'[1]pH meter #2__083118AM'!$O$2</f>
        <v>3.5073563535911592</v>
      </c>
      <c r="F155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43368.597222222219</v>
      </c>
      <c r="G155" s="6">
        <f>Table1689106[[#This Row],[Mean Value]]+$P$2</f>
        <v>3.527303060242065</v>
      </c>
      <c r="H155" s="6">
        <f>Table1689106[[#This Row],[Mean Value]]-$P$2</f>
        <v>3.4874096469402533</v>
      </c>
      <c r="I155" s="26">
        <f>Table1689106[[#This Row],[Mean Value]]+$Q$2</f>
        <v>3.5472497668929703</v>
      </c>
      <c r="J155" s="26">
        <f>Table1689106[[#This Row],[Mean Value]]-($Q$2)</f>
        <v>3.467462940289348</v>
      </c>
      <c r="K155" s="8">
        <f>Table1689106[[#This Row],[Mean Value]]+$R$2</f>
        <v>3.5671964735438761</v>
      </c>
      <c r="L155" s="9">
        <f>Table1689106[[#This Row],[Mean Value]]-$R$2</f>
        <v>3.4475162336384422</v>
      </c>
      <c r="M155" s="23" t="str">
        <f t="array" ref="M155">IF(OR(D155&lt;$Z$2, D155&gt;$Y$2), "Yes", "No")</f>
        <v>No</v>
      </c>
      <c r="N155" s="3"/>
      <c r="V155"/>
      <c r="W155"/>
      <c r="Z155"/>
      <c r="AB155"/>
    </row>
    <row r="156" spans="1:28" x14ac:dyDescent="0.25">
      <c r="A156" s="2">
        <v>43368</v>
      </c>
      <c r="B156" s="17">
        <v>1451</v>
      </c>
      <c r="C156" s="21" t="s">
        <v>31</v>
      </c>
      <c r="D156" s="25">
        <v>3.49</v>
      </c>
      <c r="E156" s="22">
        <f>'[1]pH meter #2__083118AM'!$O$2</f>
        <v>3.5073563535911592</v>
      </c>
      <c r="F156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43368.618750000001</v>
      </c>
      <c r="G156" s="6">
        <f>Table1689106[[#This Row],[Mean Value]]+$P$2</f>
        <v>3.527303060242065</v>
      </c>
      <c r="H156" s="6">
        <f>Table1689106[[#This Row],[Mean Value]]-$P$2</f>
        <v>3.4874096469402533</v>
      </c>
      <c r="I156" s="26">
        <f>Table1689106[[#This Row],[Mean Value]]+$Q$2</f>
        <v>3.5472497668929703</v>
      </c>
      <c r="J156" s="26">
        <f>Table1689106[[#This Row],[Mean Value]]-($Q$2)</f>
        <v>3.467462940289348</v>
      </c>
      <c r="K156" s="8">
        <f>Table1689106[[#This Row],[Mean Value]]+$R$2</f>
        <v>3.5671964735438761</v>
      </c>
      <c r="L156" s="9">
        <f>Table1689106[[#This Row],[Mean Value]]-$R$2</f>
        <v>3.4475162336384422</v>
      </c>
      <c r="M156" s="23" t="str">
        <f t="array" ref="M156">IF(OR(D156&lt;$Z$2, D156&gt;$Y$2), "Yes", "No")</f>
        <v>No</v>
      </c>
      <c r="N156" s="3"/>
      <c r="V156"/>
      <c r="W156"/>
      <c r="Z156"/>
      <c r="AB156"/>
    </row>
    <row r="157" spans="1:28" x14ac:dyDescent="0.25">
      <c r="A157" s="2">
        <v>43368</v>
      </c>
      <c r="B157" s="17">
        <v>1500</v>
      </c>
      <c r="C157" s="21" t="s">
        <v>46</v>
      </c>
      <c r="D157" s="25">
        <v>3.5</v>
      </c>
      <c r="E157" s="22">
        <f>'[1]pH meter #2__083118AM'!$O$2</f>
        <v>3.5073563535911592</v>
      </c>
      <c r="F157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43368.625</v>
      </c>
      <c r="G157" s="6">
        <f>Table1689106[[#This Row],[Mean Value]]+$P$2</f>
        <v>3.527303060242065</v>
      </c>
      <c r="H157" s="6">
        <f>Table1689106[[#This Row],[Mean Value]]-$P$2</f>
        <v>3.4874096469402533</v>
      </c>
      <c r="I157" s="26">
        <f>Table1689106[[#This Row],[Mean Value]]+$Q$2</f>
        <v>3.5472497668929703</v>
      </c>
      <c r="J157" s="26">
        <f>Table1689106[[#This Row],[Mean Value]]-($Q$2)</f>
        <v>3.467462940289348</v>
      </c>
      <c r="K157" s="8">
        <f>Table1689106[[#This Row],[Mean Value]]+$R$2</f>
        <v>3.5671964735438761</v>
      </c>
      <c r="L157" s="9">
        <f>Table1689106[[#This Row],[Mean Value]]-$R$2</f>
        <v>3.4475162336384422</v>
      </c>
      <c r="M157" s="23" t="str">
        <f t="array" ref="M157">IF(OR(D157&lt;$Z$2, D157&gt;$Y$2), "Yes", "No")</f>
        <v>No</v>
      </c>
      <c r="N157" s="3"/>
      <c r="V157"/>
      <c r="W157"/>
      <c r="Z157"/>
      <c r="AB157"/>
    </row>
    <row r="158" spans="1:28" x14ac:dyDescent="0.25">
      <c r="A158" s="2">
        <v>43368</v>
      </c>
      <c r="B158" s="17">
        <v>1521</v>
      </c>
      <c r="C158" s="21" t="s">
        <v>40</v>
      </c>
      <c r="D158" s="25">
        <v>3.47</v>
      </c>
      <c r="E158" s="22">
        <f>'[1]pH meter #2__083118AM'!$O$2</f>
        <v>3.5073563535911592</v>
      </c>
      <c r="F158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43368.63958333333</v>
      </c>
      <c r="G158" s="6">
        <f>Table1689106[[#This Row],[Mean Value]]+$P$2</f>
        <v>3.527303060242065</v>
      </c>
      <c r="H158" s="6">
        <f>Table1689106[[#This Row],[Mean Value]]-$P$2</f>
        <v>3.4874096469402533</v>
      </c>
      <c r="I158" s="26">
        <f>Table1689106[[#This Row],[Mean Value]]+$Q$2</f>
        <v>3.5472497668929703</v>
      </c>
      <c r="J158" s="26">
        <f>Table1689106[[#This Row],[Mean Value]]-($Q$2)</f>
        <v>3.467462940289348</v>
      </c>
      <c r="K158" s="8">
        <f>Table1689106[[#This Row],[Mean Value]]+$R$2</f>
        <v>3.5671964735438761</v>
      </c>
      <c r="L158" s="9">
        <f>Table1689106[[#This Row],[Mean Value]]-$R$2</f>
        <v>3.4475162336384422</v>
      </c>
      <c r="M158" s="23" t="str">
        <f t="array" ref="M158">IF(OR(D158&lt;$Z$2, D158&gt;$Y$2), "Yes", "No")</f>
        <v>No</v>
      </c>
      <c r="N158" s="3"/>
      <c r="V158"/>
      <c r="W158"/>
      <c r="Z158"/>
      <c r="AB158"/>
    </row>
    <row r="159" spans="1:28" x14ac:dyDescent="0.25">
      <c r="A159" s="2">
        <v>43368</v>
      </c>
      <c r="B159" s="17">
        <v>1534</v>
      </c>
      <c r="C159" s="21" t="s">
        <v>34</v>
      </c>
      <c r="D159" s="25">
        <v>3.5</v>
      </c>
      <c r="E159" s="22">
        <f>'[1]pH meter #2__083118AM'!$O$2</f>
        <v>3.5073563535911592</v>
      </c>
      <c r="F159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43368.648611111108</v>
      </c>
      <c r="G159" s="6">
        <f>Table1689106[[#This Row],[Mean Value]]+$P$2</f>
        <v>3.527303060242065</v>
      </c>
      <c r="H159" s="6">
        <f>Table1689106[[#This Row],[Mean Value]]-$P$2</f>
        <v>3.4874096469402533</v>
      </c>
      <c r="I159" s="26">
        <f>Table1689106[[#This Row],[Mean Value]]+$Q$2</f>
        <v>3.5472497668929703</v>
      </c>
      <c r="J159" s="26">
        <f>Table1689106[[#This Row],[Mean Value]]-($Q$2)</f>
        <v>3.467462940289348</v>
      </c>
      <c r="K159" s="8">
        <f>Table1689106[[#This Row],[Mean Value]]+$R$2</f>
        <v>3.5671964735438761</v>
      </c>
      <c r="L159" s="9">
        <f>Table1689106[[#This Row],[Mean Value]]-$R$2</f>
        <v>3.4475162336384422</v>
      </c>
      <c r="M159" s="23" t="str">
        <f t="array" ref="M159">IF(OR(D159&lt;$Z$2, D159&gt;$Y$2), "Yes", "No")</f>
        <v>No</v>
      </c>
      <c r="N159" s="3"/>
      <c r="V159"/>
      <c r="W159"/>
      <c r="Z159"/>
      <c r="AB159"/>
    </row>
    <row r="160" spans="1:28" x14ac:dyDescent="0.25">
      <c r="A160" s="2">
        <v>43368</v>
      </c>
      <c r="B160" s="17">
        <v>1600</v>
      </c>
      <c r="C160" s="21" t="s">
        <v>34</v>
      </c>
      <c r="D160" s="25">
        <v>3.48</v>
      </c>
      <c r="E160" s="22">
        <f>'[1]pH meter #2__083118AM'!$O$2</f>
        <v>3.5073563535911592</v>
      </c>
      <c r="F160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43368.666666666664</v>
      </c>
      <c r="G160" s="6">
        <f>Table1689106[[#This Row],[Mean Value]]+$P$2</f>
        <v>3.527303060242065</v>
      </c>
      <c r="H160" s="6">
        <f>Table1689106[[#This Row],[Mean Value]]-$P$2</f>
        <v>3.4874096469402533</v>
      </c>
      <c r="I160" s="26">
        <f>Table1689106[[#This Row],[Mean Value]]+$Q$2</f>
        <v>3.5472497668929703</v>
      </c>
      <c r="J160" s="26">
        <f>Table1689106[[#This Row],[Mean Value]]-($Q$2)</f>
        <v>3.467462940289348</v>
      </c>
      <c r="K160" s="8">
        <f>Table1689106[[#This Row],[Mean Value]]+$R$2</f>
        <v>3.5671964735438761</v>
      </c>
      <c r="L160" s="9">
        <f>Table1689106[[#This Row],[Mean Value]]-$R$2</f>
        <v>3.4475162336384422</v>
      </c>
      <c r="M160" s="23" t="str">
        <f t="array" ref="M160">IF(OR(D160&lt;$Z$2, D160&gt;$Y$2), "Yes", "No")</f>
        <v>No</v>
      </c>
      <c r="N160" s="3"/>
      <c r="V160"/>
      <c r="W160"/>
      <c r="Z160"/>
      <c r="AB160"/>
    </row>
    <row r="161" spans="1:28" x14ac:dyDescent="0.25">
      <c r="A161" s="2">
        <v>43368</v>
      </c>
      <c r="B161" s="17">
        <v>1652</v>
      </c>
      <c r="C161" s="21" t="s">
        <v>34</v>
      </c>
      <c r="D161" s="25">
        <v>3.48</v>
      </c>
      <c r="E161" s="22">
        <f>'[1]pH meter #2__083118AM'!$O$2</f>
        <v>3.5073563535911592</v>
      </c>
      <c r="F161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43368.702777777777</v>
      </c>
      <c r="G161" s="6">
        <f>Table1689106[[#This Row],[Mean Value]]+$P$2</f>
        <v>3.527303060242065</v>
      </c>
      <c r="H161" s="6">
        <f>Table1689106[[#This Row],[Mean Value]]-$P$2</f>
        <v>3.4874096469402533</v>
      </c>
      <c r="I161" s="26">
        <f>Table1689106[[#This Row],[Mean Value]]+$Q$2</f>
        <v>3.5472497668929703</v>
      </c>
      <c r="J161" s="26">
        <f>Table1689106[[#This Row],[Mean Value]]-($Q$2)</f>
        <v>3.467462940289348</v>
      </c>
      <c r="K161" s="8">
        <f>Table1689106[[#This Row],[Mean Value]]+$R$2</f>
        <v>3.5671964735438761</v>
      </c>
      <c r="L161" s="9">
        <f>Table1689106[[#This Row],[Mean Value]]-$R$2</f>
        <v>3.4475162336384422</v>
      </c>
      <c r="M161" s="23" t="str">
        <f t="array" ref="M161">IF(OR(D161&lt;$Z$2, D161&gt;$Y$2), "Yes", "No")</f>
        <v>No</v>
      </c>
      <c r="N161" s="3"/>
      <c r="V161"/>
      <c r="W161"/>
      <c r="Z161"/>
      <c r="AB161"/>
    </row>
    <row r="162" spans="1:28" x14ac:dyDescent="0.25">
      <c r="A162" s="2">
        <v>43368</v>
      </c>
      <c r="B162" s="17">
        <v>1742</v>
      </c>
      <c r="C162" s="21" t="s">
        <v>34</v>
      </c>
      <c r="D162" s="25">
        <v>3.48</v>
      </c>
      <c r="E162" s="22">
        <f>'[1]pH meter #2__083118AM'!$O$2</f>
        <v>3.5073563535911592</v>
      </c>
      <c r="F162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43368.737500000003</v>
      </c>
      <c r="G162" s="6">
        <f>Table1689106[[#This Row],[Mean Value]]+$P$2</f>
        <v>3.527303060242065</v>
      </c>
      <c r="H162" s="6">
        <f>Table1689106[[#This Row],[Mean Value]]-$P$2</f>
        <v>3.4874096469402533</v>
      </c>
      <c r="I162" s="26">
        <f>Table1689106[[#This Row],[Mean Value]]+$Q$2</f>
        <v>3.5472497668929703</v>
      </c>
      <c r="J162" s="26">
        <f>Table1689106[[#This Row],[Mean Value]]-($Q$2)</f>
        <v>3.467462940289348</v>
      </c>
      <c r="K162" s="8">
        <f>Table1689106[[#This Row],[Mean Value]]+$R$2</f>
        <v>3.5671964735438761</v>
      </c>
      <c r="L162" s="9">
        <f>Table1689106[[#This Row],[Mean Value]]-$R$2</f>
        <v>3.4475162336384422</v>
      </c>
      <c r="M162" s="23" t="str">
        <f t="array" ref="M162">IF(OR(D162&lt;$Z$2, D162&gt;$Y$2), "Yes", "No")</f>
        <v>No</v>
      </c>
      <c r="N162" s="3"/>
      <c r="V162"/>
      <c r="W162"/>
      <c r="Z162"/>
      <c r="AB162"/>
    </row>
    <row r="163" spans="1:28" x14ac:dyDescent="0.25">
      <c r="A163" s="2">
        <v>43368</v>
      </c>
      <c r="B163" s="17">
        <v>1807</v>
      </c>
      <c r="C163" s="21" t="s">
        <v>32</v>
      </c>
      <c r="D163" s="25">
        <v>3.48</v>
      </c>
      <c r="E163" s="22">
        <f>'[1]pH meter #2__083118AM'!$O$2</f>
        <v>3.5073563535911592</v>
      </c>
      <c r="F163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43368.754861111112</v>
      </c>
      <c r="G163" s="6">
        <f>Table1689106[[#This Row],[Mean Value]]+$P$2</f>
        <v>3.527303060242065</v>
      </c>
      <c r="H163" s="6">
        <f>Table1689106[[#This Row],[Mean Value]]-$P$2</f>
        <v>3.4874096469402533</v>
      </c>
      <c r="I163" s="26">
        <f>Table1689106[[#This Row],[Mean Value]]+$Q$2</f>
        <v>3.5472497668929703</v>
      </c>
      <c r="J163" s="26">
        <f>Table1689106[[#This Row],[Mean Value]]-($Q$2)</f>
        <v>3.467462940289348</v>
      </c>
      <c r="K163" s="8">
        <f>Table1689106[[#This Row],[Mean Value]]+$R$2</f>
        <v>3.5671964735438761</v>
      </c>
      <c r="L163" s="9">
        <f>Table1689106[[#This Row],[Mean Value]]-$R$2</f>
        <v>3.4475162336384422</v>
      </c>
      <c r="M163" s="23" t="str">
        <f t="array" ref="M163">IF(OR(D163&lt;$Z$2, D163&gt;$Y$2), "Yes", "No")</f>
        <v>No</v>
      </c>
      <c r="N163" s="3"/>
      <c r="V163"/>
      <c r="W163"/>
      <c r="Z163"/>
      <c r="AB163"/>
    </row>
    <row r="164" spans="1:28" x14ac:dyDescent="0.25">
      <c r="A164" s="2">
        <v>43368</v>
      </c>
      <c r="B164" s="17">
        <v>2011</v>
      </c>
      <c r="C164" s="21" t="s">
        <v>44</v>
      </c>
      <c r="D164" s="25">
        <v>3.48</v>
      </c>
      <c r="E164" s="22">
        <f>'[1]pH meter #2__083118AM'!$O$2</f>
        <v>3.5073563535911592</v>
      </c>
      <c r="F164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43368.84097222222</v>
      </c>
      <c r="G164" s="6">
        <f>Table1689106[[#This Row],[Mean Value]]+$P$2</f>
        <v>3.527303060242065</v>
      </c>
      <c r="H164" s="6">
        <f>Table1689106[[#This Row],[Mean Value]]-$P$2</f>
        <v>3.4874096469402533</v>
      </c>
      <c r="I164" s="26">
        <f>Table1689106[[#This Row],[Mean Value]]+$Q$2</f>
        <v>3.5472497668929703</v>
      </c>
      <c r="J164" s="26">
        <f>Table1689106[[#This Row],[Mean Value]]-($Q$2)</f>
        <v>3.467462940289348</v>
      </c>
      <c r="K164" s="8">
        <f>Table1689106[[#This Row],[Mean Value]]+$R$2</f>
        <v>3.5671964735438761</v>
      </c>
      <c r="L164" s="9">
        <f>Table1689106[[#This Row],[Mean Value]]-$R$2</f>
        <v>3.4475162336384422</v>
      </c>
      <c r="M164" s="23" t="str">
        <f t="array" ref="M164">IF(OR(D164&lt;$Z$2, D164&gt;$Y$2), "Yes", "No")</f>
        <v>No</v>
      </c>
      <c r="N164" s="3"/>
      <c r="V164"/>
      <c r="W164"/>
      <c r="Z164"/>
      <c r="AB164"/>
    </row>
    <row r="165" spans="1:28" x14ac:dyDescent="0.25">
      <c r="A165" s="2">
        <v>43369</v>
      </c>
      <c r="B165" s="17">
        <v>600</v>
      </c>
      <c r="C165" s="21" t="s">
        <v>30</v>
      </c>
      <c r="D165" s="25">
        <v>3.52</v>
      </c>
      <c r="E165" s="22">
        <f>'[1]pH meter #2__083118AM'!$O$2</f>
        <v>3.5073563535911592</v>
      </c>
      <c r="F165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43369.25</v>
      </c>
      <c r="G165" s="6">
        <f>Table1689106[[#This Row],[Mean Value]]+$P$2</f>
        <v>3.527303060242065</v>
      </c>
      <c r="H165" s="6">
        <f>Table1689106[[#This Row],[Mean Value]]-$P$2</f>
        <v>3.4874096469402533</v>
      </c>
      <c r="I165" s="26">
        <f>Table1689106[[#This Row],[Mean Value]]+$Q$2</f>
        <v>3.5472497668929703</v>
      </c>
      <c r="J165" s="26">
        <f>Table1689106[[#This Row],[Mean Value]]-($Q$2)</f>
        <v>3.467462940289348</v>
      </c>
      <c r="K165" s="8">
        <f>Table1689106[[#This Row],[Mean Value]]+$R$2</f>
        <v>3.5671964735438761</v>
      </c>
      <c r="L165" s="9">
        <f>Table1689106[[#This Row],[Mean Value]]-$R$2</f>
        <v>3.4475162336384422</v>
      </c>
      <c r="M165" s="23" t="str">
        <f t="array" ref="M165">IF(OR(D165&lt;$Z$2, D165&gt;$Y$2), "Yes", "No")</f>
        <v>No</v>
      </c>
      <c r="N165" s="3"/>
      <c r="V165"/>
      <c r="W165"/>
      <c r="Z165"/>
      <c r="AB165"/>
    </row>
    <row r="166" spans="1:28" x14ac:dyDescent="0.25">
      <c r="A166" s="2">
        <v>43369</v>
      </c>
      <c r="B166" s="17">
        <v>625</v>
      </c>
      <c r="C166" s="21" t="s">
        <v>31</v>
      </c>
      <c r="D166" s="25">
        <v>3.51</v>
      </c>
      <c r="E166" s="22">
        <f>'[1]pH meter #2__083118AM'!$O$2</f>
        <v>3.5073563535911592</v>
      </c>
      <c r="F166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43369.267361111109</v>
      </c>
      <c r="G166" s="6">
        <f>Table1689106[[#This Row],[Mean Value]]+$P$2</f>
        <v>3.527303060242065</v>
      </c>
      <c r="H166" s="6">
        <f>Table1689106[[#This Row],[Mean Value]]-$P$2</f>
        <v>3.4874096469402533</v>
      </c>
      <c r="I166" s="26">
        <f>Table1689106[[#This Row],[Mean Value]]+$Q$2</f>
        <v>3.5472497668929703</v>
      </c>
      <c r="J166" s="26">
        <f>Table1689106[[#This Row],[Mean Value]]-($Q$2)</f>
        <v>3.467462940289348</v>
      </c>
      <c r="K166" s="8">
        <f>Table1689106[[#This Row],[Mean Value]]+$R$2</f>
        <v>3.5671964735438761</v>
      </c>
      <c r="L166" s="9">
        <f>Table1689106[[#This Row],[Mean Value]]-$R$2</f>
        <v>3.4475162336384422</v>
      </c>
      <c r="M166" s="23" t="str">
        <f t="array" ref="M166">IF(OR(D166&lt;$Z$2, D166&gt;$Y$2), "Yes", "No")</f>
        <v>No</v>
      </c>
      <c r="N166" s="3"/>
      <c r="V166"/>
      <c r="W166"/>
      <c r="Z166"/>
      <c r="AB166"/>
    </row>
    <row r="167" spans="1:28" x14ac:dyDescent="0.25">
      <c r="A167" s="2">
        <v>43369</v>
      </c>
      <c r="B167" s="17">
        <v>648</v>
      </c>
      <c r="C167" s="21" t="s">
        <v>31</v>
      </c>
      <c r="D167" s="25">
        <v>3.52</v>
      </c>
      <c r="E167" s="22">
        <f>'[1]pH meter #2__083118AM'!$O$2</f>
        <v>3.5073563535911592</v>
      </c>
      <c r="F167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43369.283333333333</v>
      </c>
      <c r="G167" s="6">
        <f>Table1689106[[#This Row],[Mean Value]]+$P$2</f>
        <v>3.527303060242065</v>
      </c>
      <c r="H167" s="6">
        <f>Table1689106[[#This Row],[Mean Value]]-$P$2</f>
        <v>3.4874096469402533</v>
      </c>
      <c r="I167" s="26">
        <f>Table1689106[[#This Row],[Mean Value]]+$Q$2</f>
        <v>3.5472497668929703</v>
      </c>
      <c r="J167" s="26">
        <f>Table1689106[[#This Row],[Mean Value]]-($Q$2)</f>
        <v>3.467462940289348</v>
      </c>
      <c r="K167" s="8">
        <f>Table1689106[[#This Row],[Mean Value]]+$R$2</f>
        <v>3.5671964735438761</v>
      </c>
      <c r="L167" s="9">
        <f>Table1689106[[#This Row],[Mean Value]]-$R$2</f>
        <v>3.4475162336384422</v>
      </c>
      <c r="M167" s="23" t="str">
        <f t="array" ref="M167">IF(OR(D167&lt;$Z$2, D167&gt;$Y$2), "Yes", "No")</f>
        <v>No</v>
      </c>
      <c r="N167" s="3"/>
      <c r="V167"/>
      <c r="W167"/>
      <c r="Z167"/>
      <c r="AB167"/>
    </row>
    <row r="168" spans="1:28" x14ac:dyDescent="0.25">
      <c r="A168" s="2">
        <v>43369</v>
      </c>
      <c r="B168" s="17">
        <v>716</v>
      </c>
      <c r="C168" s="21" t="s">
        <v>31</v>
      </c>
      <c r="D168" s="25">
        <v>3.52</v>
      </c>
      <c r="E168" s="22">
        <f>'[1]pH meter #2__083118AM'!$O$2</f>
        <v>3.5073563535911592</v>
      </c>
      <c r="F168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43369.302777777775</v>
      </c>
      <c r="G168" s="6">
        <f>Table1689106[[#This Row],[Mean Value]]+$P$2</f>
        <v>3.527303060242065</v>
      </c>
      <c r="H168" s="6">
        <f>Table1689106[[#This Row],[Mean Value]]-$P$2</f>
        <v>3.4874096469402533</v>
      </c>
      <c r="I168" s="26">
        <f>Table1689106[[#This Row],[Mean Value]]+$Q$2</f>
        <v>3.5472497668929703</v>
      </c>
      <c r="J168" s="26">
        <f>Table1689106[[#This Row],[Mean Value]]-($Q$2)</f>
        <v>3.467462940289348</v>
      </c>
      <c r="K168" s="8">
        <f>Table1689106[[#This Row],[Mean Value]]+$R$2</f>
        <v>3.5671964735438761</v>
      </c>
      <c r="L168" s="9">
        <f>Table1689106[[#This Row],[Mean Value]]-$R$2</f>
        <v>3.4475162336384422</v>
      </c>
      <c r="M168" s="23" t="str">
        <f t="array" ref="M168">IF(OR(D168&lt;$Z$2, D168&gt;$Y$2), "Yes", "No")</f>
        <v>No</v>
      </c>
      <c r="N168" s="3"/>
      <c r="V168"/>
      <c r="W168"/>
      <c r="Z168"/>
      <c r="AB168"/>
    </row>
    <row r="169" spans="1:28" x14ac:dyDescent="0.25">
      <c r="A169" s="2">
        <v>43369</v>
      </c>
      <c r="B169" s="17">
        <v>754</v>
      </c>
      <c r="C169" s="21" t="s">
        <v>31</v>
      </c>
      <c r="D169" s="25">
        <v>3.5</v>
      </c>
      <c r="E169" s="22">
        <f>'[1]pH meter #2__083118AM'!$O$2</f>
        <v>3.5073563535911592</v>
      </c>
      <c r="F169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43369.32916666667</v>
      </c>
      <c r="G169" s="6">
        <f>Table1689106[[#This Row],[Mean Value]]+$P$2</f>
        <v>3.527303060242065</v>
      </c>
      <c r="H169" s="6">
        <f>Table1689106[[#This Row],[Mean Value]]-$P$2</f>
        <v>3.4874096469402533</v>
      </c>
      <c r="I169" s="26">
        <f>Table1689106[[#This Row],[Mean Value]]+$Q$2</f>
        <v>3.5472497668929703</v>
      </c>
      <c r="J169" s="26">
        <f>Table1689106[[#This Row],[Mean Value]]-($Q$2)</f>
        <v>3.467462940289348</v>
      </c>
      <c r="K169" s="8">
        <f>Table1689106[[#This Row],[Mean Value]]+$R$2</f>
        <v>3.5671964735438761</v>
      </c>
      <c r="L169" s="9">
        <f>Table1689106[[#This Row],[Mean Value]]-$R$2</f>
        <v>3.4475162336384422</v>
      </c>
      <c r="M169" s="23" t="str">
        <f t="array" ref="M169">IF(OR(D169&lt;$Z$2, D169&gt;$Y$2), "Yes", "No")</f>
        <v>No</v>
      </c>
      <c r="N169" s="3"/>
      <c r="V169"/>
      <c r="W169"/>
      <c r="Z169"/>
      <c r="AB169"/>
    </row>
    <row r="170" spans="1:28" x14ac:dyDescent="0.25">
      <c r="A170" s="2">
        <v>43369</v>
      </c>
      <c r="B170" s="17">
        <v>813</v>
      </c>
      <c r="C170" s="21" t="s">
        <v>31</v>
      </c>
      <c r="D170" s="25">
        <v>3.51</v>
      </c>
      <c r="E170" s="22">
        <f>'[1]pH meter #2__083118AM'!$O$2</f>
        <v>3.5073563535911592</v>
      </c>
      <c r="F170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43369.342361111114</v>
      </c>
      <c r="G170" s="6">
        <f>Table1689106[[#This Row],[Mean Value]]+$P$2</f>
        <v>3.527303060242065</v>
      </c>
      <c r="H170" s="6">
        <f>Table1689106[[#This Row],[Mean Value]]-$P$2</f>
        <v>3.4874096469402533</v>
      </c>
      <c r="I170" s="26">
        <f>Table1689106[[#This Row],[Mean Value]]+$Q$2</f>
        <v>3.5472497668929703</v>
      </c>
      <c r="J170" s="26">
        <f>Table1689106[[#This Row],[Mean Value]]-($Q$2)</f>
        <v>3.467462940289348</v>
      </c>
      <c r="K170" s="8">
        <f>Table1689106[[#This Row],[Mean Value]]+$R$2</f>
        <v>3.5671964735438761</v>
      </c>
      <c r="L170" s="9">
        <f>Table1689106[[#This Row],[Mean Value]]-$R$2</f>
        <v>3.4475162336384422</v>
      </c>
      <c r="M170" s="23" t="str">
        <f t="array" ref="M170">IF(OR(D170&lt;$Z$2, D170&gt;$Y$2), "Yes", "No")</f>
        <v>No</v>
      </c>
      <c r="N170" s="3"/>
      <c r="V170"/>
      <c r="W170"/>
      <c r="Z170"/>
      <c r="AB170"/>
    </row>
    <row r="171" spans="1:28" x14ac:dyDescent="0.25">
      <c r="A171" s="2">
        <v>43369</v>
      </c>
      <c r="B171" s="17">
        <v>900</v>
      </c>
      <c r="C171" s="21" t="s">
        <v>30</v>
      </c>
      <c r="D171" s="25">
        <v>3.52</v>
      </c>
      <c r="E171" s="22">
        <f>'[1]pH meter #2__083118AM'!$O$2</f>
        <v>3.5073563535911592</v>
      </c>
      <c r="F171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43369.375</v>
      </c>
      <c r="G171" s="6">
        <f>Table1689106[[#This Row],[Mean Value]]+$P$2</f>
        <v>3.527303060242065</v>
      </c>
      <c r="H171" s="6">
        <f>Table1689106[[#This Row],[Mean Value]]-$P$2</f>
        <v>3.4874096469402533</v>
      </c>
      <c r="I171" s="26">
        <f>Table1689106[[#This Row],[Mean Value]]+$Q$2</f>
        <v>3.5472497668929703</v>
      </c>
      <c r="J171" s="26">
        <f>Table1689106[[#This Row],[Mean Value]]-($Q$2)</f>
        <v>3.467462940289348</v>
      </c>
      <c r="K171" s="8">
        <f>Table1689106[[#This Row],[Mean Value]]+$R$2</f>
        <v>3.5671964735438761</v>
      </c>
      <c r="L171" s="9">
        <f>Table1689106[[#This Row],[Mean Value]]-$R$2</f>
        <v>3.4475162336384422</v>
      </c>
      <c r="M171" s="23" t="str">
        <f t="array" ref="M171">IF(OR(D171&lt;$Z$2, D171&gt;$Y$2), "Yes", "No")</f>
        <v>No</v>
      </c>
      <c r="N171" s="3"/>
      <c r="V171"/>
      <c r="W171"/>
      <c r="Z171"/>
      <c r="AB171"/>
    </row>
    <row r="172" spans="1:28" x14ac:dyDescent="0.25">
      <c r="A172" s="2">
        <v>43369</v>
      </c>
      <c r="B172" s="17">
        <v>923</v>
      </c>
      <c r="C172" s="21" t="s">
        <v>31</v>
      </c>
      <c r="D172" s="25">
        <v>3.51</v>
      </c>
      <c r="E172" s="22">
        <f>'[1]pH meter #2__083118AM'!$O$2</f>
        <v>3.5073563535911592</v>
      </c>
      <c r="F172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43369.390972222223</v>
      </c>
      <c r="G172" s="6">
        <f>Table1689106[[#This Row],[Mean Value]]+$P$2</f>
        <v>3.527303060242065</v>
      </c>
      <c r="H172" s="6">
        <f>Table1689106[[#This Row],[Mean Value]]-$P$2</f>
        <v>3.4874096469402533</v>
      </c>
      <c r="I172" s="26">
        <f>Table1689106[[#This Row],[Mean Value]]+$Q$2</f>
        <v>3.5472497668929703</v>
      </c>
      <c r="J172" s="26">
        <f>Table1689106[[#This Row],[Mean Value]]-($Q$2)</f>
        <v>3.467462940289348</v>
      </c>
      <c r="K172" s="8">
        <f>Table1689106[[#This Row],[Mean Value]]+$R$2</f>
        <v>3.5671964735438761</v>
      </c>
      <c r="L172" s="9">
        <f>Table1689106[[#This Row],[Mean Value]]-$R$2</f>
        <v>3.4475162336384422</v>
      </c>
      <c r="M172" s="23" t="str">
        <f t="array" ref="M172">IF(OR(D172&lt;$Z$2, D172&gt;$Y$2), "Yes", "No")</f>
        <v>No</v>
      </c>
      <c r="N172" s="3"/>
      <c r="V172"/>
      <c r="W172"/>
      <c r="Z172"/>
      <c r="AB172"/>
    </row>
    <row r="173" spans="1:28" x14ac:dyDescent="0.25">
      <c r="A173" s="2">
        <v>43369</v>
      </c>
      <c r="B173" s="17">
        <v>942</v>
      </c>
      <c r="C173" s="21" t="s">
        <v>31</v>
      </c>
      <c r="D173" s="25">
        <v>3.51</v>
      </c>
      <c r="E173" s="22">
        <f>'[1]pH meter #2__083118AM'!$O$2</f>
        <v>3.5073563535911592</v>
      </c>
      <c r="F173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43369.404166666667</v>
      </c>
      <c r="G173" s="6">
        <f>Table1689106[[#This Row],[Mean Value]]+$P$2</f>
        <v>3.527303060242065</v>
      </c>
      <c r="H173" s="6">
        <f>Table1689106[[#This Row],[Mean Value]]-$P$2</f>
        <v>3.4874096469402533</v>
      </c>
      <c r="I173" s="26">
        <f>Table1689106[[#This Row],[Mean Value]]+$Q$2</f>
        <v>3.5472497668929703</v>
      </c>
      <c r="J173" s="26">
        <f>Table1689106[[#This Row],[Mean Value]]-($Q$2)</f>
        <v>3.467462940289348</v>
      </c>
      <c r="K173" s="8">
        <f>Table1689106[[#This Row],[Mean Value]]+$R$2</f>
        <v>3.5671964735438761</v>
      </c>
      <c r="L173" s="9">
        <f>Table1689106[[#This Row],[Mean Value]]-$R$2</f>
        <v>3.4475162336384422</v>
      </c>
      <c r="M173" s="23" t="str">
        <f t="array" ref="M173">IF(OR(D173&lt;$Z$2, D173&gt;$Y$2), "Yes", "No")</f>
        <v>No</v>
      </c>
      <c r="N173" s="3"/>
      <c r="V173"/>
      <c r="W173"/>
      <c r="Z173"/>
      <c r="AB173"/>
    </row>
    <row r="174" spans="1:28" x14ac:dyDescent="0.25">
      <c r="A174" s="2">
        <v>43369</v>
      </c>
      <c r="B174" s="17">
        <v>1100</v>
      </c>
      <c r="C174" s="21" t="s">
        <v>31</v>
      </c>
      <c r="D174" s="25">
        <v>3.5</v>
      </c>
      <c r="E174" s="22">
        <f>'[1]pH meter #2__083118AM'!$O$2</f>
        <v>3.5073563535911592</v>
      </c>
      <c r="F174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43369.458333333336</v>
      </c>
      <c r="G174" s="6">
        <f>Table1689106[[#This Row],[Mean Value]]+$P$2</f>
        <v>3.527303060242065</v>
      </c>
      <c r="H174" s="6">
        <f>Table1689106[[#This Row],[Mean Value]]-$P$2</f>
        <v>3.4874096469402533</v>
      </c>
      <c r="I174" s="26">
        <f>Table1689106[[#This Row],[Mean Value]]+$Q$2</f>
        <v>3.5472497668929703</v>
      </c>
      <c r="J174" s="26">
        <f>Table1689106[[#This Row],[Mean Value]]-($Q$2)</f>
        <v>3.467462940289348</v>
      </c>
      <c r="K174" s="8">
        <f>Table1689106[[#This Row],[Mean Value]]+$R$2</f>
        <v>3.5671964735438761</v>
      </c>
      <c r="L174" s="9">
        <f>Table1689106[[#This Row],[Mean Value]]-$R$2</f>
        <v>3.4475162336384422</v>
      </c>
      <c r="M174" s="23" t="str">
        <f t="array" ref="M174">IF(OR(D174&lt;$Z$2, D174&gt;$Y$2), "Yes", "No")</f>
        <v>No</v>
      </c>
      <c r="N174" s="3"/>
      <c r="V174"/>
      <c r="W174"/>
      <c r="Z174"/>
      <c r="AB174"/>
    </row>
    <row r="175" spans="1:28" x14ac:dyDescent="0.25">
      <c r="A175" s="2">
        <v>43369</v>
      </c>
      <c r="B175" s="17">
        <v>1139</v>
      </c>
      <c r="C175" s="21" t="s">
        <v>40</v>
      </c>
      <c r="D175" s="25">
        <v>3.49</v>
      </c>
      <c r="E175" s="22">
        <f>'[1]pH meter #2__083118AM'!$O$2</f>
        <v>3.5073563535911592</v>
      </c>
      <c r="F175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43369.48541666667</v>
      </c>
      <c r="G175" s="6">
        <f>Table1689106[[#This Row],[Mean Value]]+$P$2</f>
        <v>3.527303060242065</v>
      </c>
      <c r="H175" s="6">
        <f>Table1689106[[#This Row],[Mean Value]]-$P$2</f>
        <v>3.4874096469402533</v>
      </c>
      <c r="I175" s="26">
        <f>Table1689106[[#This Row],[Mean Value]]+$Q$2</f>
        <v>3.5472497668929703</v>
      </c>
      <c r="J175" s="26">
        <f>Table1689106[[#This Row],[Mean Value]]-($Q$2)</f>
        <v>3.467462940289348</v>
      </c>
      <c r="K175" s="8">
        <f>Table1689106[[#This Row],[Mean Value]]+$R$2</f>
        <v>3.5671964735438761</v>
      </c>
      <c r="L175" s="9">
        <f>Table1689106[[#This Row],[Mean Value]]-$R$2</f>
        <v>3.4475162336384422</v>
      </c>
      <c r="M175" s="23" t="str">
        <f t="array" ref="M175">IF(OR(D175&lt;$Z$2, D175&gt;$Y$2), "Yes", "No")</f>
        <v>No</v>
      </c>
      <c r="N175" s="3"/>
      <c r="V175"/>
      <c r="W175"/>
      <c r="Z175"/>
      <c r="AB175"/>
    </row>
    <row r="176" spans="1:28" x14ac:dyDescent="0.25">
      <c r="A176" s="2">
        <v>43369</v>
      </c>
      <c r="B176" s="17">
        <v>1157</v>
      </c>
      <c r="C176" s="21" t="s">
        <v>40</v>
      </c>
      <c r="D176" s="25">
        <v>3.46</v>
      </c>
      <c r="E176" s="22">
        <f>'[1]pH meter #2__083118AM'!$O$2</f>
        <v>3.5073563535911592</v>
      </c>
      <c r="F176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43369.497916666667</v>
      </c>
      <c r="G176" s="6">
        <f>Table1689106[[#This Row],[Mean Value]]+$P$2</f>
        <v>3.527303060242065</v>
      </c>
      <c r="H176" s="6">
        <f>Table1689106[[#This Row],[Mean Value]]-$P$2</f>
        <v>3.4874096469402533</v>
      </c>
      <c r="I176" s="26">
        <f>Table1689106[[#This Row],[Mean Value]]+$Q$2</f>
        <v>3.5472497668929703</v>
      </c>
      <c r="J176" s="26">
        <f>Table1689106[[#This Row],[Mean Value]]-($Q$2)</f>
        <v>3.467462940289348</v>
      </c>
      <c r="K176" s="8">
        <f>Table1689106[[#This Row],[Mean Value]]+$R$2</f>
        <v>3.5671964735438761</v>
      </c>
      <c r="L176" s="9">
        <f>Table1689106[[#This Row],[Mean Value]]-$R$2</f>
        <v>3.4475162336384422</v>
      </c>
      <c r="M176" s="23" t="str">
        <f t="array" ref="M176">IF(OR(D176&lt;$Z$2, D176&gt;$Y$2), "Yes", "No")</f>
        <v>No</v>
      </c>
      <c r="N176" s="3"/>
      <c r="V176"/>
      <c r="W176"/>
      <c r="Z176"/>
      <c r="AB176"/>
    </row>
    <row r="177" spans="1:28" x14ac:dyDescent="0.25">
      <c r="A177" s="2">
        <v>43369</v>
      </c>
      <c r="B177" s="17">
        <v>1226</v>
      </c>
      <c r="C177" s="21" t="s">
        <v>40</v>
      </c>
      <c r="D177" s="25">
        <v>3.49</v>
      </c>
      <c r="E177" s="22">
        <f>'[1]pH meter #2__083118AM'!$O$2</f>
        <v>3.5073563535911592</v>
      </c>
      <c r="F177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43369.518055555556</v>
      </c>
      <c r="G177" s="6">
        <f>Table1689106[[#This Row],[Mean Value]]+$P$2</f>
        <v>3.527303060242065</v>
      </c>
      <c r="H177" s="6">
        <f>Table1689106[[#This Row],[Mean Value]]-$P$2</f>
        <v>3.4874096469402533</v>
      </c>
      <c r="I177" s="26">
        <f>Table1689106[[#This Row],[Mean Value]]+$Q$2</f>
        <v>3.5472497668929703</v>
      </c>
      <c r="J177" s="26">
        <f>Table1689106[[#This Row],[Mean Value]]-($Q$2)</f>
        <v>3.467462940289348</v>
      </c>
      <c r="K177" s="8">
        <f>Table1689106[[#This Row],[Mean Value]]+$R$2</f>
        <v>3.5671964735438761</v>
      </c>
      <c r="L177" s="9">
        <f>Table1689106[[#This Row],[Mean Value]]-$R$2</f>
        <v>3.4475162336384422</v>
      </c>
      <c r="M177" s="23" t="str">
        <f t="array" ref="M177">IF(OR(D177&lt;$Z$2, D177&gt;$Y$2), "Yes", "No")</f>
        <v>No</v>
      </c>
      <c r="N177" s="3"/>
      <c r="V177"/>
      <c r="W177"/>
      <c r="Z177"/>
      <c r="AB177"/>
    </row>
    <row r="178" spans="1:28" x14ac:dyDescent="0.25">
      <c r="A178" s="2">
        <v>43369</v>
      </c>
      <c r="B178" s="17">
        <v>1300</v>
      </c>
      <c r="C178" s="21" t="s">
        <v>35</v>
      </c>
      <c r="D178" s="25">
        <v>3.51</v>
      </c>
      <c r="E178" s="22">
        <f>'[1]pH meter #2__083118AM'!$O$2</f>
        <v>3.5073563535911592</v>
      </c>
      <c r="F178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43369.541666666664</v>
      </c>
      <c r="G178" s="6">
        <f>Table1689106[[#This Row],[Mean Value]]+$P$2</f>
        <v>3.527303060242065</v>
      </c>
      <c r="H178" s="6">
        <f>Table1689106[[#This Row],[Mean Value]]-$P$2</f>
        <v>3.4874096469402533</v>
      </c>
      <c r="I178" s="26">
        <f>Table1689106[[#This Row],[Mean Value]]+$Q$2</f>
        <v>3.5472497668929703</v>
      </c>
      <c r="J178" s="26">
        <f>Table1689106[[#This Row],[Mean Value]]-($Q$2)</f>
        <v>3.467462940289348</v>
      </c>
      <c r="K178" s="8">
        <f>Table1689106[[#This Row],[Mean Value]]+$R$2</f>
        <v>3.5671964735438761</v>
      </c>
      <c r="L178" s="9">
        <f>Table1689106[[#This Row],[Mean Value]]-$R$2</f>
        <v>3.4475162336384422</v>
      </c>
      <c r="M178" s="23" t="str">
        <f t="array" ref="M178">IF(OR(D178&lt;$Z$2, D178&gt;$Y$2), "Yes", "No")</f>
        <v>No</v>
      </c>
      <c r="N178" s="3"/>
      <c r="V178"/>
      <c r="W178"/>
      <c r="Z178"/>
      <c r="AB178"/>
    </row>
    <row r="179" spans="1:28" x14ac:dyDescent="0.25">
      <c r="A179" s="2">
        <v>43369</v>
      </c>
      <c r="B179" s="17">
        <v>1339</v>
      </c>
      <c r="C179" s="21" t="s">
        <v>40</v>
      </c>
      <c r="D179" s="25">
        <v>3.49</v>
      </c>
      <c r="E179" s="22">
        <f>'[1]pH meter #2__083118AM'!$O$2</f>
        <v>3.5073563535911592</v>
      </c>
      <c r="F179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43369.568749999999</v>
      </c>
      <c r="G179" s="6">
        <f>Table1689106[[#This Row],[Mean Value]]+$P$2</f>
        <v>3.527303060242065</v>
      </c>
      <c r="H179" s="6">
        <f>Table1689106[[#This Row],[Mean Value]]-$P$2</f>
        <v>3.4874096469402533</v>
      </c>
      <c r="I179" s="26">
        <f>Table1689106[[#This Row],[Mean Value]]+$Q$2</f>
        <v>3.5472497668929703</v>
      </c>
      <c r="J179" s="26">
        <f>Table1689106[[#This Row],[Mean Value]]-($Q$2)</f>
        <v>3.467462940289348</v>
      </c>
      <c r="K179" s="8">
        <f>Table1689106[[#This Row],[Mean Value]]+$R$2</f>
        <v>3.5671964735438761</v>
      </c>
      <c r="L179" s="9">
        <f>Table1689106[[#This Row],[Mean Value]]-$R$2</f>
        <v>3.4475162336384422</v>
      </c>
      <c r="M179" s="23" t="str">
        <f t="array" ref="M179">IF(OR(D179&lt;$Z$2, D179&gt;$Y$2), "Yes", "No")</f>
        <v>No</v>
      </c>
      <c r="N179" s="3"/>
      <c r="V179"/>
      <c r="W179"/>
      <c r="Z179"/>
      <c r="AB179"/>
    </row>
    <row r="180" spans="1:28" x14ac:dyDescent="0.25">
      <c r="A180" s="2">
        <v>43369</v>
      </c>
      <c r="B180" s="17">
        <v>1420</v>
      </c>
      <c r="C180" s="21" t="s">
        <v>30</v>
      </c>
      <c r="D180" s="25">
        <v>3.48</v>
      </c>
      <c r="E180" s="22">
        <f>'[1]pH meter #2__083118AM'!$O$2</f>
        <v>3.5073563535911592</v>
      </c>
      <c r="F180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43369.597222222219</v>
      </c>
      <c r="G180" s="6">
        <f>Table1689106[[#This Row],[Mean Value]]+$P$2</f>
        <v>3.527303060242065</v>
      </c>
      <c r="H180" s="6">
        <f>Table1689106[[#This Row],[Mean Value]]-$P$2</f>
        <v>3.4874096469402533</v>
      </c>
      <c r="I180" s="26">
        <f>Table1689106[[#This Row],[Mean Value]]+$Q$2</f>
        <v>3.5472497668929703</v>
      </c>
      <c r="J180" s="26">
        <f>Table1689106[[#This Row],[Mean Value]]-($Q$2)</f>
        <v>3.467462940289348</v>
      </c>
      <c r="K180" s="8">
        <f>Table1689106[[#This Row],[Mean Value]]+$R$2</f>
        <v>3.5671964735438761</v>
      </c>
      <c r="L180" s="9">
        <f>Table1689106[[#This Row],[Mean Value]]-$R$2</f>
        <v>3.4475162336384422</v>
      </c>
      <c r="M180" s="23" t="str">
        <f t="array" ref="M180">IF(OR(D180&lt;$Z$2, D180&gt;$Y$2), "Yes", "No")</f>
        <v>No</v>
      </c>
      <c r="N180" s="3"/>
      <c r="V180"/>
      <c r="W180"/>
      <c r="Z180"/>
      <c r="AB180"/>
    </row>
    <row r="181" spans="1:28" x14ac:dyDescent="0.25">
      <c r="A181" s="2">
        <v>43369</v>
      </c>
      <c r="B181" s="17">
        <v>1451</v>
      </c>
      <c r="C181" s="21" t="s">
        <v>31</v>
      </c>
      <c r="D181" s="25">
        <v>3.48</v>
      </c>
      <c r="E181" s="22">
        <f>'[1]pH meter #2__083118AM'!$O$2</f>
        <v>3.5073563535911592</v>
      </c>
      <c r="F181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43369.618750000001</v>
      </c>
      <c r="G181" s="6">
        <f>Table1689106[[#This Row],[Mean Value]]+$P$2</f>
        <v>3.527303060242065</v>
      </c>
      <c r="H181" s="6">
        <f>Table1689106[[#This Row],[Mean Value]]-$P$2</f>
        <v>3.4874096469402533</v>
      </c>
      <c r="I181" s="26">
        <f>Table1689106[[#This Row],[Mean Value]]+$Q$2</f>
        <v>3.5472497668929703</v>
      </c>
      <c r="J181" s="26">
        <f>Table1689106[[#This Row],[Mean Value]]-($Q$2)</f>
        <v>3.467462940289348</v>
      </c>
      <c r="K181" s="8">
        <f>Table1689106[[#This Row],[Mean Value]]+$R$2</f>
        <v>3.5671964735438761</v>
      </c>
      <c r="L181" s="9">
        <f>Table1689106[[#This Row],[Mean Value]]-$R$2</f>
        <v>3.4475162336384422</v>
      </c>
      <c r="M181" s="23" t="str">
        <f t="array" ref="M181">IF(OR(D181&lt;$Z$2, D181&gt;$Y$2), "Yes", "No")</f>
        <v>No</v>
      </c>
      <c r="N181" s="3"/>
      <c r="V181"/>
      <c r="W181"/>
      <c r="Z181"/>
      <c r="AB181"/>
    </row>
    <row r="182" spans="1:28" x14ac:dyDescent="0.25">
      <c r="A182" s="2">
        <v>43369</v>
      </c>
      <c r="B182" s="17">
        <v>1531</v>
      </c>
      <c r="C182" s="21" t="s">
        <v>31</v>
      </c>
      <c r="D182" s="25">
        <v>3.49</v>
      </c>
      <c r="E182" s="22">
        <f>'[1]pH meter #2__083118AM'!$O$2</f>
        <v>3.5073563535911592</v>
      </c>
      <c r="F182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43369.646527777775</v>
      </c>
      <c r="G182" s="6">
        <f>Table1689106[[#This Row],[Mean Value]]+$P$2</f>
        <v>3.527303060242065</v>
      </c>
      <c r="H182" s="6">
        <f>Table1689106[[#This Row],[Mean Value]]-$P$2</f>
        <v>3.4874096469402533</v>
      </c>
      <c r="I182" s="26">
        <f>Table1689106[[#This Row],[Mean Value]]+$Q$2</f>
        <v>3.5472497668929703</v>
      </c>
      <c r="J182" s="26">
        <f>Table1689106[[#This Row],[Mean Value]]-($Q$2)</f>
        <v>3.467462940289348</v>
      </c>
      <c r="K182" s="8">
        <f>Table1689106[[#This Row],[Mean Value]]+$R$2</f>
        <v>3.5671964735438761</v>
      </c>
      <c r="L182" s="9">
        <f>Table1689106[[#This Row],[Mean Value]]-$R$2</f>
        <v>3.4475162336384422</v>
      </c>
      <c r="M182" s="23" t="str">
        <f t="array" ref="M182">IF(OR(D182&lt;$Z$2, D182&gt;$Y$2), "Yes", "No")</f>
        <v>No</v>
      </c>
      <c r="N182" s="3"/>
      <c r="V182"/>
      <c r="W182"/>
      <c r="Z182"/>
      <c r="AB182"/>
    </row>
    <row r="183" spans="1:28" x14ac:dyDescent="0.25">
      <c r="A183" s="2">
        <v>43369</v>
      </c>
      <c r="B183" s="17">
        <v>1640</v>
      </c>
      <c r="C183" s="21" t="s">
        <v>32</v>
      </c>
      <c r="D183" s="25">
        <v>3.49</v>
      </c>
      <c r="E183" s="22">
        <f>'[1]pH meter #2__083118AM'!$O$2</f>
        <v>3.5073563535911592</v>
      </c>
      <c r="F183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43369.694444444445</v>
      </c>
      <c r="G183" s="6">
        <f>Table1689106[[#This Row],[Mean Value]]+$P$2</f>
        <v>3.527303060242065</v>
      </c>
      <c r="H183" s="6">
        <f>Table1689106[[#This Row],[Mean Value]]-$P$2</f>
        <v>3.4874096469402533</v>
      </c>
      <c r="I183" s="26">
        <f>Table1689106[[#This Row],[Mean Value]]+$Q$2</f>
        <v>3.5472497668929703</v>
      </c>
      <c r="J183" s="26">
        <f>Table1689106[[#This Row],[Mean Value]]-($Q$2)</f>
        <v>3.467462940289348</v>
      </c>
      <c r="K183" s="8">
        <f>Table1689106[[#This Row],[Mean Value]]+$R$2</f>
        <v>3.5671964735438761</v>
      </c>
      <c r="L183" s="9">
        <f>Table1689106[[#This Row],[Mean Value]]-$R$2</f>
        <v>3.4475162336384422</v>
      </c>
      <c r="M183" s="23" t="str">
        <f t="array" ref="M183">IF(OR(D183&lt;$Z$2, D183&gt;$Y$2), "Yes", "No")</f>
        <v>No</v>
      </c>
      <c r="N183" s="3"/>
      <c r="V183"/>
      <c r="W183"/>
      <c r="Z183"/>
      <c r="AB183"/>
    </row>
    <row r="184" spans="1:28" x14ac:dyDescent="0.25">
      <c r="A184" s="2">
        <v>43369</v>
      </c>
      <c r="B184" s="17">
        <v>1802</v>
      </c>
      <c r="C184" s="21" t="s">
        <v>27</v>
      </c>
      <c r="D184" s="25">
        <v>3.51</v>
      </c>
      <c r="E184" s="22">
        <f>'[1]pH meter #2__083118AM'!$O$2</f>
        <v>3.5073563535911592</v>
      </c>
      <c r="F184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43369.751388888886</v>
      </c>
      <c r="G184" s="6">
        <f>Table1689106[[#This Row],[Mean Value]]+$P$2</f>
        <v>3.527303060242065</v>
      </c>
      <c r="H184" s="6">
        <f>Table1689106[[#This Row],[Mean Value]]-$P$2</f>
        <v>3.4874096469402533</v>
      </c>
      <c r="I184" s="26">
        <f>Table1689106[[#This Row],[Mean Value]]+$Q$2</f>
        <v>3.5472497668929703</v>
      </c>
      <c r="J184" s="26">
        <f>Table1689106[[#This Row],[Mean Value]]-($Q$2)</f>
        <v>3.467462940289348</v>
      </c>
      <c r="K184" s="8">
        <f>Table1689106[[#This Row],[Mean Value]]+$R$2</f>
        <v>3.5671964735438761</v>
      </c>
      <c r="L184" s="9">
        <f>Table1689106[[#This Row],[Mean Value]]-$R$2</f>
        <v>3.4475162336384422</v>
      </c>
      <c r="M184" s="23" t="str">
        <f t="array" ref="M184">IF(OR(D184&lt;$Z$2, D184&gt;$Y$2), "Yes", "No")</f>
        <v>No</v>
      </c>
      <c r="N184" s="3"/>
      <c r="V184"/>
      <c r="W184"/>
      <c r="Z184"/>
      <c r="AB184"/>
    </row>
    <row r="185" spans="1:28" x14ac:dyDescent="0.25">
      <c r="A185" s="2">
        <v>43369</v>
      </c>
      <c r="B185" s="17">
        <v>1814</v>
      </c>
      <c r="C185" s="21" t="s">
        <v>27</v>
      </c>
      <c r="D185" s="25">
        <v>3.51</v>
      </c>
      <c r="E185" s="22">
        <f>'[1]pH meter #2__083118AM'!$O$2</f>
        <v>3.5073563535911592</v>
      </c>
      <c r="F185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43369.759722222225</v>
      </c>
      <c r="G185" s="6">
        <f>Table1689106[[#This Row],[Mean Value]]+$P$2</f>
        <v>3.527303060242065</v>
      </c>
      <c r="H185" s="6">
        <f>Table1689106[[#This Row],[Mean Value]]-$P$2</f>
        <v>3.4874096469402533</v>
      </c>
      <c r="I185" s="26">
        <f>Table1689106[[#This Row],[Mean Value]]+$Q$2</f>
        <v>3.5472497668929703</v>
      </c>
      <c r="J185" s="26">
        <f>Table1689106[[#This Row],[Mean Value]]-($Q$2)</f>
        <v>3.467462940289348</v>
      </c>
      <c r="K185" s="8">
        <f>Table1689106[[#This Row],[Mean Value]]+$R$2</f>
        <v>3.5671964735438761</v>
      </c>
      <c r="L185" s="9">
        <f>Table1689106[[#This Row],[Mean Value]]-$R$2</f>
        <v>3.4475162336384422</v>
      </c>
      <c r="M185" s="23" t="str">
        <f t="array" ref="M185">IF(OR(D185&lt;$Z$2, D185&gt;$Y$2), "Yes", "No")</f>
        <v>No</v>
      </c>
      <c r="N185" s="3"/>
      <c r="V185"/>
      <c r="W185"/>
      <c r="Z185"/>
      <c r="AB185"/>
    </row>
    <row r="186" spans="1:28" x14ac:dyDescent="0.25">
      <c r="A186" s="2">
        <v>43369</v>
      </c>
      <c r="B186" s="17">
        <v>1826</v>
      </c>
      <c r="C186" s="21" t="s">
        <v>26</v>
      </c>
      <c r="D186" s="25">
        <v>3.5</v>
      </c>
      <c r="E186" s="22">
        <f>'[1]pH meter #2__083118AM'!$O$2</f>
        <v>3.5073563535911592</v>
      </c>
      <c r="F186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43369.768055555556</v>
      </c>
      <c r="G186" s="6">
        <f>Table1689106[[#This Row],[Mean Value]]+$P$2</f>
        <v>3.527303060242065</v>
      </c>
      <c r="H186" s="6">
        <f>Table1689106[[#This Row],[Mean Value]]-$P$2</f>
        <v>3.4874096469402533</v>
      </c>
      <c r="I186" s="26">
        <f>Table1689106[[#This Row],[Mean Value]]+$Q$2</f>
        <v>3.5472497668929703</v>
      </c>
      <c r="J186" s="26">
        <f>Table1689106[[#This Row],[Mean Value]]-($Q$2)</f>
        <v>3.467462940289348</v>
      </c>
      <c r="K186" s="8">
        <f>Table1689106[[#This Row],[Mean Value]]+$R$2</f>
        <v>3.5671964735438761</v>
      </c>
      <c r="L186" s="9">
        <f>Table1689106[[#This Row],[Mean Value]]-$R$2</f>
        <v>3.4475162336384422</v>
      </c>
      <c r="M186" s="23" t="str">
        <f t="array" ref="M186">IF(OR(D186&lt;$Z$2, D186&gt;$Y$2), "Yes", "No")</f>
        <v>No</v>
      </c>
      <c r="N186" s="3"/>
      <c r="V186"/>
      <c r="W186"/>
      <c r="Z186"/>
      <c r="AB186"/>
    </row>
    <row r="187" spans="1:28" x14ac:dyDescent="0.25">
      <c r="A187" s="2">
        <v>43369</v>
      </c>
      <c r="B187" s="17">
        <v>1920</v>
      </c>
      <c r="C187" s="21" t="s">
        <v>27</v>
      </c>
      <c r="D187" s="25">
        <v>3.5</v>
      </c>
      <c r="E187" s="22">
        <f>'[1]pH meter #2__083118AM'!$O$2</f>
        <v>3.5073563535911592</v>
      </c>
      <c r="F187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43369.805555555555</v>
      </c>
      <c r="G187" s="6">
        <f>Table1689106[[#This Row],[Mean Value]]+$P$2</f>
        <v>3.527303060242065</v>
      </c>
      <c r="H187" s="6">
        <f>Table1689106[[#This Row],[Mean Value]]-$P$2</f>
        <v>3.4874096469402533</v>
      </c>
      <c r="I187" s="26">
        <f>Table1689106[[#This Row],[Mean Value]]+$Q$2</f>
        <v>3.5472497668929703</v>
      </c>
      <c r="J187" s="26">
        <f>Table1689106[[#This Row],[Mean Value]]-($Q$2)</f>
        <v>3.467462940289348</v>
      </c>
      <c r="K187" s="8">
        <f>Table1689106[[#This Row],[Mean Value]]+$R$2</f>
        <v>3.5671964735438761</v>
      </c>
      <c r="L187" s="9">
        <f>Table1689106[[#This Row],[Mean Value]]-$R$2</f>
        <v>3.4475162336384422</v>
      </c>
      <c r="M187" s="23" t="str">
        <f t="array" ref="M187">IF(OR(D187&lt;$Z$2, D187&gt;$Y$2), "Yes", "No")</f>
        <v>No</v>
      </c>
      <c r="N187" s="3"/>
      <c r="V187"/>
      <c r="W187"/>
      <c r="Z187"/>
      <c r="AB187"/>
    </row>
    <row r="188" spans="1:28" x14ac:dyDescent="0.25">
      <c r="A188" s="2">
        <v>43369</v>
      </c>
      <c r="B188" s="17">
        <v>1942</v>
      </c>
      <c r="C188" s="21" t="s">
        <v>32</v>
      </c>
      <c r="D188" s="25">
        <v>3.5</v>
      </c>
      <c r="E188" s="22">
        <f>'[1]pH meter #2__083118AM'!$O$2</f>
        <v>3.5073563535911592</v>
      </c>
      <c r="F188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43369.820833333331</v>
      </c>
      <c r="G188" s="6">
        <f>Table1689106[[#This Row],[Mean Value]]+$P$2</f>
        <v>3.527303060242065</v>
      </c>
      <c r="H188" s="6">
        <f>Table1689106[[#This Row],[Mean Value]]-$P$2</f>
        <v>3.4874096469402533</v>
      </c>
      <c r="I188" s="26">
        <f>Table1689106[[#This Row],[Mean Value]]+$Q$2</f>
        <v>3.5472497668929703</v>
      </c>
      <c r="J188" s="26">
        <f>Table1689106[[#This Row],[Mean Value]]-($Q$2)</f>
        <v>3.467462940289348</v>
      </c>
      <c r="K188" s="8">
        <f>Table1689106[[#This Row],[Mean Value]]+$R$2</f>
        <v>3.5671964735438761</v>
      </c>
      <c r="L188" s="9">
        <f>Table1689106[[#This Row],[Mean Value]]-$R$2</f>
        <v>3.4475162336384422</v>
      </c>
      <c r="M188" s="23" t="str">
        <f t="array" ref="M188">IF(OR(D188&lt;$Z$2, D188&gt;$Y$2), "Yes", "No")</f>
        <v>No</v>
      </c>
      <c r="N188" s="3"/>
      <c r="V188"/>
      <c r="W188"/>
      <c r="Z188"/>
      <c r="AB188"/>
    </row>
    <row r="189" spans="1:28" x14ac:dyDescent="0.25">
      <c r="A189" s="2">
        <v>43369</v>
      </c>
      <c r="B189" s="17">
        <v>1950</v>
      </c>
      <c r="C189" s="21" t="s">
        <v>34</v>
      </c>
      <c r="D189" s="25">
        <v>3.52</v>
      </c>
      <c r="E189" s="22">
        <f>'[1]pH meter #2__083118AM'!$O$2</f>
        <v>3.5073563535911592</v>
      </c>
      <c r="F189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43369.826388888891</v>
      </c>
      <c r="G189" s="6">
        <f>Table1689106[[#This Row],[Mean Value]]+$P$2</f>
        <v>3.527303060242065</v>
      </c>
      <c r="H189" s="6">
        <f>Table1689106[[#This Row],[Mean Value]]-$P$2</f>
        <v>3.4874096469402533</v>
      </c>
      <c r="I189" s="26">
        <f>Table1689106[[#This Row],[Mean Value]]+$Q$2</f>
        <v>3.5472497668929703</v>
      </c>
      <c r="J189" s="26">
        <f>Table1689106[[#This Row],[Mean Value]]-($Q$2)</f>
        <v>3.467462940289348</v>
      </c>
      <c r="K189" s="8">
        <f>Table1689106[[#This Row],[Mean Value]]+$R$2</f>
        <v>3.5671964735438761</v>
      </c>
      <c r="L189" s="9">
        <f>Table1689106[[#This Row],[Mean Value]]-$R$2</f>
        <v>3.4475162336384422</v>
      </c>
      <c r="M189" s="23" t="str">
        <f t="array" ref="M189">IF(OR(D189&lt;$Z$2, D189&gt;$Y$2), "Yes", "No")</f>
        <v>No</v>
      </c>
      <c r="N189" s="3"/>
      <c r="V189"/>
      <c r="W189"/>
      <c r="Z189"/>
      <c r="AB189"/>
    </row>
    <row r="190" spans="1:28" x14ac:dyDescent="0.25">
      <c r="A190" s="2">
        <v>43369</v>
      </c>
      <c r="B190" s="17">
        <v>2112</v>
      </c>
      <c r="C190" s="21" t="s">
        <v>26</v>
      </c>
      <c r="D190" s="25">
        <v>3.52</v>
      </c>
      <c r="E190" s="22">
        <f>'[1]pH meter #2__083118AM'!$O$2</f>
        <v>3.5073563535911592</v>
      </c>
      <c r="F190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43369.883333333331</v>
      </c>
      <c r="G190" s="6">
        <f>Table1689106[[#This Row],[Mean Value]]+$P$2</f>
        <v>3.527303060242065</v>
      </c>
      <c r="H190" s="6">
        <f>Table1689106[[#This Row],[Mean Value]]-$P$2</f>
        <v>3.4874096469402533</v>
      </c>
      <c r="I190" s="26">
        <f>Table1689106[[#This Row],[Mean Value]]+$Q$2</f>
        <v>3.5472497668929703</v>
      </c>
      <c r="J190" s="26">
        <f>Table1689106[[#This Row],[Mean Value]]-($Q$2)</f>
        <v>3.467462940289348</v>
      </c>
      <c r="K190" s="8">
        <f>Table1689106[[#This Row],[Mean Value]]+$R$2</f>
        <v>3.5671964735438761</v>
      </c>
      <c r="L190" s="9">
        <f>Table1689106[[#This Row],[Mean Value]]-$R$2</f>
        <v>3.4475162336384422</v>
      </c>
      <c r="M190" s="23" t="str">
        <f t="array" ref="M190">IF(OR(D190&lt;$Z$2, D190&gt;$Y$2), "Yes", "No")</f>
        <v>No</v>
      </c>
      <c r="N190" s="3"/>
      <c r="V190"/>
      <c r="W190"/>
      <c r="Z190"/>
      <c r="AB190"/>
    </row>
    <row r="191" spans="1:28" x14ac:dyDescent="0.25">
      <c r="A191" s="2">
        <v>43370</v>
      </c>
      <c r="B191" s="17">
        <v>550</v>
      </c>
      <c r="C191" s="21" t="s">
        <v>31</v>
      </c>
      <c r="D191" s="25">
        <v>3.52</v>
      </c>
      <c r="E191" s="22">
        <f>'[1]pH meter #2__083118AM'!$O$2</f>
        <v>3.5073563535911592</v>
      </c>
      <c r="F191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43370.243055555555</v>
      </c>
      <c r="G191" s="6">
        <f>Table1689106[[#This Row],[Mean Value]]+$P$2</f>
        <v>3.527303060242065</v>
      </c>
      <c r="H191" s="6">
        <f>Table1689106[[#This Row],[Mean Value]]-$P$2</f>
        <v>3.4874096469402533</v>
      </c>
      <c r="I191" s="26">
        <f>Table1689106[[#This Row],[Mean Value]]+$Q$2</f>
        <v>3.5472497668929703</v>
      </c>
      <c r="J191" s="26">
        <f>Table1689106[[#This Row],[Mean Value]]-($Q$2)</f>
        <v>3.467462940289348</v>
      </c>
      <c r="K191" s="8">
        <f>Table1689106[[#This Row],[Mean Value]]+$R$2</f>
        <v>3.5671964735438761</v>
      </c>
      <c r="L191" s="9">
        <f>Table1689106[[#This Row],[Mean Value]]-$R$2</f>
        <v>3.4475162336384422</v>
      </c>
      <c r="M191" s="23" t="str">
        <f t="array" ref="M191">IF(OR(D191&lt;$Z$2, D191&gt;$Y$2), "Yes", "No")</f>
        <v>No</v>
      </c>
      <c r="N191" s="3"/>
      <c r="V191"/>
      <c r="W191"/>
      <c r="Z191"/>
      <c r="AB191"/>
    </row>
    <row r="192" spans="1:28" x14ac:dyDescent="0.25">
      <c r="A192" s="2">
        <v>43370</v>
      </c>
      <c r="B192" s="17">
        <v>614</v>
      </c>
      <c r="C192" s="21" t="s">
        <v>31</v>
      </c>
      <c r="D192" s="25">
        <v>3.52</v>
      </c>
      <c r="E192" s="22">
        <f>'[1]pH meter #2__083118AM'!$O$2</f>
        <v>3.5073563535911592</v>
      </c>
      <c r="F192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43370.259722222225</v>
      </c>
      <c r="G192" s="6">
        <f>Table1689106[[#This Row],[Mean Value]]+$P$2</f>
        <v>3.527303060242065</v>
      </c>
      <c r="H192" s="6">
        <f>Table1689106[[#This Row],[Mean Value]]-$P$2</f>
        <v>3.4874096469402533</v>
      </c>
      <c r="I192" s="26">
        <f>Table1689106[[#This Row],[Mean Value]]+$Q$2</f>
        <v>3.5472497668929703</v>
      </c>
      <c r="J192" s="26">
        <f>Table1689106[[#This Row],[Mean Value]]-($Q$2)</f>
        <v>3.467462940289348</v>
      </c>
      <c r="K192" s="8">
        <f>Table1689106[[#This Row],[Mean Value]]+$R$2</f>
        <v>3.5671964735438761</v>
      </c>
      <c r="L192" s="9">
        <f>Table1689106[[#This Row],[Mean Value]]-$R$2</f>
        <v>3.4475162336384422</v>
      </c>
      <c r="M192" s="23" t="str">
        <f t="array" ref="M192">IF(OR(D192&lt;$Z$2, D192&gt;$Y$2), "Yes", "No")</f>
        <v>No</v>
      </c>
      <c r="N192" s="3"/>
      <c r="V192"/>
      <c r="W192"/>
      <c r="Z192"/>
      <c r="AB192"/>
    </row>
    <row r="193" spans="1:28" x14ac:dyDescent="0.25">
      <c r="A193" s="2">
        <v>43370</v>
      </c>
      <c r="B193" s="17">
        <v>640</v>
      </c>
      <c r="C193" s="21" t="s">
        <v>30</v>
      </c>
      <c r="D193" s="25">
        <v>3.52</v>
      </c>
      <c r="E193" s="22">
        <f>'[1]pH meter #2__083118AM'!$O$2</f>
        <v>3.5073563535911592</v>
      </c>
      <c r="F193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43370.277777777781</v>
      </c>
      <c r="G193" s="6">
        <f>Table1689106[[#This Row],[Mean Value]]+$P$2</f>
        <v>3.527303060242065</v>
      </c>
      <c r="H193" s="6">
        <f>Table1689106[[#This Row],[Mean Value]]-$P$2</f>
        <v>3.4874096469402533</v>
      </c>
      <c r="I193" s="26">
        <f>Table1689106[[#This Row],[Mean Value]]+$Q$2</f>
        <v>3.5472497668929703</v>
      </c>
      <c r="J193" s="26">
        <f>Table1689106[[#This Row],[Mean Value]]-($Q$2)</f>
        <v>3.467462940289348</v>
      </c>
      <c r="K193" s="8">
        <f>Table1689106[[#This Row],[Mean Value]]+$R$2</f>
        <v>3.5671964735438761</v>
      </c>
      <c r="L193" s="9">
        <f>Table1689106[[#This Row],[Mean Value]]-$R$2</f>
        <v>3.4475162336384422</v>
      </c>
      <c r="M193" s="23" t="str">
        <f t="array" ref="M193">IF(OR(D193&lt;$Z$2, D193&gt;$Y$2), "Yes", "No")</f>
        <v>No</v>
      </c>
      <c r="N193" s="3"/>
      <c r="V193"/>
      <c r="W193"/>
      <c r="Z193"/>
      <c r="AB193"/>
    </row>
    <row r="194" spans="1:28" x14ac:dyDescent="0.25">
      <c r="A194" s="2">
        <v>43370</v>
      </c>
      <c r="B194" s="17">
        <v>656</v>
      </c>
      <c r="C194" s="21" t="s">
        <v>31</v>
      </c>
      <c r="D194" s="25">
        <v>3.52</v>
      </c>
      <c r="E194" s="22">
        <f>'[1]pH meter #2__083118AM'!$O$2</f>
        <v>3.5073563535911592</v>
      </c>
      <c r="F194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43370.288888888892</v>
      </c>
      <c r="G194" s="6">
        <f>Table1689106[[#This Row],[Mean Value]]+$P$2</f>
        <v>3.527303060242065</v>
      </c>
      <c r="H194" s="6">
        <f>Table1689106[[#This Row],[Mean Value]]-$P$2</f>
        <v>3.4874096469402533</v>
      </c>
      <c r="I194" s="26">
        <f>Table1689106[[#This Row],[Mean Value]]+$Q$2</f>
        <v>3.5472497668929703</v>
      </c>
      <c r="J194" s="26">
        <f>Table1689106[[#This Row],[Mean Value]]-($Q$2)</f>
        <v>3.467462940289348</v>
      </c>
      <c r="K194" s="8">
        <f>Table1689106[[#This Row],[Mean Value]]+$R$2</f>
        <v>3.5671964735438761</v>
      </c>
      <c r="L194" s="9">
        <f>Table1689106[[#This Row],[Mean Value]]-$R$2</f>
        <v>3.4475162336384422</v>
      </c>
      <c r="M194" s="23" t="str">
        <f t="array" ref="M194">IF(OR(D194&lt;$Z$2, D194&gt;$Y$2), "Yes", "No")</f>
        <v>No</v>
      </c>
      <c r="N194" s="3"/>
      <c r="V194"/>
      <c r="W194"/>
      <c r="Z194"/>
      <c r="AB194"/>
    </row>
    <row r="195" spans="1:28" x14ac:dyDescent="0.25">
      <c r="A195" s="2">
        <v>43370</v>
      </c>
      <c r="B195" s="17">
        <v>725</v>
      </c>
      <c r="C195" s="21" t="s">
        <v>35</v>
      </c>
      <c r="D195" s="25">
        <v>3.51</v>
      </c>
      <c r="E195" s="22">
        <f>'[1]pH meter #2__083118AM'!$O$2</f>
        <v>3.5073563535911592</v>
      </c>
      <c r="F195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43370.309027777781</v>
      </c>
      <c r="G195" s="6">
        <f>Table1689106[[#This Row],[Mean Value]]+$P$2</f>
        <v>3.527303060242065</v>
      </c>
      <c r="H195" s="6">
        <f>Table1689106[[#This Row],[Mean Value]]-$P$2</f>
        <v>3.4874096469402533</v>
      </c>
      <c r="I195" s="26">
        <f>Table1689106[[#This Row],[Mean Value]]+$Q$2</f>
        <v>3.5472497668929703</v>
      </c>
      <c r="J195" s="26">
        <f>Table1689106[[#This Row],[Mean Value]]-($Q$2)</f>
        <v>3.467462940289348</v>
      </c>
      <c r="K195" s="8">
        <f>Table1689106[[#This Row],[Mean Value]]+$R$2</f>
        <v>3.5671964735438761</v>
      </c>
      <c r="L195" s="9">
        <f>Table1689106[[#This Row],[Mean Value]]-$R$2</f>
        <v>3.4475162336384422</v>
      </c>
      <c r="M195" s="23" t="str">
        <f t="array" ref="M195">IF(OR(D195&lt;$Z$2, D195&gt;$Y$2), "Yes", "No")</f>
        <v>No</v>
      </c>
      <c r="N195" s="3"/>
      <c r="V195"/>
      <c r="W195"/>
      <c r="Z195"/>
      <c r="AB195"/>
    </row>
    <row r="196" spans="1:28" x14ac:dyDescent="0.25">
      <c r="A196" s="2">
        <v>43370</v>
      </c>
      <c r="B196" s="17">
        <v>731</v>
      </c>
      <c r="C196" s="21" t="s">
        <v>31</v>
      </c>
      <c r="D196" s="25">
        <v>3.52</v>
      </c>
      <c r="E196" s="22">
        <f>'[1]pH meter #2__083118AM'!$O$2</f>
        <v>3.5073563535911592</v>
      </c>
      <c r="F196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43370.313194444447</v>
      </c>
      <c r="G196" s="6">
        <f>Table1689106[[#This Row],[Mean Value]]+$P$2</f>
        <v>3.527303060242065</v>
      </c>
      <c r="H196" s="6">
        <f>Table1689106[[#This Row],[Mean Value]]-$P$2</f>
        <v>3.4874096469402533</v>
      </c>
      <c r="I196" s="26">
        <f>Table1689106[[#This Row],[Mean Value]]+$Q$2</f>
        <v>3.5472497668929703</v>
      </c>
      <c r="J196" s="26">
        <f>Table1689106[[#This Row],[Mean Value]]-($Q$2)</f>
        <v>3.467462940289348</v>
      </c>
      <c r="K196" s="8">
        <f>Table1689106[[#This Row],[Mean Value]]+$R$2</f>
        <v>3.5671964735438761</v>
      </c>
      <c r="L196" s="9">
        <f>Table1689106[[#This Row],[Mean Value]]-$R$2</f>
        <v>3.4475162336384422</v>
      </c>
      <c r="M196" s="23" t="str">
        <f t="array" ref="M196">IF(OR(D196&lt;$Z$2, D196&gt;$Y$2), "Yes", "No")</f>
        <v>No</v>
      </c>
      <c r="N196" s="3"/>
      <c r="V196"/>
      <c r="W196"/>
      <c r="Z196"/>
      <c r="AB196"/>
    </row>
    <row r="197" spans="1:28" x14ac:dyDescent="0.25">
      <c r="A197" s="2">
        <v>43370</v>
      </c>
      <c r="B197" s="17">
        <v>822</v>
      </c>
      <c r="C197" s="21" t="s">
        <v>40</v>
      </c>
      <c r="D197" s="25">
        <v>3.51</v>
      </c>
      <c r="E197" s="22">
        <f>'[1]pH meter #2__083118AM'!$O$2</f>
        <v>3.5073563535911592</v>
      </c>
      <c r="F197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43370.348611111112</v>
      </c>
      <c r="G197" s="6">
        <f>Table1689106[[#This Row],[Mean Value]]+$P$2</f>
        <v>3.527303060242065</v>
      </c>
      <c r="H197" s="6">
        <f>Table1689106[[#This Row],[Mean Value]]-$P$2</f>
        <v>3.4874096469402533</v>
      </c>
      <c r="I197" s="26">
        <f>Table1689106[[#This Row],[Mean Value]]+$Q$2</f>
        <v>3.5472497668929703</v>
      </c>
      <c r="J197" s="26">
        <f>Table1689106[[#This Row],[Mean Value]]-($Q$2)</f>
        <v>3.467462940289348</v>
      </c>
      <c r="K197" s="8">
        <f>Table1689106[[#This Row],[Mean Value]]+$R$2</f>
        <v>3.5671964735438761</v>
      </c>
      <c r="L197" s="9">
        <f>Table1689106[[#This Row],[Mean Value]]-$R$2</f>
        <v>3.4475162336384422</v>
      </c>
      <c r="M197" s="23" t="str">
        <f t="array" ref="M197">IF(OR(D197&lt;$Z$2, D197&gt;$Y$2), "Yes", "No")</f>
        <v>No</v>
      </c>
      <c r="N197" s="3"/>
      <c r="V197"/>
      <c r="W197"/>
      <c r="Z197"/>
      <c r="AB197"/>
    </row>
    <row r="198" spans="1:28" x14ac:dyDescent="0.25">
      <c r="A198" s="2">
        <v>43370</v>
      </c>
      <c r="B198" s="17">
        <v>910</v>
      </c>
      <c r="C198" s="21" t="s">
        <v>40</v>
      </c>
      <c r="D198" s="25">
        <v>3.51</v>
      </c>
      <c r="E198" s="22">
        <f>'[1]pH meter #2__083118AM'!$O$2</f>
        <v>3.5073563535911592</v>
      </c>
      <c r="F198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43370.381944444445</v>
      </c>
      <c r="G198" s="6">
        <f>Table1689106[[#This Row],[Mean Value]]+$P$2</f>
        <v>3.527303060242065</v>
      </c>
      <c r="H198" s="6">
        <f>Table1689106[[#This Row],[Mean Value]]-$P$2</f>
        <v>3.4874096469402533</v>
      </c>
      <c r="I198" s="26">
        <f>Table1689106[[#This Row],[Mean Value]]+$Q$2</f>
        <v>3.5472497668929703</v>
      </c>
      <c r="J198" s="26">
        <f>Table1689106[[#This Row],[Mean Value]]-($Q$2)</f>
        <v>3.467462940289348</v>
      </c>
      <c r="K198" s="8">
        <f>Table1689106[[#This Row],[Mean Value]]+$R$2</f>
        <v>3.5671964735438761</v>
      </c>
      <c r="L198" s="9">
        <f>Table1689106[[#This Row],[Mean Value]]-$R$2</f>
        <v>3.4475162336384422</v>
      </c>
      <c r="M198" s="23" t="str">
        <f t="array" ref="M198">IF(OR(D198&lt;$Z$2, D198&gt;$Y$2), "Yes", "No")</f>
        <v>No</v>
      </c>
      <c r="N198" s="3"/>
      <c r="V198"/>
      <c r="W198"/>
      <c r="Z198"/>
      <c r="AB198"/>
    </row>
    <row r="199" spans="1:28" x14ac:dyDescent="0.25">
      <c r="A199" s="2">
        <v>43370</v>
      </c>
      <c r="B199" s="17">
        <v>940</v>
      </c>
      <c r="C199" s="21" t="s">
        <v>31</v>
      </c>
      <c r="D199" s="25">
        <v>3.5</v>
      </c>
      <c r="E199" s="22">
        <f>'[1]pH meter #2__083118AM'!$O$2</f>
        <v>3.5073563535911592</v>
      </c>
      <c r="F199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43370.402777777781</v>
      </c>
      <c r="G199" s="6">
        <f>Table1689106[[#This Row],[Mean Value]]+$P$2</f>
        <v>3.527303060242065</v>
      </c>
      <c r="H199" s="6">
        <f>Table1689106[[#This Row],[Mean Value]]-$P$2</f>
        <v>3.4874096469402533</v>
      </c>
      <c r="I199" s="26">
        <f>Table1689106[[#This Row],[Mean Value]]+$Q$2</f>
        <v>3.5472497668929703</v>
      </c>
      <c r="J199" s="26">
        <f>Table1689106[[#This Row],[Mean Value]]-($Q$2)</f>
        <v>3.467462940289348</v>
      </c>
      <c r="K199" s="8">
        <f>Table1689106[[#This Row],[Mean Value]]+$R$2</f>
        <v>3.5671964735438761</v>
      </c>
      <c r="L199" s="9">
        <f>Table1689106[[#This Row],[Mean Value]]-$R$2</f>
        <v>3.4475162336384422</v>
      </c>
      <c r="M199" s="23" t="str">
        <f t="array" ref="M199">IF(OR(D199&lt;$Z$2, D199&gt;$Y$2), "Yes", "No")</f>
        <v>No</v>
      </c>
      <c r="N199" s="3"/>
      <c r="V199"/>
      <c r="W199"/>
      <c r="Z199"/>
      <c r="AB199"/>
    </row>
    <row r="200" spans="1:28" x14ac:dyDescent="0.25">
      <c r="A200" s="2">
        <v>43370</v>
      </c>
      <c r="B200" s="17">
        <v>1020</v>
      </c>
      <c r="C200" s="21" t="s">
        <v>35</v>
      </c>
      <c r="D200" s="25">
        <v>3.51</v>
      </c>
      <c r="E200" s="22">
        <f>'[1]pH meter #2__083118AM'!$O$2</f>
        <v>3.5073563535911592</v>
      </c>
      <c r="F200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43370.430555555555</v>
      </c>
      <c r="G200" s="6">
        <f>Table1689106[[#This Row],[Mean Value]]+$P$2</f>
        <v>3.527303060242065</v>
      </c>
      <c r="H200" s="6">
        <f>Table1689106[[#This Row],[Mean Value]]-$P$2</f>
        <v>3.4874096469402533</v>
      </c>
      <c r="I200" s="26">
        <f>Table1689106[[#This Row],[Mean Value]]+$Q$2</f>
        <v>3.5472497668929703</v>
      </c>
      <c r="J200" s="26">
        <f>Table1689106[[#This Row],[Mean Value]]-($Q$2)</f>
        <v>3.467462940289348</v>
      </c>
      <c r="K200" s="8">
        <f>Table1689106[[#This Row],[Mean Value]]+$R$2</f>
        <v>3.5671964735438761</v>
      </c>
      <c r="L200" s="9">
        <f>Table1689106[[#This Row],[Mean Value]]-$R$2</f>
        <v>3.4475162336384422</v>
      </c>
      <c r="M200" s="23" t="str">
        <f t="array" ref="M200">IF(OR(D200&lt;$Z$2, D200&gt;$Y$2), "Yes", "No")</f>
        <v>No</v>
      </c>
      <c r="N200" s="3"/>
      <c r="V200"/>
      <c r="W200"/>
      <c r="Z200"/>
      <c r="AB200"/>
    </row>
    <row r="201" spans="1:28" x14ac:dyDescent="0.25">
      <c r="A201" s="2">
        <v>43370</v>
      </c>
      <c r="B201" s="17">
        <v>1039</v>
      </c>
      <c r="C201" s="21" t="s">
        <v>31</v>
      </c>
      <c r="D201" s="25">
        <v>3.5</v>
      </c>
      <c r="E201" s="22">
        <f>'[1]pH meter #2__083118AM'!$O$2</f>
        <v>3.5073563535911592</v>
      </c>
      <c r="F201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43370.443749999999</v>
      </c>
      <c r="G201" s="6">
        <f>Table1689106[[#This Row],[Mean Value]]+$P$2</f>
        <v>3.527303060242065</v>
      </c>
      <c r="H201" s="6">
        <f>Table1689106[[#This Row],[Mean Value]]-$P$2</f>
        <v>3.4874096469402533</v>
      </c>
      <c r="I201" s="26">
        <f>Table1689106[[#This Row],[Mean Value]]+$Q$2</f>
        <v>3.5472497668929703</v>
      </c>
      <c r="J201" s="26">
        <f>Table1689106[[#This Row],[Mean Value]]-($Q$2)</f>
        <v>3.467462940289348</v>
      </c>
      <c r="K201" s="8">
        <f>Table1689106[[#This Row],[Mean Value]]+$R$2</f>
        <v>3.5671964735438761</v>
      </c>
      <c r="L201" s="9">
        <f>Table1689106[[#This Row],[Mean Value]]-$R$2</f>
        <v>3.4475162336384422</v>
      </c>
      <c r="M201" s="23" t="str">
        <f t="array" ref="M201">IF(OR(D201&lt;$Z$2, D201&gt;$Y$2), "Yes", "No")</f>
        <v>No</v>
      </c>
      <c r="N201" s="3"/>
      <c r="V201"/>
      <c r="W201"/>
      <c r="Z201"/>
      <c r="AB201"/>
    </row>
    <row r="202" spans="1:28" ht="15.75" customHeight="1" x14ac:dyDescent="0.25">
      <c r="A202" s="2">
        <v>43370</v>
      </c>
      <c r="B202" s="17">
        <v>1105</v>
      </c>
      <c r="C202" s="21" t="s">
        <v>31</v>
      </c>
      <c r="D202" s="25">
        <v>3.48</v>
      </c>
      <c r="E202" s="22">
        <f>'[1]pH meter #2__083118AM'!$O$2</f>
        <v>3.5073563535911592</v>
      </c>
      <c r="F202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43370.461805555555</v>
      </c>
      <c r="G202" s="6">
        <f>Table1689106[[#This Row],[Mean Value]]+$P$2</f>
        <v>3.527303060242065</v>
      </c>
      <c r="H202" s="6">
        <f>Table1689106[[#This Row],[Mean Value]]-$P$2</f>
        <v>3.4874096469402533</v>
      </c>
      <c r="I202" s="26">
        <f>Table1689106[[#This Row],[Mean Value]]+$Q$2</f>
        <v>3.5472497668929703</v>
      </c>
      <c r="J202" s="26">
        <f>Table1689106[[#This Row],[Mean Value]]-($Q$2)</f>
        <v>3.467462940289348</v>
      </c>
      <c r="K202" s="8">
        <f>Table1689106[[#This Row],[Mean Value]]+$R$2</f>
        <v>3.5671964735438761</v>
      </c>
      <c r="L202" s="9">
        <f>Table1689106[[#This Row],[Mean Value]]-$R$2</f>
        <v>3.4475162336384422</v>
      </c>
      <c r="M202" s="23" t="str">
        <f t="array" ref="M202">IF(OR(D202&lt;$Z$2, D202&gt;$Y$2), "Yes", "No")</f>
        <v>No</v>
      </c>
      <c r="N202" s="3"/>
      <c r="V202"/>
      <c r="W202"/>
      <c r="Z202"/>
      <c r="AB202"/>
    </row>
    <row r="203" spans="1:28" x14ac:dyDescent="0.25">
      <c r="A203" s="2">
        <v>43370</v>
      </c>
      <c r="B203" s="17">
        <v>1221</v>
      </c>
      <c r="C203" s="21" t="s">
        <v>31</v>
      </c>
      <c r="D203" s="25">
        <v>3.5</v>
      </c>
      <c r="E203" s="22">
        <f>'[1]pH meter #2__083118AM'!$O$2</f>
        <v>3.5073563535911592</v>
      </c>
      <c r="F203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43370.51458333333</v>
      </c>
      <c r="G203" s="6">
        <f>Table1689106[[#This Row],[Mean Value]]+$P$2</f>
        <v>3.527303060242065</v>
      </c>
      <c r="H203" s="6">
        <f>Table1689106[[#This Row],[Mean Value]]-$P$2</f>
        <v>3.4874096469402533</v>
      </c>
      <c r="I203" s="26">
        <f>Table1689106[[#This Row],[Mean Value]]+$Q$2</f>
        <v>3.5472497668929703</v>
      </c>
      <c r="J203" s="26">
        <f>Table1689106[[#This Row],[Mean Value]]-($Q$2)</f>
        <v>3.467462940289348</v>
      </c>
      <c r="K203" s="8">
        <f>Table1689106[[#This Row],[Mean Value]]+$R$2</f>
        <v>3.5671964735438761</v>
      </c>
      <c r="L203" s="9">
        <f>Table1689106[[#This Row],[Mean Value]]-$R$2</f>
        <v>3.4475162336384422</v>
      </c>
      <c r="M203" s="23" t="str">
        <f t="array" ref="M203">IF(OR(D203&lt;$Z$2, D203&gt;$Y$2), "Yes", "No")</f>
        <v>No</v>
      </c>
      <c r="N203" s="3"/>
      <c r="V203"/>
      <c r="W203"/>
      <c r="Z203"/>
      <c r="AB203"/>
    </row>
    <row r="204" spans="1:28" x14ac:dyDescent="0.25">
      <c r="A204" s="2">
        <v>43370</v>
      </c>
      <c r="B204" s="17">
        <v>1310</v>
      </c>
      <c r="C204" s="21" t="s">
        <v>31</v>
      </c>
      <c r="D204" s="25">
        <v>3.49</v>
      </c>
      <c r="E204" s="22">
        <f>'[1]pH meter #2__083118AM'!$O$2</f>
        <v>3.5073563535911592</v>
      </c>
      <c r="F204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43370.548611111109</v>
      </c>
      <c r="G204" s="6">
        <f>Table1689106[[#This Row],[Mean Value]]+$P$2</f>
        <v>3.527303060242065</v>
      </c>
      <c r="H204" s="6">
        <f>Table1689106[[#This Row],[Mean Value]]-$P$2</f>
        <v>3.4874096469402533</v>
      </c>
      <c r="I204" s="26">
        <f>Table1689106[[#This Row],[Mean Value]]+$Q$2</f>
        <v>3.5472497668929703</v>
      </c>
      <c r="J204" s="26">
        <f>Table1689106[[#This Row],[Mean Value]]-($Q$2)</f>
        <v>3.467462940289348</v>
      </c>
      <c r="K204" s="8">
        <f>Table1689106[[#This Row],[Mean Value]]+$R$2</f>
        <v>3.5671964735438761</v>
      </c>
      <c r="L204" s="9">
        <f>Table1689106[[#This Row],[Mean Value]]-$R$2</f>
        <v>3.4475162336384422</v>
      </c>
      <c r="M204" s="23" t="str">
        <f t="array" ref="M204">IF(OR(D204&lt;$Z$2, D204&gt;$Y$2), "Yes", "No")</f>
        <v>No</v>
      </c>
      <c r="N204" s="3"/>
      <c r="V204"/>
      <c r="W204"/>
      <c r="Z204"/>
      <c r="AB204"/>
    </row>
    <row r="205" spans="1:28" x14ac:dyDescent="0.25">
      <c r="A205" s="2">
        <v>43370</v>
      </c>
      <c r="B205" s="17">
        <v>1340</v>
      </c>
      <c r="C205" s="21" t="s">
        <v>35</v>
      </c>
      <c r="D205" s="25">
        <v>3.5</v>
      </c>
      <c r="E205" s="22">
        <f>'[1]pH meter #2__083118AM'!$O$2</f>
        <v>3.5073563535911592</v>
      </c>
      <c r="F205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43370.569444444445</v>
      </c>
      <c r="G205" s="6">
        <f>Table1689106[[#This Row],[Mean Value]]+$P$2</f>
        <v>3.527303060242065</v>
      </c>
      <c r="H205" s="6">
        <f>Table1689106[[#This Row],[Mean Value]]-$P$2</f>
        <v>3.4874096469402533</v>
      </c>
      <c r="I205" s="26">
        <f>Table1689106[[#This Row],[Mean Value]]+$Q$2</f>
        <v>3.5472497668929703</v>
      </c>
      <c r="J205" s="26">
        <f>Table1689106[[#This Row],[Mean Value]]-($Q$2)</f>
        <v>3.467462940289348</v>
      </c>
      <c r="K205" s="8">
        <f>Table1689106[[#This Row],[Mean Value]]+$R$2</f>
        <v>3.5671964735438761</v>
      </c>
      <c r="L205" s="9">
        <f>Table1689106[[#This Row],[Mean Value]]-$R$2</f>
        <v>3.4475162336384422</v>
      </c>
      <c r="M205" s="23" t="str">
        <f t="array" ref="M205">IF(OR(D205&lt;$Z$2, D205&gt;$Y$2), "Yes", "No")</f>
        <v>No</v>
      </c>
      <c r="N205" s="3"/>
      <c r="V205"/>
      <c r="W205"/>
      <c r="Z205"/>
      <c r="AB205"/>
    </row>
    <row r="206" spans="1:28" x14ac:dyDescent="0.25">
      <c r="A206" s="2">
        <v>43370</v>
      </c>
      <c r="B206" s="17">
        <v>1350</v>
      </c>
      <c r="C206" s="21" t="s">
        <v>46</v>
      </c>
      <c r="D206" s="25">
        <v>3.48</v>
      </c>
      <c r="E206" s="22">
        <f>'[1]pH meter #2__083118AM'!$O$2</f>
        <v>3.5073563535911592</v>
      </c>
      <c r="F206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43370.576388888891</v>
      </c>
      <c r="G206" s="6">
        <f>Table1689106[[#This Row],[Mean Value]]+$P$2</f>
        <v>3.527303060242065</v>
      </c>
      <c r="H206" s="6">
        <f>Table1689106[[#This Row],[Mean Value]]-$P$2</f>
        <v>3.4874096469402533</v>
      </c>
      <c r="I206" s="26">
        <f>Table1689106[[#This Row],[Mean Value]]+$Q$2</f>
        <v>3.5472497668929703</v>
      </c>
      <c r="J206" s="26">
        <f>Table1689106[[#This Row],[Mean Value]]-($Q$2)</f>
        <v>3.467462940289348</v>
      </c>
      <c r="K206" s="8">
        <f>Table1689106[[#This Row],[Mean Value]]+$R$2</f>
        <v>3.5671964735438761</v>
      </c>
      <c r="L206" s="9">
        <f>Table1689106[[#This Row],[Mean Value]]-$R$2</f>
        <v>3.4475162336384422</v>
      </c>
      <c r="M206" s="23" t="str">
        <f t="array" ref="M206">IF(OR(D206&lt;$Z$2, D206&gt;$Y$2), "Yes", "No")</f>
        <v>No</v>
      </c>
      <c r="N206" s="3"/>
      <c r="V206"/>
      <c r="W206"/>
      <c r="Z206"/>
      <c r="AB206"/>
    </row>
    <row r="207" spans="1:28" x14ac:dyDescent="0.25">
      <c r="A207" s="2">
        <v>43370</v>
      </c>
      <c r="B207" s="17">
        <v>1415</v>
      </c>
      <c r="C207" s="21" t="s">
        <v>46</v>
      </c>
      <c r="D207" s="25">
        <v>3.48</v>
      </c>
      <c r="E207" s="22">
        <f>'[1]pH meter #2__083118AM'!$O$2</f>
        <v>3.5073563535911592</v>
      </c>
      <c r="F207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43370.59375</v>
      </c>
      <c r="G207" s="6">
        <f>Table1689106[[#This Row],[Mean Value]]+$P$2</f>
        <v>3.527303060242065</v>
      </c>
      <c r="H207" s="6">
        <f>Table1689106[[#This Row],[Mean Value]]-$P$2</f>
        <v>3.4874096469402533</v>
      </c>
      <c r="I207" s="26">
        <f>Table1689106[[#This Row],[Mean Value]]+$Q$2</f>
        <v>3.5472497668929703</v>
      </c>
      <c r="J207" s="26">
        <f>Table1689106[[#This Row],[Mean Value]]-($Q$2)</f>
        <v>3.467462940289348</v>
      </c>
      <c r="K207" s="8">
        <f>Table1689106[[#This Row],[Mean Value]]+$R$2</f>
        <v>3.5671964735438761</v>
      </c>
      <c r="L207" s="9">
        <f>Table1689106[[#This Row],[Mean Value]]-$R$2</f>
        <v>3.4475162336384422</v>
      </c>
      <c r="M207" s="23" t="str">
        <f t="array" ref="M207">IF(OR(D207&lt;$Z$2, D207&gt;$Y$2), "Yes", "No")</f>
        <v>No</v>
      </c>
      <c r="N207" s="3"/>
      <c r="V207"/>
      <c r="W207"/>
      <c r="Z207"/>
      <c r="AB207"/>
    </row>
    <row r="208" spans="1:28" x14ac:dyDescent="0.25">
      <c r="A208" s="2">
        <v>43370</v>
      </c>
      <c r="B208" s="17">
        <v>1430</v>
      </c>
      <c r="C208" s="21" t="s">
        <v>31</v>
      </c>
      <c r="D208" s="25">
        <v>3.48</v>
      </c>
      <c r="E208" s="22">
        <f>'[1]pH meter #2__083118AM'!$O$2</f>
        <v>3.5073563535911592</v>
      </c>
      <c r="F208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43370.604166666664</v>
      </c>
      <c r="G208" s="6">
        <f>Table1689106[[#This Row],[Mean Value]]+$P$2</f>
        <v>3.527303060242065</v>
      </c>
      <c r="H208" s="6">
        <f>Table1689106[[#This Row],[Mean Value]]-$P$2</f>
        <v>3.4874096469402533</v>
      </c>
      <c r="I208" s="26">
        <f>Table1689106[[#This Row],[Mean Value]]+$Q$2</f>
        <v>3.5472497668929703</v>
      </c>
      <c r="J208" s="26">
        <f>Table1689106[[#This Row],[Mean Value]]-($Q$2)</f>
        <v>3.467462940289348</v>
      </c>
      <c r="K208" s="8">
        <f>Table1689106[[#This Row],[Mean Value]]+$R$2</f>
        <v>3.5671964735438761</v>
      </c>
      <c r="L208" s="9">
        <f>Table1689106[[#This Row],[Mean Value]]-$R$2</f>
        <v>3.4475162336384422</v>
      </c>
      <c r="M208" s="23" t="str">
        <f t="array" ref="M208">IF(OR(D208&lt;$Z$2, D208&gt;$Y$2), "Yes", "No")</f>
        <v>No</v>
      </c>
      <c r="N208" s="3"/>
      <c r="V208"/>
      <c r="W208"/>
      <c r="Z208"/>
      <c r="AB208"/>
    </row>
    <row r="209" spans="1:28" x14ac:dyDescent="0.25">
      <c r="A209" s="2">
        <v>43370</v>
      </c>
      <c r="B209" s="17">
        <v>1440</v>
      </c>
      <c r="C209" s="21" t="s">
        <v>35</v>
      </c>
      <c r="D209" s="25">
        <v>3.5</v>
      </c>
      <c r="E209" s="22">
        <f>'[1]pH meter #2__083118AM'!$O$2</f>
        <v>3.5073563535911592</v>
      </c>
      <c r="F209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43370.611111111109</v>
      </c>
      <c r="G209" s="6">
        <f>Table1689106[[#This Row],[Mean Value]]+$P$2</f>
        <v>3.527303060242065</v>
      </c>
      <c r="H209" s="6">
        <f>Table1689106[[#This Row],[Mean Value]]-$P$2</f>
        <v>3.4874096469402533</v>
      </c>
      <c r="I209" s="26">
        <f>Table1689106[[#This Row],[Mean Value]]+$Q$2</f>
        <v>3.5472497668929703</v>
      </c>
      <c r="J209" s="26">
        <f>Table1689106[[#This Row],[Mean Value]]-($Q$2)</f>
        <v>3.467462940289348</v>
      </c>
      <c r="K209" s="8">
        <f>Table1689106[[#This Row],[Mean Value]]+$R$2</f>
        <v>3.5671964735438761</v>
      </c>
      <c r="L209" s="9">
        <f>Table1689106[[#This Row],[Mean Value]]-$R$2</f>
        <v>3.4475162336384422</v>
      </c>
      <c r="M209" s="23" t="str">
        <f t="array" ref="M209">IF(OR(D209&lt;$Z$2, D209&gt;$Y$2), "Yes", "No")</f>
        <v>No</v>
      </c>
      <c r="N209" s="3"/>
      <c r="V209"/>
      <c r="W209"/>
      <c r="Z209"/>
      <c r="AB209"/>
    </row>
    <row r="210" spans="1:28" x14ac:dyDescent="0.25">
      <c r="A210" s="2">
        <v>43370</v>
      </c>
      <c r="B210" s="17">
        <v>1454</v>
      </c>
      <c r="C210" s="21" t="s">
        <v>31</v>
      </c>
      <c r="D210" s="25">
        <v>3.48</v>
      </c>
      <c r="E210" s="22">
        <f>'[1]pH meter #2__083118AM'!$O$2</f>
        <v>3.5073563535911592</v>
      </c>
      <c r="F210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43370.620833333334</v>
      </c>
      <c r="G210" s="6">
        <f>Table1689106[[#This Row],[Mean Value]]+$P$2</f>
        <v>3.527303060242065</v>
      </c>
      <c r="H210" s="6">
        <f>Table1689106[[#This Row],[Mean Value]]-$P$2</f>
        <v>3.4874096469402533</v>
      </c>
      <c r="I210" s="26">
        <f>Table1689106[[#This Row],[Mean Value]]+$Q$2</f>
        <v>3.5472497668929703</v>
      </c>
      <c r="J210" s="26">
        <f>Table1689106[[#This Row],[Mean Value]]-($Q$2)</f>
        <v>3.467462940289348</v>
      </c>
      <c r="K210" s="8">
        <f>Table1689106[[#This Row],[Mean Value]]+$R$2</f>
        <v>3.5671964735438761</v>
      </c>
      <c r="L210" s="9">
        <f>Table1689106[[#This Row],[Mean Value]]-$R$2</f>
        <v>3.4475162336384422</v>
      </c>
      <c r="M210" s="23" t="str">
        <f t="array" ref="M210">IF(OR(D210&lt;$Z$2, D210&gt;$Y$2), "Yes", "No")</f>
        <v>No</v>
      </c>
      <c r="N210" s="3"/>
      <c r="V210"/>
      <c r="W210"/>
      <c r="Z210"/>
      <c r="AB210"/>
    </row>
    <row r="211" spans="1:28" x14ac:dyDescent="0.25">
      <c r="A211" s="2">
        <v>43370</v>
      </c>
      <c r="B211" s="17">
        <v>1526</v>
      </c>
      <c r="C211" s="21" t="s">
        <v>31</v>
      </c>
      <c r="D211" s="25">
        <v>3.48</v>
      </c>
      <c r="E211" s="22">
        <f>'[1]pH meter #2__083118AM'!$O$2</f>
        <v>3.5073563535911592</v>
      </c>
      <c r="F211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43370.643055555556</v>
      </c>
      <c r="G211" s="6">
        <f>Table1689106[[#This Row],[Mean Value]]+$P$2</f>
        <v>3.527303060242065</v>
      </c>
      <c r="H211" s="6">
        <f>Table1689106[[#This Row],[Mean Value]]-$P$2</f>
        <v>3.4874096469402533</v>
      </c>
      <c r="I211" s="26">
        <f>Table1689106[[#This Row],[Mean Value]]+$Q$2</f>
        <v>3.5472497668929703</v>
      </c>
      <c r="J211" s="26">
        <f>Table1689106[[#This Row],[Mean Value]]-($Q$2)</f>
        <v>3.467462940289348</v>
      </c>
      <c r="K211" s="8">
        <f>Table1689106[[#This Row],[Mean Value]]+$R$2</f>
        <v>3.5671964735438761</v>
      </c>
      <c r="L211" s="9">
        <f>Table1689106[[#This Row],[Mean Value]]-$R$2</f>
        <v>3.4475162336384422</v>
      </c>
      <c r="M211" s="23" t="str">
        <f t="array" ref="M211">IF(OR(D211&lt;$Z$2, D211&gt;$Y$2), "Yes", "No")</f>
        <v>No</v>
      </c>
      <c r="N211" s="3"/>
      <c r="V211"/>
      <c r="W211"/>
      <c r="Z211"/>
      <c r="AB211"/>
    </row>
    <row r="212" spans="1:28" x14ac:dyDescent="0.25">
      <c r="A212" s="2">
        <v>43370</v>
      </c>
      <c r="B212" s="17">
        <v>1540</v>
      </c>
      <c r="C212" s="21" t="s">
        <v>42</v>
      </c>
      <c r="D212" s="25">
        <v>3.49</v>
      </c>
      <c r="E212" s="22">
        <f>'[1]pH meter #2__083118AM'!$O$2</f>
        <v>3.5073563535911592</v>
      </c>
      <c r="F212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43370.652777777781</v>
      </c>
      <c r="G212" s="6">
        <f>Table1689106[[#This Row],[Mean Value]]+$P$2</f>
        <v>3.527303060242065</v>
      </c>
      <c r="H212" s="6">
        <f>Table1689106[[#This Row],[Mean Value]]-$P$2</f>
        <v>3.4874096469402533</v>
      </c>
      <c r="I212" s="26">
        <f>Table1689106[[#This Row],[Mean Value]]+$Q$2</f>
        <v>3.5472497668929703</v>
      </c>
      <c r="J212" s="26">
        <f>Table1689106[[#This Row],[Mean Value]]-($Q$2)</f>
        <v>3.467462940289348</v>
      </c>
      <c r="K212" s="8">
        <f>Table1689106[[#This Row],[Mean Value]]+$R$2</f>
        <v>3.5671964735438761</v>
      </c>
      <c r="L212" s="9">
        <f>Table1689106[[#This Row],[Mean Value]]-$R$2</f>
        <v>3.4475162336384422</v>
      </c>
      <c r="M212" s="23" t="str">
        <f t="array" ref="M212">IF(OR(D212&lt;$Z$2, D212&gt;$Y$2), "Yes", "No")</f>
        <v>No</v>
      </c>
      <c r="N212" s="3"/>
      <c r="V212"/>
      <c r="W212"/>
      <c r="Z212"/>
      <c r="AB212"/>
    </row>
    <row r="213" spans="1:28" x14ac:dyDescent="0.25">
      <c r="A213" s="2">
        <v>43370</v>
      </c>
      <c r="B213" s="17">
        <v>1700</v>
      </c>
      <c r="C213" s="21" t="s">
        <v>38</v>
      </c>
      <c r="D213" s="25">
        <v>3.49</v>
      </c>
      <c r="E213" s="22">
        <f>'[1]pH meter #2__083118AM'!$O$2</f>
        <v>3.5073563535911592</v>
      </c>
      <c r="F213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43370.708333333336</v>
      </c>
      <c r="G213" s="6">
        <f>Table1689106[[#This Row],[Mean Value]]+$P$2</f>
        <v>3.527303060242065</v>
      </c>
      <c r="H213" s="6">
        <f>Table1689106[[#This Row],[Mean Value]]-$P$2</f>
        <v>3.4874096469402533</v>
      </c>
      <c r="I213" s="26">
        <f>Table1689106[[#This Row],[Mean Value]]+$Q$2</f>
        <v>3.5472497668929703</v>
      </c>
      <c r="J213" s="26">
        <f>Table1689106[[#This Row],[Mean Value]]-($Q$2)</f>
        <v>3.467462940289348</v>
      </c>
      <c r="K213" s="8">
        <f>Table1689106[[#This Row],[Mean Value]]+$R$2</f>
        <v>3.5671964735438761</v>
      </c>
      <c r="L213" s="9">
        <f>Table1689106[[#This Row],[Mean Value]]-$R$2</f>
        <v>3.4475162336384422</v>
      </c>
      <c r="M213" s="23" t="str">
        <f t="array" ref="M213">IF(OR(D213&lt;$Z$2, D213&gt;$Y$2), "Yes", "No")</f>
        <v>No</v>
      </c>
      <c r="N213" s="3"/>
      <c r="V213"/>
      <c r="W213"/>
      <c r="Z213"/>
      <c r="AB213"/>
    </row>
    <row r="214" spans="1:28" x14ac:dyDescent="0.25">
      <c r="A214" s="2">
        <v>43370</v>
      </c>
      <c r="B214" s="17">
        <v>1730</v>
      </c>
      <c r="C214" s="21" t="s">
        <v>32</v>
      </c>
      <c r="D214" s="25">
        <v>3.48</v>
      </c>
      <c r="E214" s="22">
        <f>'[1]pH meter #2__083118AM'!$O$2</f>
        <v>3.5073563535911592</v>
      </c>
      <c r="F214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43370.729166666664</v>
      </c>
      <c r="G214" s="6">
        <f>Table1689106[[#This Row],[Mean Value]]+$P$2</f>
        <v>3.527303060242065</v>
      </c>
      <c r="H214" s="6">
        <f>Table1689106[[#This Row],[Mean Value]]-$P$2</f>
        <v>3.4874096469402533</v>
      </c>
      <c r="I214" s="26">
        <f>Table1689106[[#This Row],[Mean Value]]+$Q$2</f>
        <v>3.5472497668929703</v>
      </c>
      <c r="J214" s="26">
        <f>Table1689106[[#This Row],[Mean Value]]-($Q$2)</f>
        <v>3.467462940289348</v>
      </c>
      <c r="K214" s="8">
        <f>Table1689106[[#This Row],[Mean Value]]+$R$2</f>
        <v>3.5671964735438761</v>
      </c>
      <c r="L214" s="9">
        <f>Table1689106[[#This Row],[Mean Value]]-$R$2</f>
        <v>3.4475162336384422</v>
      </c>
      <c r="M214" s="23" t="str">
        <f t="array" ref="M214">IF(OR(D214&lt;$Z$2, D214&gt;$Y$2), "Yes", "No")</f>
        <v>No</v>
      </c>
      <c r="N214" s="3"/>
      <c r="V214"/>
      <c r="W214"/>
      <c r="Z214"/>
      <c r="AB214"/>
    </row>
    <row r="215" spans="1:28" x14ac:dyDescent="0.25">
      <c r="A215" s="2">
        <v>43370</v>
      </c>
      <c r="B215" s="17">
        <v>1841</v>
      </c>
      <c r="C215" s="21" t="s">
        <v>34</v>
      </c>
      <c r="D215" s="25">
        <v>3.48</v>
      </c>
      <c r="E215" s="22">
        <f>'[1]pH meter #2__083118AM'!$O$2</f>
        <v>3.5073563535911592</v>
      </c>
      <c r="F215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43370.77847222222</v>
      </c>
      <c r="G215" s="6">
        <f>Table1689106[[#This Row],[Mean Value]]+$P$2</f>
        <v>3.527303060242065</v>
      </c>
      <c r="H215" s="6">
        <f>Table1689106[[#This Row],[Mean Value]]-$P$2</f>
        <v>3.4874096469402533</v>
      </c>
      <c r="I215" s="26">
        <f>Table1689106[[#This Row],[Mean Value]]+$Q$2</f>
        <v>3.5472497668929703</v>
      </c>
      <c r="J215" s="26">
        <f>Table1689106[[#This Row],[Mean Value]]-($Q$2)</f>
        <v>3.467462940289348</v>
      </c>
      <c r="K215" s="8">
        <f>Table1689106[[#This Row],[Mean Value]]+$R$2</f>
        <v>3.5671964735438761</v>
      </c>
      <c r="L215" s="9">
        <f>Table1689106[[#This Row],[Mean Value]]-$R$2</f>
        <v>3.4475162336384422</v>
      </c>
      <c r="M215" s="23" t="str">
        <f t="array" ref="M215">IF(OR(D215&lt;$Z$2, D215&gt;$Y$2), "Yes", "No")</f>
        <v>No</v>
      </c>
      <c r="N215" s="3"/>
      <c r="V215"/>
      <c r="W215"/>
      <c r="Z215"/>
      <c r="AB215"/>
    </row>
    <row r="216" spans="1:28" x14ac:dyDescent="0.25">
      <c r="A216" s="2">
        <v>43370</v>
      </c>
      <c r="B216" s="17">
        <v>1857</v>
      </c>
      <c r="C216" s="21" t="s">
        <v>34</v>
      </c>
      <c r="D216" s="25">
        <v>3.48</v>
      </c>
      <c r="E216" s="22">
        <f>'[1]pH meter #2__083118AM'!$O$2</f>
        <v>3.5073563535911592</v>
      </c>
      <c r="F216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43370.789583333331</v>
      </c>
      <c r="G216" s="6">
        <f>Table1689106[[#This Row],[Mean Value]]+$P$2</f>
        <v>3.527303060242065</v>
      </c>
      <c r="H216" s="6">
        <f>Table1689106[[#This Row],[Mean Value]]-$P$2</f>
        <v>3.4874096469402533</v>
      </c>
      <c r="I216" s="26">
        <f>Table1689106[[#This Row],[Mean Value]]+$Q$2</f>
        <v>3.5472497668929703</v>
      </c>
      <c r="J216" s="26">
        <f>Table1689106[[#This Row],[Mean Value]]-($Q$2)</f>
        <v>3.467462940289348</v>
      </c>
      <c r="K216" s="8">
        <f>Table1689106[[#This Row],[Mean Value]]+$R$2</f>
        <v>3.5671964735438761</v>
      </c>
      <c r="L216" s="9">
        <f>Table1689106[[#This Row],[Mean Value]]-$R$2</f>
        <v>3.4475162336384422</v>
      </c>
      <c r="M216" s="23" t="str">
        <f t="array" ref="M216">IF(OR(D216&lt;$Z$2, D216&gt;$Y$2), "Yes", "No")</f>
        <v>No</v>
      </c>
      <c r="N216" s="3"/>
      <c r="V216"/>
      <c r="W216"/>
      <c r="Z216"/>
      <c r="AB216"/>
    </row>
    <row r="217" spans="1:28" x14ac:dyDescent="0.25">
      <c r="A217" s="2">
        <v>43370</v>
      </c>
      <c r="B217" s="17">
        <v>1947</v>
      </c>
      <c r="C217" s="21" t="s">
        <v>32</v>
      </c>
      <c r="D217" s="25">
        <v>3.47</v>
      </c>
      <c r="E217" s="22">
        <f>'[1]pH meter #2__083118AM'!$O$2</f>
        <v>3.5073563535911592</v>
      </c>
      <c r="F217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43370.824305555558</v>
      </c>
      <c r="G217" s="6">
        <f>Table1689106[[#This Row],[Mean Value]]+$P$2</f>
        <v>3.527303060242065</v>
      </c>
      <c r="H217" s="6">
        <f>Table1689106[[#This Row],[Mean Value]]-$P$2</f>
        <v>3.4874096469402533</v>
      </c>
      <c r="I217" s="26">
        <f>Table1689106[[#This Row],[Mean Value]]+$Q$2</f>
        <v>3.5472497668929703</v>
      </c>
      <c r="J217" s="26">
        <f>Table1689106[[#This Row],[Mean Value]]-($Q$2)</f>
        <v>3.467462940289348</v>
      </c>
      <c r="K217" s="8">
        <f>Table1689106[[#This Row],[Mean Value]]+$R$2</f>
        <v>3.5671964735438761</v>
      </c>
      <c r="L217" s="9">
        <f>Table1689106[[#This Row],[Mean Value]]-$R$2</f>
        <v>3.4475162336384422</v>
      </c>
      <c r="M217" s="23" t="str">
        <f t="array" ref="M217">IF(OR(D217&lt;$Z$2, D217&gt;$Y$2), "Yes", "No")</f>
        <v>No</v>
      </c>
      <c r="N217" s="3"/>
      <c r="V217"/>
      <c r="W217"/>
      <c r="Z217"/>
      <c r="AB217"/>
    </row>
    <row r="218" spans="1:28" x14ac:dyDescent="0.25">
      <c r="A218" s="2">
        <v>43371</v>
      </c>
      <c r="B218" s="17">
        <v>609</v>
      </c>
      <c r="C218" s="21" t="s">
        <v>31</v>
      </c>
      <c r="D218" s="25">
        <v>3.52</v>
      </c>
      <c r="E218" s="22">
        <f>'[1]pH meter #2__083118AM'!$O$2</f>
        <v>3.5073563535911592</v>
      </c>
      <c r="F218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43371.256249999999</v>
      </c>
      <c r="G218" s="6">
        <f>Table1689106[[#This Row],[Mean Value]]+$P$2</f>
        <v>3.527303060242065</v>
      </c>
      <c r="H218" s="6">
        <f>Table1689106[[#This Row],[Mean Value]]-$P$2</f>
        <v>3.4874096469402533</v>
      </c>
      <c r="I218" s="26">
        <f>Table1689106[[#This Row],[Mean Value]]+$Q$2</f>
        <v>3.5472497668929703</v>
      </c>
      <c r="J218" s="26">
        <f>Table1689106[[#This Row],[Mean Value]]-($Q$2)</f>
        <v>3.467462940289348</v>
      </c>
      <c r="K218" s="8">
        <f>Table1689106[[#This Row],[Mean Value]]+$R$2</f>
        <v>3.5671964735438761</v>
      </c>
      <c r="L218" s="9">
        <f>Table1689106[[#This Row],[Mean Value]]-$R$2</f>
        <v>3.4475162336384422</v>
      </c>
      <c r="M218" s="23" t="str">
        <f t="array" ref="M218">IF(OR(D218&lt;$Z$2, D218&gt;$Y$2), "Yes", "No")</f>
        <v>No</v>
      </c>
      <c r="N218" s="3"/>
      <c r="V218"/>
      <c r="W218"/>
      <c r="Z218"/>
      <c r="AB218"/>
    </row>
    <row r="219" spans="1:28" x14ac:dyDescent="0.25">
      <c r="A219" s="2">
        <v>43371</v>
      </c>
      <c r="B219" s="17">
        <v>642</v>
      </c>
      <c r="C219" s="21" t="s">
        <v>31</v>
      </c>
      <c r="D219" s="25">
        <v>3.53</v>
      </c>
      <c r="E219" s="22">
        <f>'[1]pH meter #2__083118AM'!$O$2</f>
        <v>3.5073563535911592</v>
      </c>
      <c r="F219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43371.279166666667</v>
      </c>
      <c r="G219" s="6">
        <f>Table1689106[[#This Row],[Mean Value]]+$P$2</f>
        <v>3.527303060242065</v>
      </c>
      <c r="H219" s="6">
        <f>Table1689106[[#This Row],[Mean Value]]-$P$2</f>
        <v>3.4874096469402533</v>
      </c>
      <c r="I219" s="26">
        <f>Table1689106[[#This Row],[Mean Value]]+$Q$2</f>
        <v>3.5472497668929703</v>
      </c>
      <c r="J219" s="26">
        <f>Table1689106[[#This Row],[Mean Value]]-($Q$2)</f>
        <v>3.467462940289348</v>
      </c>
      <c r="K219" s="8">
        <f>Table1689106[[#This Row],[Mean Value]]+$R$2</f>
        <v>3.5671964735438761</v>
      </c>
      <c r="L219" s="9">
        <f>Table1689106[[#This Row],[Mean Value]]-$R$2</f>
        <v>3.4475162336384422</v>
      </c>
      <c r="M219" s="23" t="str">
        <f t="array" ref="M219">IF(OR(D219&lt;$Z$2, D219&gt;$Y$2), "Yes", "No")</f>
        <v>No</v>
      </c>
      <c r="N219" s="3"/>
      <c r="V219"/>
      <c r="W219"/>
      <c r="Z219"/>
      <c r="AB219"/>
    </row>
    <row r="220" spans="1:28" x14ac:dyDescent="0.25">
      <c r="A220" s="2">
        <v>43371</v>
      </c>
      <c r="B220" s="17">
        <v>711</v>
      </c>
      <c r="C220" s="21" t="s">
        <v>31</v>
      </c>
      <c r="D220" s="25">
        <v>3.53</v>
      </c>
      <c r="E220" s="22">
        <f>'[1]pH meter #2__083118AM'!$O$2</f>
        <v>3.5073563535911592</v>
      </c>
      <c r="F220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43371.299305555556</v>
      </c>
      <c r="G220" s="6">
        <f>Table1689106[[#This Row],[Mean Value]]+$P$2</f>
        <v>3.527303060242065</v>
      </c>
      <c r="H220" s="6">
        <f>Table1689106[[#This Row],[Mean Value]]-$P$2</f>
        <v>3.4874096469402533</v>
      </c>
      <c r="I220" s="26">
        <f>Table1689106[[#This Row],[Mean Value]]+$Q$2</f>
        <v>3.5472497668929703</v>
      </c>
      <c r="J220" s="26">
        <f>Table1689106[[#This Row],[Mean Value]]-($Q$2)</f>
        <v>3.467462940289348</v>
      </c>
      <c r="K220" s="8">
        <f>Table1689106[[#This Row],[Mean Value]]+$R$2</f>
        <v>3.5671964735438761</v>
      </c>
      <c r="L220" s="9">
        <f>Table1689106[[#This Row],[Mean Value]]-$R$2</f>
        <v>3.4475162336384422</v>
      </c>
      <c r="M220" s="23" t="str">
        <f t="array" ref="M220">IF(OR(D220&lt;$Z$2, D220&gt;$Y$2), "Yes", "No")</f>
        <v>No</v>
      </c>
      <c r="N220" s="3"/>
      <c r="V220"/>
      <c r="W220"/>
      <c r="Z220"/>
      <c r="AB220"/>
    </row>
    <row r="221" spans="1:28" x14ac:dyDescent="0.25">
      <c r="A221" s="2">
        <v>43371</v>
      </c>
      <c r="B221" s="17">
        <v>732</v>
      </c>
      <c r="C221" s="21" t="s">
        <v>31</v>
      </c>
      <c r="D221" s="25">
        <v>3.53</v>
      </c>
      <c r="E221" s="22">
        <f>'[1]pH meter #2__083118AM'!$O$2</f>
        <v>3.5073563535911592</v>
      </c>
      <c r="F221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43371.313888888886</v>
      </c>
      <c r="G221" s="6">
        <f>Table1689106[[#This Row],[Mean Value]]+$P$2</f>
        <v>3.527303060242065</v>
      </c>
      <c r="H221" s="6">
        <f>Table1689106[[#This Row],[Mean Value]]-$P$2</f>
        <v>3.4874096469402533</v>
      </c>
      <c r="I221" s="26">
        <f>Table1689106[[#This Row],[Mean Value]]+$Q$2</f>
        <v>3.5472497668929703</v>
      </c>
      <c r="J221" s="26">
        <f>Table1689106[[#This Row],[Mean Value]]-($Q$2)</f>
        <v>3.467462940289348</v>
      </c>
      <c r="K221" s="8">
        <f>Table1689106[[#This Row],[Mean Value]]+$R$2</f>
        <v>3.5671964735438761</v>
      </c>
      <c r="L221" s="9">
        <f>Table1689106[[#This Row],[Mean Value]]-$R$2</f>
        <v>3.4475162336384422</v>
      </c>
      <c r="M221" s="23" t="str">
        <f t="array" ref="M221">IF(OR(D221&lt;$Z$2, D221&gt;$Y$2), "Yes", "No")</f>
        <v>No</v>
      </c>
      <c r="N221" s="3"/>
      <c r="V221"/>
      <c r="W221"/>
      <c r="Z221"/>
      <c r="AB221"/>
    </row>
    <row r="222" spans="1:28" x14ac:dyDescent="0.25">
      <c r="A222" s="2">
        <v>43371</v>
      </c>
      <c r="B222" s="17">
        <v>830</v>
      </c>
      <c r="C222" s="21" t="s">
        <v>37</v>
      </c>
      <c r="D222" s="25">
        <v>3.52</v>
      </c>
      <c r="E222" s="22">
        <f>'[1]pH meter #2__083118AM'!$O$2</f>
        <v>3.5073563535911592</v>
      </c>
      <c r="F222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43371.354166666664</v>
      </c>
      <c r="G222" s="6">
        <f>Table1689106[[#This Row],[Mean Value]]+$P$2</f>
        <v>3.527303060242065</v>
      </c>
      <c r="H222" s="6">
        <f>Table1689106[[#This Row],[Mean Value]]-$P$2</f>
        <v>3.4874096469402533</v>
      </c>
      <c r="I222" s="26">
        <f>Table1689106[[#This Row],[Mean Value]]+$Q$2</f>
        <v>3.5472497668929703</v>
      </c>
      <c r="J222" s="26">
        <f>Table1689106[[#This Row],[Mean Value]]-($Q$2)</f>
        <v>3.467462940289348</v>
      </c>
      <c r="K222" s="8">
        <f>Table1689106[[#This Row],[Mean Value]]+$R$2</f>
        <v>3.5671964735438761</v>
      </c>
      <c r="L222" s="9">
        <f>Table1689106[[#This Row],[Mean Value]]-$R$2</f>
        <v>3.4475162336384422</v>
      </c>
      <c r="M222" s="23" t="str">
        <f t="array" ref="M222">IF(OR(D222&lt;$Z$2, D222&gt;$Y$2), "Yes", "No")</f>
        <v>No</v>
      </c>
      <c r="N222" s="3"/>
      <c r="V222"/>
      <c r="W222"/>
      <c r="Z222"/>
      <c r="AB222"/>
    </row>
    <row r="223" spans="1:28" x14ac:dyDescent="0.25">
      <c r="A223" s="2">
        <v>43371</v>
      </c>
      <c r="B223" s="17">
        <v>840</v>
      </c>
      <c r="C223" s="21" t="s">
        <v>37</v>
      </c>
      <c r="D223" s="25">
        <v>3.55</v>
      </c>
      <c r="E223" s="22">
        <f>'[1]pH meter #2__083118AM'!$O$2</f>
        <v>3.5073563535911592</v>
      </c>
      <c r="F223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43371.361111111109</v>
      </c>
      <c r="G223" s="6">
        <f>Table1689106[[#This Row],[Mean Value]]+$P$2</f>
        <v>3.527303060242065</v>
      </c>
      <c r="H223" s="6">
        <f>Table1689106[[#This Row],[Mean Value]]-$P$2</f>
        <v>3.4874096469402533</v>
      </c>
      <c r="I223" s="26">
        <f>Table1689106[[#This Row],[Mean Value]]+$Q$2</f>
        <v>3.5472497668929703</v>
      </c>
      <c r="J223" s="26">
        <f>Table1689106[[#This Row],[Mean Value]]-($Q$2)</f>
        <v>3.467462940289348</v>
      </c>
      <c r="K223" s="8">
        <f>Table1689106[[#This Row],[Mean Value]]+$R$2</f>
        <v>3.5671964735438761</v>
      </c>
      <c r="L223" s="9">
        <f>Table1689106[[#This Row],[Mean Value]]-$R$2</f>
        <v>3.4475162336384422</v>
      </c>
      <c r="M223" s="23" t="str">
        <f t="array" ref="M223">IF(OR(D223&lt;$Z$2, D223&gt;$Y$2), "Yes", "No")</f>
        <v>No</v>
      </c>
      <c r="N223" s="3"/>
      <c r="V223"/>
      <c r="W223"/>
      <c r="Z223"/>
      <c r="AB223"/>
    </row>
    <row r="224" spans="1:28" x14ac:dyDescent="0.25">
      <c r="A224" s="2">
        <v>43371</v>
      </c>
      <c r="B224" s="17">
        <v>855</v>
      </c>
      <c r="C224" s="21" t="s">
        <v>40</v>
      </c>
      <c r="D224" s="25">
        <v>3.53</v>
      </c>
      <c r="E224" s="22">
        <f>'[1]pH meter #2__083118AM'!$O$2</f>
        <v>3.5073563535911592</v>
      </c>
      <c r="F224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43371.371527777781</v>
      </c>
      <c r="G224" s="6">
        <f>Table1689106[[#This Row],[Mean Value]]+$P$2</f>
        <v>3.527303060242065</v>
      </c>
      <c r="H224" s="6">
        <f>Table1689106[[#This Row],[Mean Value]]-$P$2</f>
        <v>3.4874096469402533</v>
      </c>
      <c r="I224" s="26">
        <f>Table1689106[[#This Row],[Mean Value]]+$Q$2</f>
        <v>3.5472497668929703</v>
      </c>
      <c r="J224" s="26">
        <f>Table1689106[[#This Row],[Mean Value]]-($Q$2)</f>
        <v>3.467462940289348</v>
      </c>
      <c r="K224" s="8">
        <f>Table1689106[[#This Row],[Mean Value]]+$R$2</f>
        <v>3.5671964735438761</v>
      </c>
      <c r="L224" s="9">
        <f>Table1689106[[#This Row],[Mean Value]]-$R$2</f>
        <v>3.4475162336384422</v>
      </c>
      <c r="M224" s="23" t="str">
        <f t="array" ref="M224">IF(OR(D224&lt;$Z$2, D224&gt;$Y$2), "Yes", "No")</f>
        <v>No</v>
      </c>
      <c r="N224" s="3"/>
      <c r="V224"/>
      <c r="W224"/>
      <c r="Z224"/>
      <c r="AB224"/>
    </row>
    <row r="225" spans="1:28" x14ac:dyDescent="0.25">
      <c r="A225" s="2">
        <v>43371</v>
      </c>
      <c r="B225" s="17">
        <v>923</v>
      </c>
      <c r="C225" s="21" t="s">
        <v>40</v>
      </c>
      <c r="D225" s="25">
        <v>3.53</v>
      </c>
      <c r="E225" s="22">
        <f>'[1]pH meter #2__083118AM'!$O$2</f>
        <v>3.5073563535911592</v>
      </c>
      <c r="F225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43371.390972222223</v>
      </c>
      <c r="G225" s="6">
        <f>Table1689106[[#This Row],[Mean Value]]+$P$2</f>
        <v>3.527303060242065</v>
      </c>
      <c r="H225" s="6">
        <f>Table1689106[[#This Row],[Mean Value]]-$P$2</f>
        <v>3.4874096469402533</v>
      </c>
      <c r="I225" s="26">
        <f>Table1689106[[#This Row],[Mean Value]]+$Q$2</f>
        <v>3.5472497668929703</v>
      </c>
      <c r="J225" s="26">
        <f>Table1689106[[#This Row],[Mean Value]]-($Q$2)</f>
        <v>3.467462940289348</v>
      </c>
      <c r="K225" s="8">
        <f>Table1689106[[#This Row],[Mean Value]]+$R$2</f>
        <v>3.5671964735438761</v>
      </c>
      <c r="L225" s="9">
        <f>Table1689106[[#This Row],[Mean Value]]-$R$2</f>
        <v>3.4475162336384422</v>
      </c>
      <c r="M225" s="23" t="str">
        <f t="array" ref="M225">IF(OR(D225&lt;$Z$2, D225&gt;$Y$2), "Yes", "No")</f>
        <v>No</v>
      </c>
      <c r="N225" s="3"/>
      <c r="V225"/>
      <c r="W225"/>
      <c r="Z225"/>
      <c r="AB225"/>
    </row>
    <row r="226" spans="1:28" x14ac:dyDescent="0.25">
      <c r="A226" s="2">
        <v>43371</v>
      </c>
      <c r="B226" s="17">
        <v>930</v>
      </c>
      <c r="C226" s="21" t="s">
        <v>47</v>
      </c>
      <c r="D226" s="25">
        <v>3.53</v>
      </c>
      <c r="E226" s="22">
        <f>'[1]pH meter #2__083118AM'!$O$2</f>
        <v>3.5073563535911592</v>
      </c>
      <c r="F226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43371.395833333336</v>
      </c>
      <c r="G226" s="6">
        <f>Table1689106[[#This Row],[Mean Value]]+$P$2</f>
        <v>3.527303060242065</v>
      </c>
      <c r="H226" s="6">
        <f>Table1689106[[#This Row],[Mean Value]]-$P$2</f>
        <v>3.4874096469402533</v>
      </c>
      <c r="I226" s="26">
        <f>Table1689106[[#This Row],[Mean Value]]+$Q$2</f>
        <v>3.5472497668929703</v>
      </c>
      <c r="J226" s="26">
        <f>Table1689106[[#This Row],[Mean Value]]-($Q$2)</f>
        <v>3.467462940289348</v>
      </c>
      <c r="K226" s="8">
        <f>Table1689106[[#This Row],[Mean Value]]+$R$2</f>
        <v>3.5671964735438761</v>
      </c>
      <c r="L226" s="9">
        <f>Table1689106[[#This Row],[Mean Value]]-$R$2</f>
        <v>3.4475162336384422</v>
      </c>
      <c r="M226" s="23" t="str">
        <f t="array" ref="M226">IF(OR(D226&lt;$Z$2, D226&gt;$Y$2), "Yes", "No")</f>
        <v>No</v>
      </c>
      <c r="N226" s="3"/>
      <c r="V226"/>
      <c r="W226"/>
      <c r="Z226"/>
      <c r="AB226"/>
    </row>
    <row r="227" spans="1:28" x14ac:dyDescent="0.25">
      <c r="A227" s="2">
        <v>43371</v>
      </c>
      <c r="B227" s="17">
        <v>1023</v>
      </c>
      <c r="C227" s="21" t="s">
        <v>31</v>
      </c>
      <c r="D227" s="25">
        <v>3.51</v>
      </c>
      <c r="E227" s="22">
        <f>'[1]pH meter #2__083118AM'!$O$2</f>
        <v>3.5073563535911592</v>
      </c>
      <c r="F227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43371.432638888888</v>
      </c>
      <c r="G227" s="6">
        <f>Table1689106[[#This Row],[Mean Value]]+$P$2</f>
        <v>3.527303060242065</v>
      </c>
      <c r="H227" s="6">
        <f>Table1689106[[#This Row],[Mean Value]]-$P$2</f>
        <v>3.4874096469402533</v>
      </c>
      <c r="I227" s="26">
        <f>Table1689106[[#This Row],[Mean Value]]+$Q$2</f>
        <v>3.5472497668929703</v>
      </c>
      <c r="J227" s="26">
        <f>Table1689106[[#This Row],[Mean Value]]-($Q$2)</f>
        <v>3.467462940289348</v>
      </c>
      <c r="K227" s="8">
        <f>Table1689106[[#This Row],[Mean Value]]+$R$2</f>
        <v>3.5671964735438761</v>
      </c>
      <c r="L227" s="9">
        <f>Table1689106[[#This Row],[Mean Value]]-$R$2</f>
        <v>3.4475162336384422</v>
      </c>
      <c r="M227" s="23" t="str">
        <f t="array" ref="M227">IF(OR(D227&lt;$Z$2, D227&gt;$Y$2), "Yes", "No")</f>
        <v>No</v>
      </c>
      <c r="N227" s="3"/>
      <c r="V227"/>
      <c r="W227"/>
      <c r="Z227"/>
      <c r="AB227"/>
    </row>
    <row r="228" spans="1:28" x14ac:dyDescent="0.25">
      <c r="A228" s="2">
        <v>43371</v>
      </c>
      <c r="B228" s="17">
        <v>1059</v>
      </c>
      <c r="C228" s="21" t="s">
        <v>40</v>
      </c>
      <c r="D228" s="25">
        <v>3.52</v>
      </c>
      <c r="E228" s="22">
        <f>'[1]pH meter #2__083118AM'!$O$2</f>
        <v>3.5073563535911592</v>
      </c>
      <c r="F228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43371.457638888889</v>
      </c>
      <c r="G228" s="6">
        <f>Table1689106[[#This Row],[Mean Value]]+$P$2</f>
        <v>3.527303060242065</v>
      </c>
      <c r="H228" s="6">
        <f>Table1689106[[#This Row],[Mean Value]]-$P$2</f>
        <v>3.4874096469402533</v>
      </c>
      <c r="I228" s="26">
        <f>Table1689106[[#This Row],[Mean Value]]+$Q$2</f>
        <v>3.5472497668929703</v>
      </c>
      <c r="J228" s="26">
        <f>Table1689106[[#This Row],[Mean Value]]-($Q$2)</f>
        <v>3.467462940289348</v>
      </c>
      <c r="K228" s="8">
        <f>Table1689106[[#This Row],[Mean Value]]+$R$2</f>
        <v>3.5671964735438761</v>
      </c>
      <c r="L228" s="9">
        <f>Table1689106[[#This Row],[Mean Value]]-$R$2</f>
        <v>3.4475162336384422</v>
      </c>
      <c r="M228" s="23" t="str">
        <f t="array" ref="M228">IF(OR(D228&lt;$Z$2, D228&gt;$Y$2), "Yes", "No")</f>
        <v>No</v>
      </c>
      <c r="N228" s="3"/>
      <c r="V228"/>
      <c r="W228"/>
      <c r="Z228"/>
      <c r="AB228"/>
    </row>
    <row r="229" spans="1:28" x14ac:dyDescent="0.25">
      <c r="A229" s="2">
        <v>43371</v>
      </c>
      <c r="B229" s="17">
        <v>1115</v>
      </c>
      <c r="C229" s="21" t="s">
        <v>36</v>
      </c>
      <c r="D229" s="25">
        <v>3.51</v>
      </c>
      <c r="E229" s="22">
        <f>'[1]pH meter #2__083118AM'!$O$2</f>
        <v>3.5073563535911592</v>
      </c>
      <c r="F229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43371.46875</v>
      </c>
      <c r="G229" s="6">
        <f>Table1689106[[#This Row],[Mean Value]]+$P$2</f>
        <v>3.527303060242065</v>
      </c>
      <c r="H229" s="6">
        <f>Table1689106[[#This Row],[Mean Value]]-$P$2</f>
        <v>3.4874096469402533</v>
      </c>
      <c r="I229" s="26">
        <f>Table1689106[[#This Row],[Mean Value]]+$Q$2</f>
        <v>3.5472497668929703</v>
      </c>
      <c r="J229" s="26">
        <f>Table1689106[[#This Row],[Mean Value]]-($Q$2)</f>
        <v>3.467462940289348</v>
      </c>
      <c r="K229" s="8">
        <f>Table1689106[[#This Row],[Mean Value]]+$R$2</f>
        <v>3.5671964735438761</v>
      </c>
      <c r="L229" s="9">
        <f>Table1689106[[#This Row],[Mean Value]]-$R$2</f>
        <v>3.4475162336384422</v>
      </c>
      <c r="M229" s="23" t="str">
        <f t="array" ref="M229">IF(OR(D229&lt;$Z$2, D229&gt;$Y$2), "Yes", "No")</f>
        <v>No</v>
      </c>
      <c r="N229" s="3"/>
      <c r="V229"/>
      <c r="W229"/>
      <c r="Z229"/>
      <c r="AB229"/>
    </row>
    <row r="230" spans="1:28" x14ac:dyDescent="0.25">
      <c r="A230" s="2">
        <v>43371</v>
      </c>
      <c r="B230" s="17">
        <v>1120</v>
      </c>
      <c r="C230" s="21" t="s">
        <v>35</v>
      </c>
      <c r="D230" s="25">
        <v>3.51</v>
      </c>
      <c r="E230" s="22">
        <f>'[1]pH meter #2__083118AM'!$O$2</f>
        <v>3.5073563535911592</v>
      </c>
      <c r="F230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43371.472222222219</v>
      </c>
      <c r="G230" s="6">
        <f>Table1689106[[#This Row],[Mean Value]]+$P$2</f>
        <v>3.527303060242065</v>
      </c>
      <c r="H230" s="6">
        <f>Table1689106[[#This Row],[Mean Value]]-$P$2</f>
        <v>3.4874096469402533</v>
      </c>
      <c r="I230" s="26">
        <f>Table1689106[[#This Row],[Mean Value]]+$Q$2</f>
        <v>3.5472497668929703</v>
      </c>
      <c r="J230" s="26">
        <f>Table1689106[[#This Row],[Mean Value]]-($Q$2)</f>
        <v>3.467462940289348</v>
      </c>
      <c r="K230" s="8">
        <f>Table1689106[[#This Row],[Mean Value]]+$R$2</f>
        <v>3.5671964735438761</v>
      </c>
      <c r="L230" s="9">
        <f>Table1689106[[#This Row],[Mean Value]]-$R$2</f>
        <v>3.4475162336384422</v>
      </c>
      <c r="M230" s="23" t="str">
        <f t="array" ref="M230">IF(OR(D230&lt;$Z$2, D230&gt;$Y$2), "Yes", "No")</f>
        <v>No</v>
      </c>
      <c r="N230" s="3"/>
      <c r="V230"/>
      <c r="W230"/>
      <c r="Z230"/>
      <c r="AB230"/>
    </row>
    <row r="231" spans="1:28" x14ac:dyDescent="0.25">
      <c r="A231" s="2">
        <v>43371</v>
      </c>
      <c r="B231" s="17">
        <v>1140</v>
      </c>
      <c r="C231" s="21" t="s">
        <v>35</v>
      </c>
      <c r="D231" s="25">
        <v>3.51</v>
      </c>
      <c r="E231" s="22">
        <f>'[1]pH meter #2__083118AM'!$O$2</f>
        <v>3.5073563535911592</v>
      </c>
      <c r="F231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43371.486111111109</v>
      </c>
      <c r="G231" s="6">
        <f>Table1689106[[#This Row],[Mean Value]]+$P$2</f>
        <v>3.527303060242065</v>
      </c>
      <c r="H231" s="6">
        <f>Table1689106[[#This Row],[Mean Value]]-$P$2</f>
        <v>3.4874096469402533</v>
      </c>
      <c r="I231" s="26">
        <f>Table1689106[[#This Row],[Mean Value]]+$Q$2</f>
        <v>3.5472497668929703</v>
      </c>
      <c r="J231" s="26">
        <f>Table1689106[[#This Row],[Mean Value]]-($Q$2)</f>
        <v>3.467462940289348</v>
      </c>
      <c r="K231" s="8">
        <f>Table1689106[[#This Row],[Mean Value]]+$R$2</f>
        <v>3.5671964735438761</v>
      </c>
      <c r="L231" s="9">
        <f>Table1689106[[#This Row],[Mean Value]]-$R$2</f>
        <v>3.4475162336384422</v>
      </c>
      <c r="M231" s="23" t="str">
        <f t="array" ref="M231">IF(OR(D231&lt;$Z$2, D231&gt;$Y$2), "Yes", "No")</f>
        <v>No</v>
      </c>
      <c r="N231" s="3"/>
      <c r="V231"/>
      <c r="W231"/>
      <c r="Z231"/>
      <c r="AB231"/>
    </row>
    <row r="232" spans="1:28" x14ac:dyDescent="0.25">
      <c r="A232" s="2">
        <v>43371</v>
      </c>
      <c r="B232" s="17">
        <v>1212</v>
      </c>
      <c r="C232" s="21" t="s">
        <v>32</v>
      </c>
      <c r="D232" s="25">
        <v>3.51</v>
      </c>
      <c r="E232" s="22">
        <f>'[1]pH meter #2__083118AM'!$O$2</f>
        <v>3.5073563535911592</v>
      </c>
      <c r="F232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43371.508333333331</v>
      </c>
      <c r="G232" s="6">
        <f>Table1689106[[#This Row],[Mean Value]]+$P$2</f>
        <v>3.527303060242065</v>
      </c>
      <c r="H232" s="6">
        <f>Table1689106[[#This Row],[Mean Value]]-$P$2</f>
        <v>3.4874096469402533</v>
      </c>
      <c r="I232" s="26">
        <f>Table1689106[[#This Row],[Mean Value]]+$Q$2</f>
        <v>3.5472497668929703</v>
      </c>
      <c r="J232" s="26">
        <f>Table1689106[[#This Row],[Mean Value]]-($Q$2)</f>
        <v>3.467462940289348</v>
      </c>
      <c r="K232" s="8">
        <f>Table1689106[[#This Row],[Mean Value]]+$R$2</f>
        <v>3.5671964735438761</v>
      </c>
      <c r="L232" s="9">
        <f>Table1689106[[#This Row],[Mean Value]]-$R$2</f>
        <v>3.4475162336384422</v>
      </c>
      <c r="M232" s="23" t="str">
        <f t="array" ref="M232">IF(OR(D232&lt;$Z$2, D232&gt;$Y$2), "Yes", "No")</f>
        <v>No</v>
      </c>
      <c r="N232" s="3"/>
      <c r="V232"/>
      <c r="W232"/>
      <c r="Z232"/>
      <c r="AB232"/>
    </row>
    <row r="233" spans="1:28" x14ac:dyDescent="0.25">
      <c r="A233" s="2">
        <v>43371</v>
      </c>
      <c r="B233" s="17">
        <v>1224</v>
      </c>
      <c r="C233" s="21" t="s">
        <v>32</v>
      </c>
      <c r="D233" s="25">
        <v>3.5</v>
      </c>
      <c r="E233" s="22">
        <f>'[1]pH meter #2__083118AM'!$O$2</f>
        <v>3.5073563535911592</v>
      </c>
      <c r="F233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43371.51666666667</v>
      </c>
      <c r="G233" s="6">
        <f>Table1689106[[#This Row],[Mean Value]]+$P$2</f>
        <v>3.527303060242065</v>
      </c>
      <c r="H233" s="6">
        <f>Table1689106[[#This Row],[Mean Value]]-$P$2</f>
        <v>3.4874096469402533</v>
      </c>
      <c r="I233" s="26">
        <f>Table1689106[[#This Row],[Mean Value]]+$Q$2</f>
        <v>3.5472497668929703</v>
      </c>
      <c r="J233" s="26">
        <f>Table1689106[[#This Row],[Mean Value]]-($Q$2)</f>
        <v>3.467462940289348</v>
      </c>
      <c r="K233" s="8">
        <f>Table1689106[[#This Row],[Mean Value]]+$R$2</f>
        <v>3.5671964735438761</v>
      </c>
      <c r="L233" s="9">
        <f>Table1689106[[#This Row],[Mean Value]]-$R$2</f>
        <v>3.4475162336384422</v>
      </c>
      <c r="M233" s="23" t="str">
        <f t="array" ref="M233">IF(OR(D233&lt;$Z$2, D233&gt;$Y$2), "Yes", "No")</f>
        <v>No</v>
      </c>
      <c r="N233" s="3"/>
      <c r="V233"/>
      <c r="W233"/>
      <c r="Z233"/>
      <c r="AB233"/>
    </row>
    <row r="234" spans="1:28" x14ac:dyDescent="0.25">
      <c r="A234" s="2">
        <v>43371</v>
      </c>
      <c r="B234" s="17">
        <v>1255</v>
      </c>
      <c r="C234" s="21" t="s">
        <v>40</v>
      </c>
      <c r="D234" s="25">
        <v>3.5</v>
      </c>
      <c r="E234" s="22">
        <f>'[1]pH meter #2__083118AM'!$O$2</f>
        <v>3.5073563535911592</v>
      </c>
      <c r="F234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43371.538194444445</v>
      </c>
      <c r="G234" s="6">
        <f>Table1689106[[#This Row],[Mean Value]]+$P$2</f>
        <v>3.527303060242065</v>
      </c>
      <c r="H234" s="6">
        <f>Table1689106[[#This Row],[Mean Value]]-$P$2</f>
        <v>3.4874096469402533</v>
      </c>
      <c r="I234" s="26">
        <f>Table1689106[[#This Row],[Mean Value]]+$Q$2</f>
        <v>3.5472497668929703</v>
      </c>
      <c r="J234" s="26">
        <f>Table1689106[[#This Row],[Mean Value]]-($Q$2)</f>
        <v>3.467462940289348</v>
      </c>
      <c r="K234" s="8">
        <f>Table1689106[[#This Row],[Mean Value]]+$R$2</f>
        <v>3.5671964735438761</v>
      </c>
      <c r="L234" s="9">
        <f>Table1689106[[#This Row],[Mean Value]]-$R$2</f>
        <v>3.4475162336384422</v>
      </c>
      <c r="M234" s="23" t="str">
        <f t="array" ref="M234">IF(OR(D234&lt;$Z$2, D234&gt;$Y$2), "Yes", "No")</f>
        <v>No</v>
      </c>
      <c r="N234" s="3"/>
      <c r="V234"/>
      <c r="W234"/>
      <c r="Z234"/>
      <c r="AB234"/>
    </row>
    <row r="235" spans="1:28" x14ac:dyDescent="0.25">
      <c r="A235" s="2">
        <v>43371</v>
      </c>
      <c r="B235" s="17">
        <v>1320</v>
      </c>
      <c r="C235" s="21" t="s">
        <v>44</v>
      </c>
      <c r="D235" s="25">
        <v>3.49</v>
      </c>
      <c r="E235" s="22">
        <f>'[1]pH meter #2__083118AM'!$O$2</f>
        <v>3.5073563535911592</v>
      </c>
      <c r="F235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43371.555555555555</v>
      </c>
      <c r="G235" s="6">
        <f>Table1689106[[#This Row],[Mean Value]]+$P$2</f>
        <v>3.527303060242065</v>
      </c>
      <c r="H235" s="6">
        <f>Table1689106[[#This Row],[Mean Value]]-$P$2</f>
        <v>3.4874096469402533</v>
      </c>
      <c r="I235" s="26">
        <f>Table1689106[[#This Row],[Mean Value]]+$Q$2</f>
        <v>3.5472497668929703</v>
      </c>
      <c r="J235" s="26">
        <f>Table1689106[[#This Row],[Mean Value]]-($Q$2)</f>
        <v>3.467462940289348</v>
      </c>
      <c r="K235" s="8">
        <f>Table1689106[[#This Row],[Mean Value]]+$R$2</f>
        <v>3.5671964735438761</v>
      </c>
      <c r="L235" s="9">
        <f>Table1689106[[#This Row],[Mean Value]]-$R$2</f>
        <v>3.4475162336384422</v>
      </c>
      <c r="M235" s="23" t="str">
        <f t="array" ref="M235">IF(OR(D235&lt;$Z$2, D235&gt;$Y$2), "Yes", "No")</f>
        <v>No</v>
      </c>
      <c r="N235" s="3"/>
      <c r="V235"/>
      <c r="W235"/>
      <c r="Z235"/>
      <c r="AB235"/>
    </row>
    <row r="236" spans="1:28" x14ac:dyDescent="0.25">
      <c r="A236" s="2">
        <v>43371</v>
      </c>
      <c r="B236" s="17">
        <v>1335</v>
      </c>
      <c r="C236" s="21" t="s">
        <v>28</v>
      </c>
      <c r="D236" s="25">
        <v>3.5</v>
      </c>
      <c r="E236" s="22">
        <f>'[1]pH meter #2__083118AM'!$O$2</f>
        <v>3.5073563535911592</v>
      </c>
      <c r="F236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43371.565972222219</v>
      </c>
      <c r="G236" s="6">
        <f>Table1689106[[#This Row],[Mean Value]]+$P$2</f>
        <v>3.527303060242065</v>
      </c>
      <c r="H236" s="6">
        <f>Table1689106[[#This Row],[Mean Value]]-$P$2</f>
        <v>3.4874096469402533</v>
      </c>
      <c r="I236" s="26">
        <f>Table1689106[[#This Row],[Mean Value]]+$Q$2</f>
        <v>3.5472497668929703</v>
      </c>
      <c r="J236" s="26">
        <f>Table1689106[[#This Row],[Mean Value]]-($Q$2)</f>
        <v>3.467462940289348</v>
      </c>
      <c r="K236" s="8">
        <f>Table1689106[[#This Row],[Mean Value]]+$R$2</f>
        <v>3.5671964735438761</v>
      </c>
      <c r="L236" s="9">
        <f>Table1689106[[#This Row],[Mean Value]]-$R$2</f>
        <v>3.4475162336384422</v>
      </c>
      <c r="M236" s="23" t="str">
        <f t="array" ref="M236">IF(OR(D236&lt;$Z$2, D236&gt;$Y$2), "Yes", "No")</f>
        <v>No</v>
      </c>
      <c r="N236" s="3"/>
      <c r="V236"/>
      <c r="W236"/>
      <c r="Z236"/>
      <c r="AB236"/>
    </row>
    <row r="237" spans="1:28" x14ac:dyDescent="0.25">
      <c r="A237" s="2">
        <v>43371</v>
      </c>
      <c r="B237" s="17">
        <v>1400</v>
      </c>
      <c r="C237" s="21" t="s">
        <v>28</v>
      </c>
      <c r="D237" s="25">
        <v>3.48</v>
      </c>
      <c r="E237" s="22">
        <f>'[1]pH meter #2__083118AM'!$O$2</f>
        <v>3.5073563535911592</v>
      </c>
      <c r="F237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43371.583333333336</v>
      </c>
      <c r="G237" s="6">
        <f>Table1689106[[#This Row],[Mean Value]]+$P$2</f>
        <v>3.527303060242065</v>
      </c>
      <c r="H237" s="6">
        <f>Table1689106[[#This Row],[Mean Value]]-$P$2</f>
        <v>3.4874096469402533</v>
      </c>
      <c r="I237" s="26">
        <f>Table1689106[[#This Row],[Mean Value]]+$Q$2</f>
        <v>3.5472497668929703</v>
      </c>
      <c r="J237" s="26">
        <f>Table1689106[[#This Row],[Mean Value]]-($Q$2)</f>
        <v>3.467462940289348</v>
      </c>
      <c r="K237" s="8">
        <f>Table1689106[[#This Row],[Mean Value]]+$R$2</f>
        <v>3.5671964735438761</v>
      </c>
      <c r="L237" s="9">
        <f>Table1689106[[#This Row],[Mean Value]]-$R$2</f>
        <v>3.4475162336384422</v>
      </c>
      <c r="M237" s="23" t="str">
        <f t="array" ref="M237">IF(OR(D237&lt;$Z$2, D237&gt;$Y$2), "Yes", "No")</f>
        <v>No</v>
      </c>
      <c r="N237" s="3"/>
      <c r="V237"/>
      <c r="W237"/>
      <c r="Z237"/>
      <c r="AB237"/>
    </row>
    <row r="238" spans="1:28" x14ac:dyDescent="0.25">
      <c r="A238" s="2">
        <v>43371</v>
      </c>
      <c r="B238" s="17">
        <v>1421</v>
      </c>
      <c r="C238" s="21" t="s">
        <v>31</v>
      </c>
      <c r="D238" s="25">
        <v>3.49</v>
      </c>
      <c r="E238" s="22">
        <f>'[1]pH meter #2__083118AM'!$O$2</f>
        <v>3.5073563535911592</v>
      </c>
      <c r="F238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43371.597916666666</v>
      </c>
      <c r="G238" s="6">
        <f>Table1689106[[#This Row],[Mean Value]]+$P$2</f>
        <v>3.527303060242065</v>
      </c>
      <c r="H238" s="6">
        <f>Table1689106[[#This Row],[Mean Value]]-$P$2</f>
        <v>3.4874096469402533</v>
      </c>
      <c r="I238" s="26">
        <f>Table1689106[[#This Row],[Mean Value]]+$Q$2</f>
        <v>3.5472497668929703</v>
      </c>
      <c r="J238" s="26">
        <f>Table1689106[[#This Row],[Mean Value]]-($Q$2)</f>
        <v>3.467462940289348</v>
      </c>
      <c r="K238" s="8">
        <f>Table1689106[[#This Row],[Mean Value]]+$R$2</f>
        <v>3.5671964735438761</v>
      </c>
      <c r="L238" s="9">
        <f>Table1689106[[#This Row],[Mean Value]]-$R$2</f>
        <v>3.4475162336384422</v>
      </c>
      <c r="M238" s="23" t="str">
        <f t="array" ref="M238">IF(OR(D238&lt;$Z$2, D238&gt;$Y$2), "Yes", "No")</f>
        <v>No</v>
      </c>
      <c r="N238" s="3"/>
      <c r="V238"/>
      <c r="W238"/>
      <c r="Z238"/>
      <c r="AB238"/>
    </row>
    <row r="239" spans="1:28" x14ac:dyDescent="0.25">
      <c r="A239" s="2">
        <v>43371</v>
      </c>
      <c r="B239" s="17">
        <v>1455</v>
      </c>
      <c r="C239" s="21" t="s">
        <v>31</v>
      </c>
      <c r="D239" s="25">
        <v>3.49</v>
      </c>
      <c r="E239" s="22">
        <f>'[1]pH meter #2__083118AM'!$O$2</f>
        <v>3.5073563535911592</v>
      </c>
      <c r="F239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43371.621527777781</v>
      </c>
      <c r="G239" s="6">
        <f>Table1689106[[#This Row],[Mean Value]]+$P$2</f>
        <v>3.527303060242065</v>
      </c>
      <c r="H239" s="6">
        <f>Table1689106[[#This Row],[Mean Value]]-$P$2</f>
        <v>3.4874096469402533</v>
      </c>
      <c r="I239" s="26">
        <f>Table1689106[[#This Row],[Mean Value]]+$Q$2</f>
        <v>3.5472497668929703</v>
      </c>
      <c r="J239" s="26">
        <f>Table1689106[[#This Row],[Mean Value]]-($Q$2)</f>
        <v>3.467462940289348</v>
      </c>
      <c r="K239" s="8">
        <f>Table1689106[[#This Row],[Mean Value]]+$R$2</f>
        <v>3.5671964735438761</v>
      </c>
      <c r="L239" s="9">
        <f>Table1689106[[#This Row],[Mean Value]]-$R$2</f>
        <v>3.4475162336384422</v>
      </c>
      <c r="M239" s="23" t="str">
        <f t="array" ref="M239">IF(OR(D239&lt;$Z$2, D239&gt;$Y$2), "Yes", "No")</f>
        <v>No</v>
      </c>
      <c r="N239" s="3"/>
      <c r="V239"/>
      <c r="W239"/>
      <c r="Z239"/>
      <c r="AB239"/>
    </row>
    <row r="240" spans="1:28" x14ac:dyDescent="0.25">
      <c r="A240" s="2">
        <v>43371</v>
      </c>
      <c r="B240" s="17">
        <v>1555</v>
      </c>
      <c r="C240" s="21" t="s">
        <v>32</v>
      </c>
      <c r="D240" s="25">
        <v>3.49</v>
      </c>
      <c r="E240" s="22">
        <f>'[1]pH meter #2__083118AM'!$O$2</f>
        <v>3.5073563535911592</v>
      </c>
      <c r="F240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43371.663194444445</v>
      </c>
      <c r="G240" s="6">
        <f>Table1689106[[#This Row],[Mean Value]]+$P$2</f>
        <v>3.527303060242065</v>
      </c>
      <c r="H240" s="6">
        <f>Table1689106[[#This Row],[Mean Value]]-$P$2</f>
        <v>3.4874096469402533</v>
      </c>
      <c r="I240" s="26">
        <f>Table1689106[[#This Row],[Mean Value]]+$Q$2</f>
        <v>3.5472497668929703</v>
      </c>
      <c r="J240" s="26">
        <f>Table1689106[[#This Row],[Mean Value]]-($Q$2)</f>
        <v>3.467462940289348</v>
      </c>
      <c r="K240" s="8">
        <f>Table1689106[[#This Row],[Mean Value]]+$R$2</f>
        <v>3.5671964735438761</v>
      </c>
      <c r="L240" s="9">
        <f>Table1689106[[#This Row],[Mean Value]]-$R$2</f>
        <v>3.4475162336384422</v>
      </c>
      <c r="M240" s="23" t="str">
        <f t="array" ref="M240">IF(OR(D240&lt;$Z$2, D240&gt;$Y$2), "Yes", "No")</f>
        <v>No</v>
      </c>
      <c r="N240" s="3"/>
      <c r="V240"/>
      <c r="W240"/>
      <c r="Z240"/>
      <c r="AB240"/>
    </row>
    <row r="241" spans="1:28" x14ac:dyDescent="0.25">
      <c r="A241" s="2">
        <v>43371</v>
      </c>
      <c r="B241" s="17">
        <v>1616</v>
      </c>
      <c r="C241" s="21" t="s">
        <v>34</v>
      </c>
      <c r="D241" s="25">
        <v>3.48</v>
      </c>
      <c r="E241" s="22">
        <f>'[1]pH meter #2__083118AM'!$O$2</f>
        <v>3.5073563535911592</v>
      </c>
      <c r="F241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43371.677777777775</v>
      </c>
      <c r="G241" s="6">
        <f>Table1689106[[#This Row],[Mean Value]]+$P$2</f>
        <v>3.527303060242065</v>
      </c>
      <c r="H241" s="6">
        <f>Table1689106[[#This Row],[Mean Value]]-$P$2</f>
        <v>3.4874096469402533</v>
      </c>
      <c r="I241" s="26">
        <f>Table1689106[[#This Row],[Mean Value]]+$Q$2</f>
        <v>3.5472497668929703</v>
      </c>
      <c r="J241" s="26">
        <f>Table1689106[[#This Row],[Mean Value]]-($Q$2)</f>
        <v>3.467462940289348</v>
      </c>
      <c r="K241" s="8">
        <f>Table1689106[[#This Row],[Mean Value]]+$R$2</f>
        <v>3.5671964735438761</v>
      </c>
      <c r="L241" s="9">
        <f>Table1689106[[#This Row],[Mean Value]]-$R$2</f>
        <v>3.4475162336384422</v>
      </c>
      <c r="M241" s="23" t="str">
        <f t="array" ref="M241">IF(OR(D241&lt;$Z$2, D241&gt;$Y$2), "Yes", "No")</f>
        <v>No</v>
      </c>
      <c r="N241" s="3"/>
      <c r="V241"/>
      <c r="W241"/>
      <c r="Z241"/>
      <c r="AB241"/>
    </row>
    <row r="242" spans="1:28" x14ac:dyDescent="0.25">
      <c r="A242" s="2">
        <v>43371</v>
      </c>
      <c r="B242" s="17">
        <v>1820</v>
      </c>
      <c r="C242" s="21" t="s">
        <v>28</v>
      </c>
      <c r="D242" s="25">
        <v>3.47</v>
      </c>
      <c r="E242" s="22">
        <f>'[1]pH meter #2__083118AM'!$O$2</f>
        <v>3.5073563535911592</v>
      </c>
      <c r="F242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43371.763888888891</v>
      </c>
      <c r="G242" s="6">
        <f>Table1689106[[#This Row],[Mean Value]]+$P$2</f>
        <v>3.527303060242065</v>
      </c>
      <c r="H242" s="6">
        <f>Table1689106[[#This Row],[Mean Value]]-$P$2</f>
        <v>3.4874096469402533</v>
      </c>
      <c r="I242" s="26">
        <f>Table1689106[[#This Row],[Mean Value]]+$Q$2</f>
        <v>3.5472497668929703</v>
      </c>
      <c r="J242" s="26">
        <f>Table1689106[[#This Row],[Mean Value]]-($Q$2)</f>
        <v>3.467462940289348</v>
      </c>
      <c r="K242" s="8">
        <f>Table1689106[[#This Row],[Mean Value]]+$R$2</f>
        <v>3.5671964735438761</v>
      </c>
      <c r="L242" s="9">
        <f>Table1689106[[#This Row],[Mean Value]]-$R$2</f>
        <v>3.4475162336384422</v>
      </c>
      <c r="M242" s="23" t="str">
        <f t="array" ref="M242">IF(OR(D242&lt;$Z$2, D242&gt;$Y$2), "Yes", "No")</f>
        <v>No</v>
      </c>
      <c r="N242" s="3"/>
      <c r="V242"/>
      <c r="W242"/>
      <c r="Z242"/>
      <c r="AB242"/>
    </row>
    <row r="243" spans="1:28" x14ac:dyDescent="0.25">
      <c r="A243" s="2">
        <v>43371</v>
      </c>
      <c r="B243" s="17">
        <v>1923</v>
      </c>
      <c r="C243" s="21" t="s">
        <v>27</v>
      </c>
      <c r="D243" s="25">
        <v>3.51</v>
      </c>
      <c r="E243" s="22">
        <f>'[1]pH meter #2__083118AM'!$O$2</f>
        <v>3.5073563535911592</v>
      </c>
      <c r="F243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43371.807638888888</v>
      </c>
      <c r="G243" s="6">
        <f>Table1689106[[#This Row],[Mean Value]]+$P$2</f>
        <v>3.527303060242065</v>
      </c>
      <c r="H243" s="6">
        <f>Table1689106[[#This Row],[Mean Value]]-$P$2</f>
        <v>3.4874096469402533</v>
      </c>
      <c r="I243" s="26">
        <f>Table1689106[[#This Row],[Mean Value]]+$Q$2</f>
        <v>3.5472497668929703</v>
      </c>
      <c r="J243" s="26">
        <f>Table1689106[[#This Row],[Mean Value]]-($Q$2)</f>
        <v>3.467462940289348</v>
      </c>
      <c r="K243" s="8">
        <f>Table1689106[[#This Row],[Mean Value]]+$R$2</f>
        <v>3.5671964735438761</v>
      </c>
      <c r="L243" s="9">
        <f>Table1689106[[#This Row],[Mean Value]]-$R$2</f>
        <v>3.4475162336384422</v>
      </c>
      <c r="M243" s="23" t="str">
        <f t="array" ref="M243">IF(OR(D243&lt;$Z$2, D243&gt;$Y$2), "Yes", "No")</f>
        <v>No</v>
      </c>
      <c r="N243" s="3"/>
      <c r="V243"/>
      <c r="W243"/>
      <c r="Z243"/>
      <c r="AB243"/>
    </row>
    <row r="244" spans="1:28" x14ac:dyDescent="0.25">
      <c r="A244" s="2">
        <v>43371</v>
      </c>
      <c r="B244" s="17">
        <v>2041</v>
      </c>
      <c r="C244" s="21" t="s">
        <v>27</v>
      </c>
      <c r="D244" s="25">
        <v>3.51</v>
      </c>
      <c r="E244" s="22">
        <f>'[1]pH meter #2__083118AM'!$O$2</f>
        <v>3.5073563535911592</v>
      </c>
      <c r="F244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43371.861805555556</v>
      </c>
      <c r="G244" s="6">
        <f>Table1689106[[#This Row],[Mean Value]]+$P$2</f>
        <v>3.527303060242065</v>
      </c>
      <c r="H244" s="6">
        <f>Table1689106[[#This Row],[Mean Value]]-$P$2</f>
        <v>3.4874096469402533</v>
      </c>
      <c r="I244" s="26">
        <f>Table1689106[[#This Row],[Mean Value]]+$Q$2</f>
        <v>3.5472497668929703</v>
      </c>
      <c r="J244" s="26">
        <f>Table1689106[[#This Row],[Mean Value]]-($Q$2)</f>
        <v>3.467462940289348</v>
      </c>
      <c r="K244" s="8">
        <f>Table1689106[[#This Row],[Mean Value]]+$R$2</f>
        <v>3.5671964735438761</v>
      </c>
      <c r="L244" s="9">
        <f>Table1689106[[#This Row],[Mean Value]]-$R$2</f>
        <v>3.4475162336384422</v>
      </c>
      <c r="M244" s="23" t="str">
        <f t="array" ref="M244">IF(OR(D244&lt;$Z$2, D244&gt;$Y$2), "Yes", "No")</f>
        <v>No</v>
      </c>
      <c r="N244" s="3"/>
      <c r="V244"/>
      <c r="W244"/>
      <c r="Z244"/>
      <c r="AB244"/>
    </row>
    <row r="245" spans="1:28" x14ac:dyDescent="0.25">
      <c r="A245" s="2">
        <v>43372</v>
      </c>
      <c r="B245" s="17">
        <v>540</v>
      </c>
      <c r="C245" s="21" t="s">
        <v>30</v>
      </c>
      <c r="D245" s="25">
        <v>3.52</v>
      </c>
      <c r="E245" s="22">
        <f>'[1]pH meter #2__083118AM'!$O$2</f>
        <v>3.5073563535911592</v>
      </c>
      <c r="F245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43372.236111111109</v>
      </c>
      <c r="G245" s="6">
        <f>Table1689106[[#This Row],[Mean Value]]+$P$2</f>
        <v>3.527303060242065</v>
      </c>
      <c r="H245" s="6">
        <f>Table1689106[[#This Row],[Mean Value]]-$P$2</f>
        <v>3.4874096469402533</v>
      </c>
      <c r="I245" s="26">
        <f>Table1689106[[#This Row],[Mean Value]]+$Q$2</f>
        <v>3.5472497668929703</v>
      </c>
      <c r="J245" s="26">
        <f>Table1689106[[#This Row],[Mean Value]]-($Q$2)</f>
        <v>3.467462940289348</v>
      </c>
      <c r="K245" s="8">
        <f>Table1689106[[#This Row],[Mean Value]]+$R$2</f>
        <v>3.5671964735438761</v>
      </c>
      <c r="L245" s="9">
        <f>Table1689106[[#This Row],[Mean Value]]-$R$2</f>
        <v>3.4475162336384422</v>
      </c>
      <c r="M245" s="23" t="str">
        <f t="array" ref="M245">IF(OR(D245&lt;$Z$2, D245&gt;$Y$2), "Yes", "No")</f>
        <v>No</v>
      </c>
      <c r="N245" s="3"/>
      <c r="V245"/>
      <c r="W245"/>
      <c r="Z245"/>
      <c r="AB245"/>
    </row>
    <row r="246" spans="1:28" x14ac:dyDescent="0.25">
      <c r="A246" s="2">
        <v>43372</v>
      </c>
      <c r="B246" s="17">
        <v>629</v>
      </c>
      <c r="C246" s="21" t="s">
        <v>31</v>
      </c>
      <c r="D246" s="25">
        <v>3.52</v>
      </c>
      <c r="E246" s="22">
        <f>'[1]pH meter #2__083118AM'!$O$2</f>
        <v>3.5073563535911592</v>
      </c>
      <c r="F246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43372.270138888889</v>
      </c>
      <c r="G246" s="6">
        <f>Table1689106[[#This Row],[Mean Value]]+$P$2</f>
        <v>3.527303060242065</v>
      </c>
      <c r="H246" s="6">
        <f>Table1689106[[#This Row],[Mean Value]]-$P$2</f>
        <v>3.4874096469402533</v>
      </c>
      <c r="I246" s="26">
        <f>Table1689106[[#This Row],[Mean Value]]+$Q$2</f>
        <v>3.5472497668929703</v>
      </c>
      <c r="J246" s="26">
        <f>Table1689106[[#This Row],[Mean Value]]-($Q$2)</f>
        <v>3.467462940289348</v>
      </c>
      <c r="K246" s="8">
        <f>Table1689106[[#This Row],[Mean Value]]+$R$2</f>
        <v>3.5671964735438761</v>
      </c>
      <c r="L246" s="9">
        <f>Table1689106[[#This Row],[Mean Value]]-$R$2</f>
        <v>3.4475162336384422</v>
      </c>
      <c r="M246" s="23" t="str">
        <f t="array" ref="M246">IF(OR(D246&lt;$Z$2, D246&gt;$Y$2), "Yes", "No")</f>
        <v>No</v>
      </c>
      <c r="N246" s="3"/>
      <c r="V246"/>
      <c r="W246"/>
      <c r="Z246"/>
      <c r="AB246"/>
    </row>
    <row r="247" spans="1:28" x14ac:dyDescent="0.25">
      <c r="A247" s="2">
        <v>43372</v>
      </c>
      <c r="B247" s="17">
        <v>656</v>
      </c>
      <c r="C247" s="21" t="s">
        <v>31</v>
      </c>
      <c r="D247" s="25">
        <v>3.52</v>
      </c>
      <c r="E247" s="22">
        <f>'[1]pH meter #2__083118AM'!$O$2</f>
        <v>3.5073563535911592</v>
      </c>
      <c r="F247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43372.288888888892</v>
      </c>
      <c r="G247" s="6">
        <f>Table1689106[[#This Row],[Mean Value]]+$P$2</f>
        <v>3.527303060242065</v>
      </c>
      <c r="H247" s="6">
        <f>Table1689106[[#This Row],[Mean Value]]-$P$2</f>
        <v>3.4874096469402533</v>
      </c>
      <c r="I247" s="26">
        <f>Table1689106[[#This Row],[Mean Value]]+$Q$2</f>
        <v>3.5472497668929703</v>
      </c>
      <c r="J247" s="26">
        <f>Table1689106[[#This Row],[Mean Value]]-($Q$2)</f>
        <v>3.467462940289348</v>
      </c>
      <c r="K247" s="8">
        <f>Table1689106[[#This Row],[Mean Value]]+$R$2</f>
        <v>3.5671964735438761</v>
      </c>
      <c r="L247" s="9">
        <f>Table1689106[[#This Row],[Mean Value]]-$R$2</f>
        <v>3.4475162336384422</v>
      </c>
      <c r="M247" s="23" t="str">
        <f t="array" ref="M247">IF(OR(D247&lt;$Z$2, D247&gt;$Y$2), "Yes", "No")</f>
        <v>No</v>
      </c>
      <c r="N247" s="3"/>
      <c r="V247"/>
      <c r="W247"/>
      <c r="Z247"/>
      <c r="AB247"/>
    </row>
    <row r="248" spans="1:28" x14ac:dyDescent="0.25">
      <c r="A248" s="2">
        <v>43372</v>
      </c>
      <c r="B248" s="17">
        <v>728</v>
      </c>
      <c r="C248" s="21" t="s">
        <v>31</v>
      </c>
      <c r="D248" s="25">
        <v>3.52</v>
      </c>
      <c r="E248" s="22">
        <f>'[1]pH meter #2__083118AM'!$O$2</f>
        <v>3.5073563535911592</v>
      </c>
      <c r="F248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43372.311111111114</v>
      </c>
      <c r="G248" s="6">
        <f>Table1689106[[#This Row],[Mean Value]]+$P$2</f>
        <v>3.527303060242065</v>
      </c>
      <c r="H248" s="6">
        <f>Table1689106[[#This Row],[Mean Value]]-$P$2</f>
        <v>3.4874096469402533</v>
      </c>
      <c r="I248" s="26">
        <f>Table1689106[[#This Row],[Mean Value]]+$Q$2</f>
        <v>3.5472497668929703</v>
      </c>
      <c r="J248" s="26">
        <f>Table1689106[[#This Row],[Mean Value]]-($Q$2)</f>
        <v>3.467462940289348</v>
      </c>
      <c r="K248" s="8">
        <f>Table1689106[[#This Row],[Mean Value]]+$R$2</f>
        <v>3.5671964735438761</v>
      </c>
      <c r="L248" s="9">
        <f>Table1689106[[#This Row],[Mean Value]]-$R$2</f>
        <v>3.4475162336384422</v>
      </c>
      <c r="M248" s="23" t="str">
        <f t="array" ref="M248">IF(OR(D248&lt;$Z$2, D248&gt;$Y$2), "Yes", "No")</f>
        <v>No</v>
      </c>
      <c r="N248" s="3"/>
      <c r="V248"/>
      <c r="W248"/>
      <c r="Z248"/>
      <c r="AB248"/>
    </row>
    <row r="249" spans="1:28" x14ac:dyDescent="0.25">
      <c r="A249" s="2">
        <v>43372</v>
      </c>
      <c r="B249" s="17">
        <v>746</v>
      </c>
      <c r="C249" s="21" t="s">
        <v>31</v>
      </c>
      <c r="D249" s="25">
        <v>3.52</v>
      </c>
      <c r="E249" s="22">
        <f>'[1]pH meter #2__083118AM'!$O$2</f>
        <v>3.5073563535911592</v>
      </c>
      <c r="F249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43372.323611111111</v>
      </c>
      <c r="G249" s="6">
        <f>Table1689106[[#This Row],[Mean Value]]+$P$2</f>
        <v>3.527303060242065</v>
      </c>
      <c r="H249" s="6">
        <f>Table1689106[[#This Row],[Mean Value]]-$P$2</f>
        <v>3.4874096469402533</v>
      </c>
      <c r="I249" s="26">
        <f>Table1689106[[#This Row],[Mean Value]]+$Q$2</f>
        <v>3.5472497668929703</v>
      </c>
      <c r="J249" s="26">
        <f>Table1689106[[#This Row],[Mean Value]]-($Q$2)</f>
        <v>3.467462940289348</v>
      </c>
      <c r="K249" s="8">
        <f>Table1689106[[#This Row],[Mean Value]]+$R$2</f>
        <v>3.5671964735438761</v>
      </c>
      <c r="L249" s="9">
        <f>Table1689106[[#This Row],[Mean Value]]-$R$2</f>
        <v>3.4475162336384422</v>
      </c>
      <c r="M249" s="23" t="str">
        <f t="array" ref="M249">IF(OR(D249&lt;$Z$2, D249&gt;$Y$2), "Yes", "No")</f>
        <v>No</v>
      </c>
      <c r="N249" s="3"/>
      <c r="V249"/>
      <c r="W249"/>
      <c r="Z249"/>
      <c r="AB249"/>
    </row>
    <row r="250" spans="1:28" x14ac:dyDescent="0.25">
      <c r="A250" s="2">
        <v>43372</v>
      </c>
      <c r="B250" s="17">
        <v>807</v>
      </c>
      <c r="C250" s="21" t="s">
        <v>31</v>
      </c>
      <c r="D250" s="25">
        <v>3.52</v>
      </c>
      <c r="E250" s="22">
        <f>'[1]pH meter #2__083118AM'!$O$2</f>
        <v>3.5073563535911592</v>
      </c>
      <c r="F250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43372.338194444441</v>
      </c>
      <c r="G250" s="6">
        <f>Table1689106[[#This Row],[Mean Value]]+$P$2</f>
        <v>3.527303060242065</v>
      </c>
      <c r="H250" s="6">
        <f>Table1689106[[#This Row],[Mean Value]]-$P$2</f>
        <v>3.4874096469402533</v>
      </c>
      <c r="I250" s="26">
        <f>Table1689106[[#This Row],[Mean Value]]+$Q$2</f>
        <v>3.5472497668929703</v>
      </c>
      <c r="J250" s="26">
        <f>Table1689106[[#This Row],[Mean Value]]-($Q$2)</f>
        <v>3.467462940289348</v>
      </c>
      <c r="K250" s="8">
        <f>Table1689106[[#This Row],[Mean Value]]+$R$2</f>
        <v>3.5671964735438761</v>
      </c>
      <c r="L250" s="9">
        <f>Table1689106[[#This Row],[Mean Value]]-$R$2</f>
        <v>3.4475162336384422</v>
      </c>
      <c r="M250" s="23" t="str">
        <f t="array" ref="M250">IF(OR(D250&lt;$Z$2, D250&gt;$Y$2), "Yes", "No")</f>
        <v>No</v>
      </c>
      <c r="N250" s="3"/>
      <c r="V250"/>
      <c r="W250"/>
      <c r="Z250"/>
      <c r="AB250"/>
    </row>
    <row r="251" spans="1:28" x14ac:dyDescent="0.25">
      <c r="A251" s="2">
        <v>43372</v>
      </c>
      <c r="B251" s="17">
        <v>819</v>
      </c>
      <c r="C251" s="21" t="s">
        <v>31</v>
      </c>
      <c r="D251" s="25">
        <v>3.52</v>
      </c>
      <c r="E251" s="22">
        <f>'[1]pH meter #2__083118AM'!$O$2</f>
        <v>3.5073563535911592</v>
      </c>
      <c r="F251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43372.34652777778</v>
      </c>
      <c r="G251" s="6">
        <f>Table1689106[[#This Row],[Mean Value]]+$P$2</f>
        <v>3.527303060242065</v>
      </c>
      <c r="H251" s="6">
        <f>Table1689106[[#This Row],[Mean Value]]-$P$2</f>
        <v>3.4874096469402533</v>
      </c>
      <c r="I251" s="26">
        <f>Table1689106[[#This Row],[Mean Value]]+$Q$2</f>
        <v>3.5472497668929703</v>
      </c>
      <c r="J251" s="26">
        <f>Table1689106[[#This Row],[Mean Value]]-($Q$2)</f>
        <v>3.467462940289348</v>
      </c>
      <c r="K251" s="8">
        <f>Table1689106[[#This Row],[Mean Value]]+$R$2</f>
        <v>3.5671964735438761</v>
      </c>
      <c r="L251" s="9">
        <f>Table1689106[[#This Row],[Mean Value]]-$R$2</f>
        <v>3.4475162336384422</v>
      </c>
      <c r="M251" s="23" t="str">
        <f t="array" ref="M251">IF(OR(D251&lt;$Z$2, D251&gt;$Y$2), "Yes", "No")</f>
        <v>No</v>
      </c>
      <c r="N251" s="3"/>
      <c r="V251"/>
      <c r="W251"/>
      <c r="Z251"/>
      <c r="AB251"/>
    </row>
    <row r="252" spans="1:28" x14ac:dyDescent="0.25">
      <c r="A252" s="2">
        <v>43372</v>
      </c>
      <c r="B252" s="17">
        <v>925</v>
      </c>
      <c r="C252" s="21" t="s">
        <v>37</v>
      </c>
      <c r="D252" s="25">
        <v>3.51</v>
      </c>
      <c r="E252" s="22">
        <f>'[1]pH meter #2__083118AM'!$O$2</f>
        <v>3.5073563535911592</v>
      </c>
      <c r="F252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43372.392361111109</v>
      </c>
      <c r="G252" s="6">
        <f>Table1689106[[#This Row],[Mean Value]]+$P$2</f>
        <v>3.527303060242065</v>
      </c>
      <c r="H252" s="6">
        <f>Table1689106[[#This Row],[Mean Value]]-$P$2</f>
        <v>3.4874096469402533</v>
      </c>
      <c r="I252" s="26">
        <f>Table1689106[[#This Row],[Mean Value]]+$Q$2</f>
        <v>3.5472497668929703</v>
      </c>
      <c r="J252" s="26">
        <f>Table1689106[[#This Row],[Mean Value]]-($Q$2)</f>
        <v>3.467462940289348</v>
      </c>
      <c r="K252" s="8">
        <f>Table1689106[[#This Row],[Mean Value]]+$R$2</f>
        <v>3.5671964735438761</v>
      </c>
      <c r="L252" s="9">
        <f>Table1689106[[#This Row],[Mean Value]]-$R$2</f>
        <v>3.4475162336384422</v>
      </c>
      <c r="M252" s="23" t="str">
        <f t="array" ref="M252">IF(OR(D252&lt;$Z$2, D252&gt;$Y$2), "Yes", "No")</f>
        <v>No</v>
      </c>
      <c r="N252" s="3"/>
      <c r="V252"/>
      <c r="W252"/>
      <c r="Z252"/>
      <c r="AB252"/>
    </row>
    <row r="253" spans="1:28" x14ac:dyDescent="0.25">
      <c r="A253" s="2">
        <v>43372</v>
      </c>
      <c r="B253" s="17">
        <v>1024</v>
      </c>
      <c r="C253" s="21" t="s">
        <v>37</v>
      </c>
      <c r="D253" s="25">
        <v>3.52</v>
      </c>
      <c r="E253" s="22">
        <f>'[1]pH meter #2__083118AM'!$O$2</f>
        <v>3.5073563535911592</v>
      </c>
      <c r="F253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43372.433333333334</v>
      </c>
      <c r="G253" s="6">
        <f>Table1689106[[#This Row],[Mean Value]]+$P$2</f>
        <v>3.527303060242065</v>
      </c>
      <c r="H253" s="6">
        <f>Table1689106[[#This Row],[Mean Value]]-$P$2</f>
        <v>3.4874096469402533</v>
      </c>
      <c r="I253" s="26">
        <f>Table1689106[[#This Row],[Mean Value]]+$Q$2</f>
        <v>3.5472497668929703</v>
      </c>
      <c r="J253" s="26">
        <f>Table1689106[[#This Row],[Mean Value]]-($Q$2)</f>
        <v>3.467462940289348</v>
      </c>
      <c r="K253" s="8">
        <f>Table1689106[[#This Row],[Mean Value]]+$R$2</f>
        <v>3.5671964735438761</v>
      </c>
      <c r="L253" s="9">
        <f>Table1689106[[#This Row],[Mean Value]]-$R$2</f>
        <v>3.4475162336384422</v>
      </c>
      <c r="M253" s="23" t="str">
        <f t="array" ref="M253">IF(OR(D253&lt;$Z$2, D253&gt;$Y$2), "Yes", "No")</f>
        <v>No</v>
      </c>
      <c r="N253" s="3"/>
      <c r="V253"/>
      <c r="W253"/>
      <c r="Z253"/>
      <c r="AB253"/>
    </row>
    <row r="254" spans="1:28" x14ac:dyDescent="0.25">
      <c r="A254" s="2">
        <v>43372</v>
      </c>
      <c r="B254" s="17">
        <v>1030</v>
      </c>
      <c r="C254" s="21" t="s">
        <v>35</v>
      </c>
      <c r="D254" s="25">
        <v>3.51</v>
      </c>
      <c r="E254" s="22">
        <f>'[1]pH meter #2__083118AM'!$O$2</f>
        <v>3.5073563535911592</v>
      </c>
      <c r="F254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43372.4375</v>
      </c>
      <c r="G254" s="6">
        <f>Table1689106[[#This Row],[Mean Value]]+$P$2</f>
        <v>3.527303060242065</v>
      </c>
      <c r="H254" s="6">
        <f>Table1689106[[#This Row],[Mean Value]]-$P$2</f>
        <v>3.4874096469402533</v>
      </c>
      <c r="I254" s="26">
        <f>Table1689106[[#This Row],[Mean Value]]+$Q$2</f>
        <v>3.5472497668929703</v>
      </c>
      <c r="J254" s="26">
        <f>Table1689106[[#This Row],[Mean Value]]-($Q$2)</f>
        <v>3.467462940289348</v>
      </c>
      <c r="K254" s="8">
        <f>Table1689106[[#This Row],[Mean Value]]+$R$2</f>
        <v>3.5671964735438761</v>
      </c>
      <c r="L254" s="9">
        <f>Table1689106[[#This Row],[Mean Value]]-$R$2</f>
        <v>3.4475162336384422</v>
      </c>
      <c r="M254" s="23" t="str">
        <f t="array" ref="M254">IF(OR(D254&lt;$Z$2, D254&gt;$Y$2), "Yes", "No")</f>
        <v>No</v>
      </c>
      <c r="N254" s="3"/>
      <c r="V254"/>
      <c r="W254"/>
      <c r="Z254"/>
      <c r="AB254"/>
    </row>
    <row r="255" spans="1:28" x14ac:dyDescent="0.25">
      <c r="A255" s="2">
        <v>43372</v>
      </c>
      <c r="B255" s="17">
        <v>1050</v>
      </c>
      <c r="C255" s="21" t="s">
        <v>37</v>
      </c>
      <c r="D255" s="25">
        <v>3.51</v>
      </c>
      <c r="E255" s="22">
        <f>'[1]pH meter #2__083118AM'!$O$2</f>
        <v>3.5073563535911592</v>
      </c>
      <c r="F255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43372.451388888891</v>
      </c>
      <c r="G255" s="6">
        <f>Table1689106[[#This Row],[Mean Value]]+$P$2</f>
        <v>3.527303060242065</v>
      </c>
      <c r="H255" s="6">
        <f>Table1689106[[#This Row],[Mean Value]]-$P$2</f>
        <v>3.4874096469402533</v>
      </c>
      <c r="I255" s="26">
        <f>Table1689106[[#This Row],[Mean Value]]+$Q$2</f>
        <v>3.5472497668929703</v>
      </c>
      <c r="J255" s="26">
        <f>Table1689106[[#This Row],[Mean Value]]-($Q$2)</f>
        <v>3.467462940289348</v>
      </c>
      <c r="K255" s="8">
        <f>Table1689106[[#This Row],[Mean Value]]+$R$2</f>
        <v>3.5671964735438761</v>
      </c>
      <c r="L255" s="9">
        <f>Table1689106[[#This Row],[Mean Value]]-$R$2</f>
        <v>3.4475162336384422</v>
      </c>
      <c r="M255" s="23" t="str">
        <f t="array" ref="M255">IF(OR(D255&lt;$Z$2, D255&gt;$Y$2), "Yes", "No")</f>
        <v>No</v>
      </c>
      <c r="N255" s="3"/>
      <c r="V255"/>
      <c r="W255"/>
      <c r="Z255"/>
      <c r="AB255"/>
    </row>
    <row r="256" spans="1:28" x14ac:dyDescent="0.25">
      <c r="A256" s="2">
        <v>43372</v>
      </c>
      <c r="B256" s="17">
        <v>1100</v>
      </c>
      <c r="C256" s="21" t="s">
        <v>37</v>
      </c>
      <c r="D256" s="25">
        <v>3.56</v>
      </c>
      <c r="E256" s="22">
        <f>'[1]pH meter #2__083118AM'!$O$2</f>
        <v>3.5073563535911592</v>
      </c>
      <c r="F256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43372.458333333336</v>
      </c>
      <c r="G256" s="6">
        <f>Table1689106[[#This Row],[Mean Value]]+$P$2</f>
        <v>3.527303060242065</v>
      </c>
      <c r="H256" s="6">
        <f>Table1689106[[#This Row],[Mean Value]]-$P$2</f>
        <v>3.4874096469402533</v>
      </c>
      <c r="I256" s="26">
        <f>Table1689106[[#This Row],[Mean Value]]+$Q$2</f>
        <v>3.5472497668929703</v>
      </c>
      <c r="J256" s="26">
        <f>Table1689106[[#This Row],[Mean Value]]-($Q$2)</f>
        <v>3.467462940289348</v>
      </c>
      <c r="K256" s="8">
        <f>Table1689106[[#This Row],[Mean Value]]+$R$2</f>
        <v>3.5671964735438761</v>
      </c>
      <c r="L256" s="9">
        <f>Table1689106[[#This Row],[Mean Value]]-$R$2</f>
        <v>3.4475162336384422</v>
      </c>
      <c r="M256" s="23" t="str">
        <f t="array" ref="M256">IF(OR(D256&lt;$Z$2, D256&gt;$Y$2), "Yes", "No")</f>
        <v>No</v>
      </c>
      <c r="N256" s="3"/>
      <c r="V256"/>
      <c r="W256"/>
      <c r="Z256"/>
      <c r="AB256"/>
    </row>
    <row r="257" spans="1:28" x14ac:dyDescent="0.25">
      <c r="A257" s="2">
        <v>43372</v>
      </c>
      <c r="B257" s="17">
        <v>1100</v>
      </c>
      <c r="C257" s="21" t="s">
        <v>37</v>
      </c>
      <c r="D257" s="25">
        <v>3.5</v>
      </c>
      <c r="E257" s="22">
        <f>'[1]pH meter #2__083118AM'!$O$2</f>
        <v>3.5073563535911592</v>
      </c>
      <c r="F257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43372.458333333336</v>
      </c>
      <c r="G257" s="6">
        <f>Table1689106[[#This Row],[Mean Value]]+$P$2</f>
        <v>3.527303060242065</v>
      </c>
      <c r="H257" s="6">
        <f>Table1689106[[#This Row],[Mean Value]]-$P$2</f>
        <v>3.4874096469402533</v>
      </c>
      <c r="I257" s="26">
        <f>Table1689106[[#This Row],[Mean Value]]+$Q$2</f>
        <v>3.5472497668929703</v>
      </c>
      <c r="J257" s="26">
        <f>Table1689106[[#This Row],[Mean Value]]-($Q$2)</f>
        <v>3.467462940289348</v>
      </c>
      <c r="K257" s="8">
        <f>Table1689106[[#This Row],[Mean Value]]+$R$2</f>
        <v>3.5671964735438761</v>
      </c>
      <c r="L257" s="9">
        <f>Table1689106[[#This Row],[Mean Value]]-$R$2</f>
        <v>3.4475162336384422</v>
      </c>
      <c r="M257" s="23" t="str">
        <f t="array" ref="M257">IF(OR(D257&lt;$Z$2, D257&gt;$Y$2), "Yes", "No")</f>
        <v>No</v>
      </c>
      <c r="N257" s="3"/>
      <c r="V257"/>
      <c r="W257"/>
      <c r="Z257"/>
      <c r="AB257"/>
    </row>
    <row r="258" spans="1:28" x14ac:dyDescent="0.25">
      <c r="A258" s="2">
        <v>43372</v>
      </c>
      <c r="B258" s="17">
        <v>1111</v>
      </c>
      <c r="C258" s="21" t="s">
        <v>48</v>
      </c>
      <c r="D258" s="25">
        <v>3.51</v>
      </c>
      <c r="E258" s="22">
        <f>'[1]pH meter #2__083118AM'!$O$2</f>
        <v>3.5073563535911592</v>
      </c>
      <c r="F258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43372.46597222222</v>
      </c>
      <c r="G258" s="6">
        <f>Table1689106[[#This Row],[Mean Value]]+$P$2</f>
        <v>3.527303060242065</v>
      </c>
      <c r="H258" s="6">
        <f>Table1689106[[#This Row],[Mean Value]]-$P$2</f>
        <v>3.4874096469402533</v>
      </c>
      <c r="I258" s="26">
        <f>Table1689106[[#This Row],[Mean Value]]+$Q$2</f>
        <v>3.5472497668929703</v>
      </c>
      <c r="J258" s="26">
        <f>Table1689106[[#This Row],[Mean Value]]-($Q$2)</f>
        <v>3.467462940289348</v>
      </c>
      <c r="K258" s="8">
        <f>Table1689106[[#This Row],[Mean Value]]+$R$2</f>
        <v>3.5671964735438761</v>
      </c>
      <c r="L258" s="9">
        <f>Table1689106[[#This Row],[Mean Value]]-$R$2</f>
        <v>3.4475162336384422</v>
      </c>
      <c r="M258" s="23" t="str">
        <f t="array" ref="M258">IF(OR(D258&lt;$Z$2, D258&gt;$Y$2), "Yes", "No")</f>
        <v>No</v>
      </c>
      <c r="N258" s="3"/>
      <c r="V258"/>
      <c r="W258"/>
      <c r="Z258"/>
      <c r="AB258"/>
    </row>
    <row r="259" spans="1:28" x14ac:dyDescent="0.25">
      <c r="A259" s="2">
        <v>43372</v>
      </c>
      <c r="B259" s="17">
        <v>1134</v>
      </c>
      <c r="C259" s="21" t="s">
        <v>31</v>
      </c>
      <c r="D259" s="25">
        <v>3.51</v>
      </c>
      <c r="E259" s="22">
        <f>'[1]pH meter #2__083118AM'!$O$2</f>
        <v>3.5073563535911592</v>
      </c>
      <c r="F259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43372.481944444444</v>
      </c>
      <c r="G259" s="6">
        <f>Table1689106[[#This Row],[Mean Value]]+$P$2</f>
        <v>3.527303060242065</v>
      </c>
      <c r="H259" s="6">
        <f>Table1689106[[#This Row],[Mean Value]]-$P$2</f>
        <v>3.4874096469402533</v>
      </c>
      <c r="I259" s="26">
        <f>Table1689106[[#This Row],[Mean Value]]+$Q$2</f>
        <v>3.5472497668929703</v>
      </c>
      <c r="J259" s="26">
        <f>Table1689106[[#This Row],[Mean Value]]-($Q$2)</f>
        <v>3.467462940289348</v>
      </c>
      <c r="K259" s="8">
        <f>Table1689106[[#This Row],[Mean Value]]+$R$2</f>
        <v>3.5671964735438761</v>
      </c>
      <c r="L259" s="9">
        <f>Table1689106[[#This Row],[Mean Value]]-$R$2</f>
        <v>3.4475162336384422</v>
      </c>
      <c r="M259" s="23" t="str">
        <f t="array" ref="M259">IF(OR(D259&lt;$Z$2, D259&gt;$Y$2), "Yes", "No")</f>
        <v>No</v>
      </c>
      <c r="N259" s="3"/>
      <c r="V259"/>
      <c r="W259"/>
      <c r="Z259"/>
      <c r="AB259"/>
    </row>
    <row r="260" spans="1:28" x14ac:dyDescent="0.25">
      <c r="A260" s="2">
        <v>43372</v>
      </c>
      <c r="B260" s="17">
        <v>1140</v>
      </c>
      <c r="C260" s="21" t="s">
        <v>32</v>
      </c>
      <c r="D260" s="25">
        <v>3.52</v>
      </c>
      <c r="E260" s="22">
        <f>'[1]pH meter #2__083118AM'!$O$2</f>
        <v>3.5073563535911592</v>
      </c>
      <c r="F260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43372.486111111109</v>
      </c>
      <c r="G260" s="6">
        <f>Table1689106[[#This Row],[Mean Value]]+$P$2</f>
        <v>3.527303060242065</v>
      </c>
      <c r="H260" s="6">
        <f>Table1689106[[#This Row],[Mean Value]]-$P$2</f>
        <v>3.4874096469402533</v>
      </c>
      <c r="I260" s="26">
        <f>Table1689106[[#This Row],[Mean Value]]+$Q$2</f>
        <v>3.5472497668929703</v>
      </c>
      <c r="J260" s="26">
        <f>Table1689106[[#This Row],[Mean Value]]-($Q$2)</f>
        <v>3.467462940289348</v>
      </c>
      <c r="K260" s="8">
        <f>Table1689106[[#This Row],[Mean Value]]+$R$2</f>
        <v>3.5671964735438761</v>
      </c>
      <c r="L260" s="9">
        <f>Table1689106[[#This Row],[Mean Value]]-$R$2</f>
        <v>3.4475162336384422</v>
      </c>
      <c r="M260" s="23" t="str">
        <f t="array" ref="M260">IF(OR(D260&lt;$Z$2, D260&gt;$Y$2), "Yes", "No")</f>
        <v>No</v>
      </c>
      <c r="N260" s="3"/>
      <c r="V260"/>
      <c r="W260"/>
      <c r="Z260"/>
      <c r="AB260"/>
    </row>
    <row r="261" spans="1:28" x14ac:dyDescent="0.25">
      <c r="A261" s="2">
        <v>43372</v>
      </c>
      <c r="B261" s="17">
        <v>1200</v>
      </c>
      <c r="C261" s="21" t="s">
        <v>30</v>
      </c>
      <c r="D261" s="25">
        <v>3.51</v>
      </c>
      <c r="E261" s="22">
        <f>'[1]pH meter #2__083118AM'!$O$2</f>
        <v>3.5073563535911592</v>
      </c>
      <c r="F261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43372.5</v>
      </c>
      <c r="G261" s="6">
        <f>Table1689106[[#This Row],[Mean Value]]+$P$2</f>
        <v>3.527303060242065</v>
      </c>
      <c r="H261" s="6">
        <f>Table1689106[[#This Row],[Mean Value]]-$P$2</f>
        <v>3.4874096469402533</v>
      </c>
      <c r="I261" s="26">
        <f>Table1689106[[#This Row],[Mean Value]]+$Q$2</f>
        <v>3.5472497668929703</v>
      </c>
      <c r="J261" s="26">
        <f>Table1689106[[#This Row],[Mean Value]]-($Q$2)</f>
        <v>3.467462940289348</v>
      </c>
      <c r="K261" s="8">
        <f>Table1689106[[#This Row],[Mean Value]]+$R$2</f>
        <v>3.5671964735438761</v>
      </c>
      <c r="L261" s="9">
        <f>Table1689106[[#This Row],[Mean Value]]-$R$2</f>
        <v>3.4475162336384422</v>
      </c>
      <c r="M261" s="23" t="str">
        <f t="array" ref="M261">IF(OR(D261&lt;$Z$2, D261&gt;$Y$2), "Yes", "No")</f>
        <v>No</v>
      </c>
      <c r="N261" s="3"/>
      <c r="V261"/>
      <c r="W261"/>
      <c r="Z261"/>
      <c r="AB261"/>
    </row>
    <row r="262" spans="1:28" x14ac:dyDescent="0.25">
      <c r="A262" s="2">
        <v>43372</v>
      </c>
      <c r="B262" s="17">
        <v>1217</v>
      </c>
      <c r="C262" s="21" t="s">
        <v>31</v>
      </c>
      <c r="D262" s="25">
        <v>3.51</v>
      </c>
      <c r="E262" s="22">
        <f>'[1]pH meter #2__083118AM'!$O$2</f>
        <v>3.5073563535911592</v>
      </c>
      <c r="F262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43372.511805555558</v>
      </c>
      <c r="G262" s="6">
        <f>Table1689106[[#This Row],[Mean Value]]+$P$2</f>
        <v>3.527303060242065</v>
      </c>
      <c r="H262" s="6">
        <f>Table1689106[[#This Row],[Mean Value]]-$P$2</f>
        <v>3.4874096469402533</v>
      </c>
      <c r="I262" s="26">
        <f>Table1689106[[#This Row],[Mean Value]]+$Q$2</f>
        <v>3.5472497668929703</v>
      </c>
      <c r="J262" s="26">
        <f>Table1689106[[#This Row],[Mean Value]]-($Q$2)</f>
        <v>3.467462940289348</v>
      </c>
      <c r="K262" s="8">
        <f>Table1689106[[#This Row],[Mean Value]]+$R$2</f>
        <v>3.5671964735438761</v>
      </c>
      <c r="L262" s="9">
        <f>Table1689106[[#This Row],[Mean Value]]-$R$2</f>
        <v>3.4475162336384422</v>
      </c>
      <c r="M262" s="23" t="str">
        <f t="array" ref="M262">IF(OR(D262&lt;$Z$2, D262&gt;$Y$2), "Yes", "No")</f>
        <v>No</v>
      </c>
      <c r="N262" s="3"/>
      <c r="V262"/>
      <c r="W262"/>
      <c r="Z262"/>
      <c r="AB262"/>
    </row>
    <row r="263" spans="1:28" x14ac:dyDescent="0.25">
      <c r="A263" s="2">
        <v>43372</v>
      </c>
      <c r="B263" s="17">
        <v>1240</v>
      </c>
      <c r="C263" s="21" t="s">
        <v>30</v>
      </c>
      <c r="D263" s="25">
        <v>3.5</v>
      </c>
      <c r="E263" s="22">
        <f>'[1]pH meter #2__083118AM'!$O$2</f>
        <v>3.5073563535911592</v>
      </c>
      <c r="F263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43372.527777777781</v>
      </c>
      <c r="G263" s="6">
        <f>Table1689106[[#This Row],[Mean Value]]+$P$2</f>
        <v>3.527303060242065</v>
      </c>
      <c r="H263" s="6">
        <f>Table1689106[[#This Row],[Mean Value]]-$P$2</f>
        <v>3.4874096469402533</v>
      </c>
      <c r="I263" s="26">
        <f>Table1689106[[#This Row],[Mean Value]]+$Q$2</f>
        <v>3.5472497668929703</v>
      </c>
      <c r="J263" s="26">
        <f>Table1689106[[#This Row],[Mean Value]]-($Q$2)</f>
        <v>3.467462940289348</v>
      </c>
      <c r="K263" s="8">
        <f>Table1689106[[#This Row],[Mean Value]]+$R$2</f>
        <v>3.5671964735438761</v>
      </c>
      <c r="L263" s="9">
        <f>Table1689106[[#This Row],[Mean Value]]-$R$2</f>
        <v>3.4475162336384422</v>
      </c>
      <c r="M263" s="23" t="str">
        <f t="array" ref="M263">IF(OR(D263&lt;$Z$2, D263&gt;$Y$2), "Yes", "No")</f>
        <v>No</v>
      </c>
      <c r="N263" s="3"/>
      <c r="V263"/>
      <c r="W263"/>
      <c r="Z263"/>
      <c r="AB263"/>
    </row>
    <row r="264" spans="1:28" x14ac:dyDescent="0.25">
      <c r="A264" s="2">
        <v>43372</v>
      </c>
      <c r="B264" s="17">
        <v>1329</v>
      </c>
      <c r="C264" s="21" t="s">
        <v>31</v>
      </c>
      <c r="D264" s="25">
        <v>3.52</v>
      </c>
      <c r="E264" s="22">
        <f>'[1]pH meter #2__083118AM'!$O$2</f>
        <v>3.5073563535911592</v>
      </c>
      <c r="F264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43372.561805555553</v>
      </c>
      <c r="G264" s="6">
        <f>Table1689106[[#This Row],[Mean Value]]+$P$2</f>
        <v>3.527303060242065</v>
      </c>
      <c r="H264" s="6">
        <f>Table1689106[[#This Row],[Mean Value]]-$P$2</f>
        <v>3.4874096469402533</v>
      </c>
      <c r="I264" s="26">
        <f>Table1689106[[#This Row],[Mean Value]]+$Q$2</f>
        <v>3.5472497668929703</v>
      </c>
      <c r="J264" s="26">
        <f>Table1689106[[#This Row],[Mean Value]]-($Q$2)</f>
        <v>3.467462940289348</v>
      </c>
      <c r="K264" s="8">
        <f>Table1689106[[#This Row],[Mean Value]]+$R$2</f>
        <v>3.5671964735438761</v>
      </c>
      <c r="L264" s="9">
        <f>Table1689106[[#This Row],[Mean Value]]-$R$2</f>
        <v>3.4475162336384422</v>
      </c>
      <c r="M264" s="23" t="str">
        <f t="array" ref="M264">IF(OR(D264&lt;$Z$2, D264&gt;$Y$2), "Yes", "No")</f>
        <v>No</v>
      </c>
      <c r="N264" s="3"/>
      <c r="V264"/>
      <c r="W264"/>
      <c r="Z264"/>
      <c r="AB264"/>
    </row>
    <row r="265" spans="1:28" x14ac:dyDescent="0.25">
      <c r="A265" s="2">
        <v>43372</v>
      </c>
      <c r="B265" s="17">
        <v>1417</v>
      </c>
      <c r="C265" s="21" t="s">
        <v>32</v>
      </c>
      <c r="D265" s="25">
        <v>3.51</v>
      </c>
      <c r="E265" s="22">
        <f>'[1]pH meter #2__083118AM'!$O$2</f>
        <v>3.5073563535911592</v>
      </c>
      <c r="F265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43372.595138888886</v>
      </c>
      <c r="G265" s="6">
        <f>Table1689106[[#This Row],[Mean Value]]+$P$2</f>
        <v>3.527303060242065</v>
      </c>
      <c r="H265" s="6">
        <f>Table1689106[[#This Row],[Mean Value]]-$P$2</f>
        <v>3.4874096469402533</v>
      </c>
      <c r="I265" s="26">
        <f>Table1689106[[#This Row],[Mean Value]]+$Q$2</f>
        <v>3.5472497668929703</v>
      </c>
      <c r="J265" s="26">
        <f>Table1689106[[#This Row],[Mean Value]]-($Q$2)</f>
        <v>3.467462940289348</v>
      </c>
      <c r="K265" s="8">
        <f>Table1689106[[#This Row],[Mean Value]]+$R$2</f>
        <v>3.5671964735438761</v>
      </c>
      <c r="L265" s="9">
        <f>Table1689106[[#This Row],[Mean Value]]-$R$2</f>
        <v>3.4475162336384422</v>
      </c>
      <c r="M265" s="23" t="str">
        <f t="array" ref="M265">IF(OR(D265&lt;$Z$2, D265&gt;$Y$2), "Yes", "No")</f>
        <v>No</v>
      </c>
      <c r="N265" s="3"/>
      <c r="V265"/>
      <c r="W265"/>
      <c r="Z265"/>
      <c r="AB265"/>
    </row>
    <row r="266" spans="1:28" x14ac:dyDescent="0.25">
      <c r="A266" s="2">
        <v>43372</v>
      </c>
      <c r="B266" s="17">
        <v>1430</v>
      </c>
      <c r="C266" s="21" t="s">
        <v>44</v>
      </c>
      <c r="D266" s="25">
        <v>3.51</v>
      </c>
      <c r="E266" s="22">
        <f>'[1]pH meter #2__083118AM'!$O$2</f>
        <v>3.5073563535911592</v>
      </c>
      <c r="F266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43372.604166666664</v>
      </c>
      <c r="G266" s="6">
        <f>Table1689106[[#This Row],[Mean Value]]+$P$2</f>
        <v>3.527303060242065</v>
      </c>
      <c r="H266" s="6">
        <f>Table1689106[[#This Row],[Mean Value]]-$P$2</f>
        <v>3.4874096469402533</v>
      </c>
      <c r="I266" s="26">
        <f>Table1689106[[#This Row],[Mean Value]]+$Q$2</f>
        <v>3.5472497668929703</v>
      </c>
      <c r="J266" s="26">
        <f>Table1689106[[#This Row],[Mean Value]]-($Q$2)</f>
        <v>3.467462940289348</v>
      </c>
      <c r="K266" s="8">
        <f>Table1689106[[#This Row],[Mean Value]]+$R$2</f>
        <v>3.5671964735438761</v>
      </c>
      <c r="L266" s="9">
        <f>Table1689106[[#This Row],[Mean Value]]-$R$2</f>
        <v>3.4475162336384422</v>
      </c>
      <c r="M266" s="23" t="str">
        <f t="array" ref="M266">IF(OR(D266&lt;$Z$2, D266&gt;$Y$2), "Yes", "No")</f>
        <v>No</v>
      </c>
      <c r="N266" s="3"/>
      <c r="V266"/>
      <c r="W266"/>
      <c r="Z266"/>
      <c r="AB266"/>
    </row>
    <row r="267" spans="1:28" x14ac:dyDescent="0.25">
      <c r="A267" s="2">
        <v>43372</v>
      </c>
      <c r="B267" s="17">
        <v>1500</v>
      </c>
      <c r="C267" s="21" t="s">
        <v>32</v>
      </c>
      <c r="D267" s="25">
        <v>3.49</v>
      </c>
      <c r="E267" s="22">
        <f>'[1]pH meter #2__083118AM'!$O$2</f>
        <v>3.5073563535911592</v>
      </c>
      <c r="F267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43372.625</v>
      </c>
      <c r="G267" s="6">
        <f>Table1689106[[#This Row],[Mean Value]]+$P$2</f>
        <v>3.527303060242065</v>
      </c>
      <c r="H267" s="6">
        <f>Table1689106[[#This Row],[Mean Value]]-$P$2</f>
        <v>3.4874096469402533</v>
      </c>
      <c r="I267" s="26">
        <f>Table1689106[[#This Row],[Mean Value]]+$Q$2</f>
        <v>3.5472497668929703</v>
      </c>
      <c r="J267" s="26">
        <f>Table1689106[[#This Row],[Mean Value]]-($Q$2)</f>
        <v>3.467462940289348</v>
      </c>
      <c r="K267" s="8">
        <f>Table1689106[[#This Row],[Mean Value]]+$R$2</f>
        <v>3.5671964735438761</v>
      </c>
      <c r="L267" s="9">
        <f>Table1689106[[#This Row],[Mean Value]]-$R$2</f>
        <v>3.4475162336384422</v>
      </c>
      <c r="M267" s="23" t="str">
        <f t="array" ref="M267">IF(OR(D267&lt;$Z$2, D267&gt;$Y$2), "Yes", "No")</f>
        <v>No</v>
      </c>
      <c r="N267" s="3"/>
      <c r="V267"/>
      <c r="W267"/>
      <c r="Z267"/>
      <c r="AB267"/>
    </row>
    <row r="268" spans="1:28" x14ac:dyDescent="0.25">
      <c r="A268" s="2">
        <v>43372</v>
      </c>
      <c r="B268" s="17">
        <v>1528</v>
      </c>
      <c r="C268" s="21" t="s">
        <v>26</v>
      </c>
      <c r="D268" s="25">
        <v>3.5</v>
      </c>
      <c r="E268" s="22">
        <f>'[1]pH meter #2__083118AM'!$O$2</f>
        <v>3.5073563535911592</v>
      </c>
      <c r="F268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43372.644444444442</v>
      </c>
      <c r="G268" s="6">
        <f>Table1689106[[#This Row],[Mean Value]]+$P$2</f>
        <v>3.527303060242065</v>
      </c>
      <c r="H268" s="6">
        <f>Table1689106[[#This Row],[Mean Value]]-$P$2</f>
        <v>3.4874096469402533</v>
      </c>
      <c r="I268" s="26">
        <f>Table1689106[[#This Row],[Mean Value]]+$Q$2</f>
        <v>3.5472497668929703</v>
      </c>
      <c r="J268" s="26">
        <f>Table1689106[[#This Row],[Mean Value]]-($Q$2)</f>
        <v>3.467462940289348</v>
      </c>
      <c r="K268" s="8">
        <f>Table1689106[[#This Row],[Mean Value]]+$R$2</f>
        <v>3.5671964735438761</v>
      </c>
      <c r="L268" s="9">
        <f>Table1689106[[#This Row],[Mean Value]]-$R$2</f>
        <v>3.4475162336384422</v>
      </c>
      <c r="M268" s="23" t="str">
        <f t="array" ref="M268">IF(OR(D268&lt;$Z$2, D268&gt;$Y$2), "Yes", "No")</f>
        <v>No</v>
      </c>
      <c r="N268" s="3"/>
      <c r="V268"/>
      <c r="W268"/>
      <c r="Z268"/>
      <c r="AB268"/>
    </row>
    <row r="269" spans="1:28" x14ac:dyDescent="0.25">
      <c r="A269" s="2">
        <v>43372</v>
      </c>
      <c r="B269" s="17">
        <v>1543</v>
      </c>
      <c r="C269" s="21" t="s">
        <v>34</v>
      </c>
      <c r="D269" s="25">
        <v>3.5</v>
      </c>
      <c r="E269" s="22">
        <f>'[1]pH meter #2__083118AM'!$O$2</f>
        <v>3.5073563535911592</v>
      </c>
      <c r="F269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43372.654861111114</v>
      </c>
      <c r="G269" s="6">
        <f>Table1689106[[#This Row],[Mean Value]]+$P$2</f>
        <v>3.527303060242065</v>
      </c>
      <c r="H269" s="6">
        <f>Table1689106[[#This Row],[Mean Value]]-$P$2</f>
        <v>3.4874096469402533</v>
      </c>
      <c r="I269" s="26">
        <f>Table1689106[[#This Row],[Mean Value]]+$Q$2</f>
        <v>3.5472497668929703</v>
      </c>
      <c r="J269" s="26">
        <f>Table1689106[[#This Row],[Mean Value]]-($Q$2)</f>
        <v>3.467462940289348</v>
      </c>
      <c r="K269" s="8">
        <f>Table1689106[[#This Row],[Mean Value]]+$R$2</f>
        <v>3.5671964735438761</v>
      </c>
      <c r="L269" s="9">
        <f>Table1689106[[#This Row],[Mean Value]]-$R$2</f>
        <v>3.4475162336384422</v>
      </c>
      <c r="M269" s="23" t="str">
        <f t="array" ref="M269">IF(OR(D269&lt;$Z$2, D269&gt;$Y$2), "Yes", "No")</f>
        <v>No</v>
      </c>
      <c r="N269" s="3"/>
      <c r="V269"/>
      <c r="W269"/>
      <c r="Z269"/>
      <c r="AB269"/>
    </row>
    <row r="270" spans="1:28" x14ac:dyDescent="0.25">
      <c r="A270" s="2">
        <v>43372</v>
      </c>
      <c r="B270" s="17">
        <v>1620</v>
      </c>
      <c r="C270" s="21" t="s">
        <v>32</v>
      </c>
      <c r="D270" s="25">
        <v>3.49</v>
      </c>
      <c r="E270" s="22">
        <f>'[1]pH meter #2__083118AM'!$O$2</f>
        <v>3.5073563535911592</v>
      </c>
      <c r="F270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43372.680555555555</v>
      </c>
      <c r="G270" s="6">
        <f>Table1689106[[#This Row],[Mean Value]]+$P$2</f>
        <v>3.527303060242065</v>
      </c>
      <c r="H270" s="6">
        <f>Table1689106[[#This Row],[Mean Value]]-$P$2</f>
        <v>3.4874096469402533</v>
      </c>
      <c r="I270" s="26">
        <f>Table1689106[[#This Row],[Mean Value]]+$Q$2</f>
        <v>3.5472497668929703</v>
      </c>
      <c r="J270" s="26">
        <f>Table1689106[[#This Row],[Mean Value]]-($Q$2)</f>
        <v>3.467462940289348</v>
      </c>
      <c r="K270" s="8">
        <f>Table1689106[[#This Row],[Mean Value]]+$R$2</f>
        <v>3.5671964735438761</v>
      </c>
      <c r="L270" s="9">
        <f>Table1689106[[#This Row],[Mean Value]]-$R$2</f>
        <v>3.4475162336384422</v>
      </c>
      <c r="M270" s="23" t="str">
        <f t="array" ref="M270">IF(OR(D270&lt;$Z$2, D270&gt;$Y$2), "Yes", "No")</f>
        <v>No</v>
      </c>
      <c r="N270" s="3"/>
      <c r="V270"/>
      <c r="W270"/>
      <c r="Z270"/>
      <c r="AB270"/>
    </row>
    <row r="271" spans="1:28" x14ac:dyDescent="0.25">
      <c r="A271" s="2">
        <v>43372</v>
      </c>
      <c r="B271" s="17">
        <v>1650</v>
      </c>
      <c r="C271" s="21" t="s">
        <v>32</v>
      </c>
      <c r="D271" s="25">
        <v>3.5</v>
      </c>
      <c r="E271" s="22">
        <f>'[1]pH meter #2__083118AM'!$O$2</f>
        <v>3.5073563535911592</v>
      </c>
      <c r="F271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43372.701388888891</v>
      </c>
      <c r="G271" s="6">
        <f>Table1689106[[#This Row],[Mean Value]]+$P$2</f>
        <v>3.527303060242065</v>
      </c>
      <c r="H271" s="6">
        <f>Table1689106[[#This Row],[Mean Value]]-$P$2</f>
        <v>3.4874096469402533</v>
      </c>
      <c r="I271" s="26">
        <f>Table1689106[[#This Row],[Mean Value]]+$Q$2</f>
        <v>3.5472497668929703</v>
      </c>
      <c r="J271" s="26">
        <f>Table1689106[[#This Row],[Mean Value]]-($Q$2)</f>
        <v>3.467462940289348</v>
      </c>
      <c r="K271" s="8">
        <f>Table1689106[[#This Row],[Mean Value]]+$R$2</f>
        <v>3.5671964735438761</v>
      </c>
      <c r="L271" s="9">
        <f>Table1689106[[#This Row],[Mean Value]]-$R$2</f>
        <v>3.4475162336384422</v>
      </c>
      <c r="M271" s="23" t="str">
        <f t="array" ref="M271">IF(OR(D271&lt;$Z$2, D271&gt;$Y$2), "Yes", "No")</f>
        <v>No</v>
      </c>
      <c r="N271" s="3"/>
      <c r="V271"/>
      <c r="W271"/>
      <c r="Z271"/>
      <c r="AB271"/>
    </row>
    <row r="272" spans="1:28" x14ac:dyDescent="0.25">
      <c r="A272" s="2">
        <v>43372</v>
      </c>
      <c r="B272" s="17">
        <v>1700</v>
      </c>
      <c r="C272" s="21" t="s">
        <v>32</v>
      </c>
      <c r="D272" s="25">
        <v>3.48</v>
      </c>
      <c r="E272" s="22">
        <f>'[1]pH meter #2__083118AM'!$O$2</f>
        <v>3.5073563535911592</v>
      </c>
      <c r="F272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43372.708333333336</v>
      </c>
      <c r="G272" s="6">
        <f>Table1689106[[#This Row],[Mean Value]]+$P$2</f>
        <v>3.527303060242065</v>
      </c>
      <c r="H272" s="6">
        <f>Table1689106[[#This Row],[Mean Value]]-$P$2</f>
        <v>3.4874096469402533</v>
      </c>
      <c r="I272" s="26">
        <f>Table1689106[[#This Row],[Mean Value]]+$Q$2</f>
        <v>3.5472497668929703</v>
      </c>
      <c r="J272" s="26">
        <f>Table1689106[[#This Row],[Mean Value]]-($Q$2)</f>
        <v>3.467462940289348</v>
      </c>
      <c r="K272" s="8">
        <f>Table1689106[[#This Row],[Mean Value]]+$R$2</f>
        <v>3.5671964735438761</v>
      </c>
      <c r="L272" s="9">
        <f>Table1689106[[#This Row],[Mean Value]]-$R$2</f>
        <v>3.4475162336384422</v>
      </c>
      <c r="M272" s="23" t="str">
        <f t="array" ref="M272">IF(OR(D272&lt;$Z$2, D272&gt;$Y$2), "Yes", "No")</f>
        <v>No</v>
      </c>
      <c r="N272" s="3"/>
      <c r="V272"/>
      <c r="W272"/>
      <c r="Z272"/>
      <c r="AB272"/>
    </row>
    <row r="273" spans="1:28" x14ac:dyDescent="0.25">
      <c r="A273" s="2">
        <v>43372</v>
      </c>
      <c r="B273" s="17">
        <v>1725</v>
      </c>
      <c r="C273" s="21" t="s">
        <v>34</v>
      </c>
      <c r="D273" s="25">
        <v>3.5</v>
      </c>
      <c r="E273" s="22">
        <f>'[1]pH meter #2__083118AM'!$O$2</f>
        <v>3.5073563535911592</v>
      </c>
      <c r="F273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43372.725694444445</v>
      </c>
      <c r="G273" s="6">
        <f>Table1689106[[#This Row],[Mean Value]]+$P$2</f>
        <v>3.527303060242065</v>
      </c>
      <c r="H273" s="6">
        <f>Table1689106[[#This Row],[Mean Value]]-$P$2</f>
        <v>3.4874096469402533</v>
      </c>
      <c r="I273" s="26">
        <f>Table1689106[[#This Row],[Mean Value]]+$Q$2</f>
        <v>3.5472497668929703</v>
      </c>
      <c r="J273" s="26">
        <f>Table1689106[[#This Row],[Mean Value]]-($Q$2)</f>
        <v>3.467462940289348</v>
      </c>
      <c r="K273" s="8">
        <f>Table1689106[[#This Row],[Mean Value]]+$R$2</f>
        <v>3.5671964735438761</v>
      </c>
      <c r="L273" s="9">
        <f>Table1689106[[#This Row],[Mean Value]]-$R$2</f>
        <v>3.4475162336384422</v>
      </c>
      <c r="M273" s="23" t="str">
        <f t="array" ref="M273">IF(OR(D273&lt;$Z$2, D273&gt;$Y$2), "Yes", "No")</f>
        <v>No</v>
      </c>
      <c r="N273" s="3"/>
      <c r="V273"/>
      <c r="W273"/>
      <c r="Z273"/>
      <c r="AB273"/>
    </row>
    <row r="274" spans="1:28" x14ac:dyDescent="0.25">
      <c r="A274" s="2">
        <v>43372</v>
      </c>
      <c r="B274" s="17">
        <v>1742</v>
      </c>
      <c r="C274" s="21" t="s">
        <v>34</v>
      </c>
      <c r="D274" s="25">
        <v>3.5</v>
      </c>
      <c r="E274" s="22">
        <f>'[1]pH meter #2__083118AM'!$O$2</f>
        <v>3.5073563535911592</v>
      </c>
      <c r="F274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43372.737500000003</v>
      </c>
      <c r="G274" s="6">
        <f>Table1689106[[#This Row],[Mean Value]]+$P$2</f>
        <v>3.527303060242065</v>
      </c>
      <c r="H274" s="6">
        <f>Table1689106[[#This Row],[Mean Value]]-$P$2</f>
        <v>3.4874096469402533</v>
      </c>
      <c r="I274" s="26">
        <f>Table1689106[[#This Row],[Mean Value]]+$Q$2</f>
        <v>3.5472497668929703</v>
      </c>
      <c r="J274" s="26">
        <f>Table1689106[[#This Row],[Mean Value]]-($Q$2)</f>
        <v>3.467462940289348</v>
      </c>
      <c r="K274" s="8">
        <f>Table1689106[[#This Row],[Mean Value]]+$R$2</f>
        <v>3.5671964735438761</v>
      </c>
      <c r="L274" s="9">
        <f>Table1689106[[#This Row],[Mean Value]]-$R$2</f>
        <v>3.4475162336384422</v>
      </c>
      <c r="M274" s="23" t="str">
        <f t="array" ref="M274">IF(OR(D274&lt;$Z$2, D274&gt;$Y$2), "Yes", "No")</f>
        <v>No</v>
      </c>
      <c r="N274" s="3"/>
      <c r="V274"/>
      <c r="W274"/>
      <c r="Z274"/>
      <c r="AB274"/>
    </row>
    <row r="275" spans="1:28" x14ac:dyDescent="0.25">
      <c r="A275" s="2">
        <v>43372</v>
      </c>
      <c r="B275" s="17">
        <v>1754</v>
      </c>
      <c r="C275" s="21" t="s">
        <v>34</v>
      </c>
      <c r="D275" s="25">
        <v>3.49</v>
      </c>
      <c r="E275" s="22">
        <f>'[1]pH meter #2__083118AM'!$O$2</f>
        <v>3.5073563535911592</v>
      </c>
      <c r="F275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43372.745833333334</v>
      </c>
      <c r="G275" s="6">
        <f>Table1689106[[#This Row],[Mean Value]]+$P$2</f>
        <v>3.527303060242065</v>
      </c>
      <c r="H275" s="6">
        <f>Table1689106[[#This Row],[Mean Value]]-$P$2</f>
        <v>3.4874096469402533</v>
      </c>
      <c r="I275" s="26">
        <f>Table1689106[[#This Row],[Mean Value]]+$Q$2</f>
        <v>3.5472497668929703</v>
      </c>
      <c r="J275" s="26">
        <f>Table1689106[[#This Row],[Mean Value]]-($Q$2)</f>
        <v>3.467462940289348</v>
      </c>
      <c r="K275" s="8">
        <f>Table1689106[[#This Row],[Mean Value]]+$R$2</f>
        <v>3.5671964735438761</v>
      </c>
      <c r="L275" s="9">
        <f>Table1689106[[#This Row],[Mean Value]]-$R$2</f>
        <v>3.4475162336384422</v>
      </c>
      <c r="M275" s="23" t="str">
        <f t="array" ref="M275">IF(OR(D275&lt;$Z$2, D275&gt;$Y$2), "Yes", "No")</f>
        <v>No</v>
      </c>
      <c r="N275" s="3"/>
      <c r="V275"/>
      <c r="W275"/>
      <c r="Z275"/>
      <c r="AB275"/>
    </row>
    <row r="276" spans="1:28" x14ac:dyDescent="0.25">
      <c r="A276" s="2">
        <v>43373</v>
      </c>
      <c r="B276" s="17">
        <v>800</v>
      </c>
      <c r="C276" s="21" t="s">
        <v>38</v>
      </c>
      <c r="D276" s="25">
        <v>3.54</v>
      </c>
      <c r="E276" s="22">
        <f>'[1]pH meter #2__083118AM'!$O$2</f>
        <v>3.5073563535911592</v>
      </c>
      <c r="F276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43373.333333333336</v>
      </c>
      <c r="G276" s="6">
        <f>Table1689106[[#This Row],[Mean Value]]+$P$2</f>
        <v>3.527303060242065</v>
      </c>
      <c r="H276" s="6">
        <f>Table1689106[[#This Row],[Mean Value]]-$P$2</f>
        <v>3.4874096469402533</v>
      </c>
      <c r="I276" s="26">
        <f>Table1689106[[#This Row],[Mean Value]]+$Q$2</f>
        <v>3.5472497668929703</v>
      </c>
      <c r="J276" s="26">
        <f>Table1689106[[#This Row],[Mean Value]]-($Q$2)</f>
        <v>3.467462940289348</v>
      </c>
      <c r="K276" s="8">
        <f>Table1689106[[#This Row],[Mean Value]]+$R$2</f>
        <v>3.5671964735438761</v>
      </c>
      <c r="L276" s="9">
        <f>Table1689106[[#This Row],[Mean Value]]-$R$2</f>
        <v>3.4475162336384422</v>
      </c>
      <c r="M276" s="23" t="str">
        <f t="array" ref="M276">IF(OR(D276&lt;$Z$2, D276&gt;$Y$2), "Yes", "No")</f>
        <v>No</v>
      </c>
      <c r="N276" s="3"/>
      <c r="V276"/>
      <c r="W276"/>
      <c r="Z276"/>
      <c r="AB276"/>
    </row>
    <row r="277" spans="1:28" x14ac:dyDescent="0.25">
      <c r="A277" s="2">
        <v>43373</v>
      </c>
      <c r="B277" s="17">
        <v>1055</v>
      </c>
      <c r="C277" s="21" t="s">
        <v>39</v>
      </c>
      <c r="D277" s="25">
        <v>3.54</v>
      </c>
      <c r="E277" s="22">
        <f>'[1]pH meter #2__083118AM'!$O$2</f>
        <v>3.5073563535911592</v>
      </c>
      <c r="F277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43373.454861111109</v>
      </c>
      <c r="G277" s="6">
        <f>Table1689106[[#This Row],[Mean Value]]+$P$2</f>
        <v>3.527303060242065</v>
      </c>
      <c r="H277" s="6">
        <f>Table1689106[[#This Row],[Mean Value]]-$P$2</f>
        <v>3.4874096469402533</v>
      </c>
      <c r="I277" s="26">
        <f>Table1689106[[#This Row],[Mean Value]]+$Q$2</f>
        <v>3.5472497668929703</v>
      </c>
      <c r="J277" s="26">
        <f>Table1689106[[#This Row],[Mean Value]]-($Q$2)</f>
        <v>3.467462940289348</v>
      </c>
      <c r="K277" s="8">
        <f>Table1689106[[#This Row],[Mean Value]]+$R$2</f>
        <v>3.5671964735438761</v>
      </c>
      <c r="L277" s="9">
        <f>Table1689106[[#This Row],[Mean Value]]-$R$2</f>
        <v>3.4475162336384422</v>
      </c>
      <c r="M277" s="23" t="str">
        <f t="array" ref="M277">IF(OR(D277&lt;$Z$2, D277&gt;$Y$2), "Yes", "No")</f>
        <v>No</v>
      </c>
      <c r="N277" s="3"/>
      <c r="V277"/>
      <c r="W277"/>
      <c r="Z277"/>
      <c r="AB277"/>
    </row>
    <row r="278" spans="1:28" x14ac:dyDescent="0.25">
      <c r="A278" s="2">
        <v>43373</v>
      </c>
      <c r="B278" s="17">
        <v>1117</v>
      </c>
      <c r="C278" s="21" t="s">
        <v>39</v>
      </c>
      <c r="D278" s="25">
        <v>3.53</v>
      </c>
      <c r="E278" s="22">
        <f>'[1]pH meter #2__083118AM'!$O$2</f>
        <v>3.5073563535911592</v>
      </c>
      <c r="F278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43373.470138888886</v>
      </c>
      <c r="G278" s="6">
        <f>Table1689106[[#This Row],[Mean Value]]+$P$2</f>
        <v>3.527303060242065</v>
      </c>
      <c r="H278" s="6">
        <f>Table1689106[[#This Row],[Mean Value]]-$P$2</f>
        <v>3.4874096469402533</v>
      </c>
      <c r="I278" s="26">
        <f>Table1689106[[#This Row],[Mean Value]]+$Q$2</f>
        <v>3.5472497668929703</v>
      </c>
      <c r="J278" s="26">
        <f>Table1689106[[#This Row],[Mean Value]]-($Q$2)</f>
        <v>3.467462940289348</v>
      </c>
      <c r="K278" s="8">
        <f>Table1689106[[#This Row],[Mean Value]]+$R$2</f>
        <v>3.5671964735438761</v>
      </c>
      <c r="L278" s="9">
        <f>Table1689106[[#This Row],[Mean Value]]-$R$2</f>
        <v>3.4475162336384422</v>
      </c>
      <c r="M278" s="23" t="str">
        <f t="array" ref="M278">IF(OR(D278&lt;$Z$2, D278&gt;$Y$2), "Yes", "No")</f>
        <v>No</v>
      </c>
      <c r="N278" s="3"/>
      <c r="V278"/>
      <c r="W278"/>
      <c r="Z278"/>
      <c r="AB278"/>
    </row>
    <row r="279" spans="1:28" x14ac:dyDescent="0.25">
      <c r="A279" s="2">
        <v>43373</v>
      </c>
      <c r="B279" s="17">
        <v>1127</v>
      </c>
      <c r="C279" s="21" t="s">
        <v>39</v>
      </c>
      <c r="D279" s="25">
        <v>3.54</v>
      </c>
      <c r="E279" s="22">
        <f>'[1]pH meter #2__083118AM'!$O$2</f>
        <v>3.5073563535911592</v>
      </c>
      <c r="F279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43373.477083333331</v>
      </c>
      <c r="G279" s="6">
        <f>Table1689106[[#This Row],[Mean Value]]+$P$2</f>
        <v>3.527303060242065</v>
      </c>
      <c r="H279" s="6">
        <f>Table1689106[[#This Row],[Mean Value]]-$P$2</f>
        <v>3.4874096469402533</v>
      </c>
      <c r="I279" s="26">
        <f>Table1689106[[#This Row],[Mean Value]]+$Q$2</f>
        <v>3.5472497668929703</v>
      </c>
      <c r="J279" s="26">
        <f>Table1689106[[#This Row],[Mean Value]]-($Q$2)</f>
        <v>3.467462940289348</v>
      </c>
      <c r="K279" s="8">
        <f>Table1689106[[#This Row],[Mean Value]]+$R$2</f>
        <v>3.5671964735438761</v>
      </c>
      <c r="L279" s="9">
        <f>Table1689106[[#This Row],[Mean Value]]-$R$2</f>
        <v>3.4475162336384422</v>
      </c>
      <c r="M279" s="23" t="str">
        <f t="array" ref="M279">IF(OR(D279&lt;$Z$2, D279&gt;$Y$2), "Yes", "No")</f>
        <v>No</v>
      </c>
      <c r="N279" s="3"/>
      <c r="V279"/>
      <c r="W279"/>
      <c r="Z279"/>
      <c r="AB279"/>
    </row>
    <row r="280" spans="1:28" x14ac:dyDescent="0.25">
      <c r="A280" s="2">
        <v>43373</v>
      </c>
      <c r="B280" s="17">
        <v>1153</v>
      </c>
      <c r="C280" s="21" t="s">
        <v>39</v>
      </c>
      <c r="D280" s="25">
        <v>3.53</v>
      </c>
      <c r="E280" s="22">
        <f>'[1]pH meter #2__083118AM'!$O$2</f>
        <v>3.5073563535911592</v>
      </c>
      <c r="F280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43373.495138888888</v>
      </c>
      <c r="G280" s="6">
        <f>Table1689106[[#This Row],[Mean Value]]+$P$2</f>
        <v>3.527303060242065</v>
      </c>
      <c r="H280" s="6">
        <f>Table1689106[[#This Row],[Mean Value]]-$P$2</f>
        <v>3.4874096469402533</v>
      </c>
      <c r="I280" s="26">
        <f>Table1689106[[#This Row],[Mean Value]]+$Q$2</f>
        <v>3.5472497668929703</v>
      </c>
      <c r="J280" s="26">
        <f>Table1689106[[#This Row],[Mean Value]]-($Q$2)</f>
        <v>3.467462940289348</v>
      </c>
      <c r="K280" s="8">
        <f>Table1689106[[#This Row],[Mean Value]]+$R$2</f>
        <v>3.5671964735438761</v>
      </c>
      <c r="L280" s="9">
        <f>Table1689106[[#This Row],[Mean Value]]-$R$2</f>
        <v>3.4475162336384422</v>
      </c>
      <c r="M280" s="23" t="str">
        <f t="array" ref="M280">IF(OR(D280&lt;$Z$2, D280&gt;$Y$2), "Yes", "No")</f>
        <v>No</v>
      </c>
      <c r="N280" s="3"/>
      <c r="V280"/>
      <c r="W280"/>
      <c r="Z280"/>
      <c r="AB280"/>
    </row>
    <row r="281" spans="1:28" x14ac:dyDescent="0.25">
      <c r="A281" s="2">
        <v>43373</v>
      </c>
      <c r="B281" s="17">
        <v>1330</v>
      </c>
      <c r="C281" s="21" t="s">
        <v>38</v>
      </c>
      <c r="D281" s="25">
        <v>3.54</v>
      </c>
      <c r="E281" s="22">
        <f>'[1]pH meter #2__083118AM'!$O$2</f>
        <v>3.5073563535911592</v>
      </c>
      <c r="F281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43373.5625</v>
      </c>
      <c r="G281" s="6">
        <f>Table1689106[[#This Row],[Mean Value]]+$P$2</f>
        <v>3.527303060242065</v>
      </c>
      <c r="H281" s="6">
        <f>Table1689106[[#This Row],[Mean Value]]-$P$2</f>
        <v>3.4874096469402533</v>
      </c>
      <c r="I281" s="26">
        <f>Table1689106[[#This Row],[Mean Value]]+$Q$2</f>
        <v>3.5472497668929703</v>
      </c>
      <c r="J281" s="26">
        <f>Table1689106[[#This Row],[Mean Value]]-($Q$2)</f>
        <v>3.467462940289348</v>
      </c>
      <c r="K281" s="8">
        <f>Table1689106[[#This Row],[Mean Value]]+$R$2</f>
        <v>3.5671964735438761</v>
      </c>
      <c r="L281" s="9">
        <f>Table1689106[[#This Row],[Mean Value]]-$R$2</f>
        <v>3.4475162336384422</v>
      </c>
      <c r="M281" s="23" t="str">
        <f t="array" ref="M281">IF(OR(D281&lt;$Z$2, D281&gt;$Y$2), "Yes", "No")</f>
        <v>No</v>
      </c>
      <c r="N281" s="3"/>
      <c r="V281"/>
      <c r="W281"/>
      <c r="Z281"/>
      <c r="AB281"/>
    </row>
    <row r="282" spans="1:28" x14ac:dyDescent="0.25">
      <c r="A282" s="2">
        <v>43373</v>
      </c>
      <c r="B282" s="17">
        <v>1421</v>
      </c>
      <c r="C282" s="21" t="s">
        <v>39</v>
      </c>
      <c r="D282" s="25">
        <v>3.53</v>
      </c>
      <c r="E282" s="22">
        <f>'[1]pH meter #2__083118AM'!$O$2</f>
        <v>3.5073563535911592</v>
      </c>
      <c r="F282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43373.597916666666</v>
      </c>
      <c r="G282" s="6">
        <f>Table1689106[[#This Row],[Mean Value]]+$P$2</f>
        <v>3.527303060242065</v>
      </c>
      <c r="H282" s="6">
        <f>Table1689106[[#This Row],[Mean Value]]-$P$2</f>
        <v>3.4874096469402533</v>
      </c>
      <c r="I282" s="26">
        <f>Table1689106[[#This Row],[Mean Value]]+$Q$2</f>
        <v>3.5472497668929703</v>
      </c>
      <c r="J282" s="26">
        <f>Table1689106[[#This Row],[Mean Value]]-($Q$2)</f>
        <v>3.467462940289348</v>
      </c>
      <c r="K282" s="8">
        <f>Table1689106[[#This Row],[Mean Value]]+$R$2</f>
        <v>3.5671964735438761</v>
      </c>
      <c r="L282" s="9">
        <f>Table1689106[[#This Row],[Mean Value]]-$R$2</f>
        <v>3.4475162336384422</v>
      </c>
      <c r="M282" s="23" t="str">
        <f t="array" ref="M282">IF(OR(D282&lt;$Z$2, D282&gt;$Y$2), "Yes", "No")</f>
        <v>No</v>
      </c>
      <c r="N282" s="3"/>
      <c r="V282"/>
      <c r="W282"/>
      <c r="Z282"/>
      <c r="AB282"/>
    </row>
    <row r="283" spans="1:28" x14ac:dyDescent="0.25">
      <c r="A283" s="2">
        <v>43374</v>
      </c>
      <c r="B283" s="17">
        <v>1145</v>
      </c>
      <c r="C283" s="21" t="s">
        <v>42</v>
      </c>
      <c r="D283" s="25">
        <v>3.52</v>
      </c>
      <c r="E283" s="22">
        <f>'[1]pH meter #2__083118AM'!$O$2</f>
        <v>3.5073563535911592</v>
      </c>
      <c r="F283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43374.489583333336</v>
      </c>
      <c r="G283" s="6">
        <f>Table1689106[[#This Row],[Mean Value]]+$P$2</f>
        <v>3.527303060242065</v>
      </c>
      <c r="H283" s="6">
        <f>Table1689106[[#This Row],[Mean Value]]-$P$2</f>
        <v>3.4874096469402533</v>
      </c>
      <c r="I283" s="26">
        <f>Table1689106[[#This Row],[Mean Value]]+$Q$2</f>
        <v>3.5472497668929703</v>
      </c>
      <c r="J283" s="26">
        <f>Table1689106[[#This Row],[Mean Value]]-($Q$2)</f>
        <v>3.467462940289348</v>
      </c>
      <c r="K283" s="8">
        <f>Table1689106[[#This Row],[Mean Value]]+$R$2</f>
        <v>3.5671964735438761</v>
      </c>
      <c r="L283" s="9">
        <f>Table1689106[[#This Row],[Mean Value]]-$R$2</f>
        <v>3.4475162336384422</v>
      </c>
      <c r="M283" s="23" t="str">
        <f t="array" ref="M283">IF(OR(D283&lt;$Z$2, D283&gt;$Y$2), "Yes", "No")</f>
        <v>No</v>
      </c>
      <c r="N283" s="3" t="s">
        <v>49</v>
      </c>
      <c r="V283"/>
      <c r="W283"/>
      <c r="Z283"/>
      <c r="AB283"/>
    </row>
    <row r="284" spans="1:28" x14ac:dyDescent="0.25">
      <c r="A284" s="2">
        <v>43374</v>
      </c>
      <c r="B284" s="17">
        <v>1210</v>
      </c>
      <c r="C284" s="21" t="s">
        <v>42</v>
      </c>
      <c r="D284" s="25">
        <v>3.52</v>
      </c>
      <c r="E284" s="22">
        <f>'[1]pH meter #2__083118AM'!$O$2</f>
        <v>3.5073563535911592</v>
      </c>
      <c r="F284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43374.506944444445</v>
      </c>
      <c r="G284" s="6">
        <f>Table1689106[[#This Row],[Mean Value]]+$P$2</f>
        <v>3.527303060242065</v>
      </c>
      <c r="H284" s="6">
        <f>Table1689106[[#This Row],[Mean Value]]-$P$2</f>
        <v>3.4874096469402533</v>
      </c>
      <c r="I284" s="26">
        <f>Table1689106[[#This Row],[Mean Value]]+$Q$2</f>
        <v>3.5472497668929703</v>
      </c>
      <c r="J284" s="26">
        <f>Table1689106[[#This Row],[Mean Value]]-($Q$2)</f>
        <v>3.467462940289348</v>
      </c>
      <c r="K284" s="8">
        <f>Table1689106[[#This Row],[Mean Value]]+$R$2</f>
        <v>3.5671964735438761</v>
      </c>
      <c r="L284" s="9">
        <f>Table1689106[[#This Row],[Mean Value]]-$R$2</f>
        <v>3.4475162336384422</v>
      </c>
      <c r="M284" s="23" t="str">
        <f t="array" ref="M284">IF(OR(D284&lt;$Z$2, D284&gt;$Y$2), "Yes", "No")</f>
        <v>No</v>
      </c>
      <c r="N284" s="3"/>
      <c r="V284"/>
      <c r="W284"/>
      <c r="Z284"/>
      <c r="AB284"/>
    </row>
    <row r="285" spans="1:28" x14ac:dyDescent="0.25">
      <c r="A285" s="2">
        <v>43374</v>
      </c>
      <c r="B285" s="17">
        <v>1227</v>
      </c>
      <c r="C285" s="21" t="s">
        <v>31</v>
      </c>
      <c r="D285" s="25">
        <v>3.49</v>
      </c>
      <c r="E285" s="22">
        <f>'[1]pH meter #2__083118AM'!$O$2</f>
        <v>3.5073563535911592</v>
      </c>
      <c r="F285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43374.518750000003</v>
      </c>
      <c r="G285" s="6">
        <f>Table1689106[[#This Row],[Mean Value]]+$P$2</f>
        <v>3.527303060242065</v>
      </c>
      <c r="H285" s="6">
        <f>Table1689106[[#This Row],[Mean Value]]-$P$2</f>
        <v>3.4874096469402533</v>
      </c>
      <c r="I285" s="26">
        <f>Table1689106[[#This Row],[Mean Value]]+$Q$2</f>
        <v>3.5472497668929703</v>
      </c>
      <c r="J285" s="26">
        <f>Table1689106[[#This Row],[Mean Value]]-($Q$2)</f>
        <v>3.467462940289348</v>
      </c>
      <c r="K285" s="8">
        <f>Table1689106[[#This Row],[Mean Value]]+$R$2</f>
        <v>3.5671964735438761</v>
      </c>
      <c r="L285" s="9">
        <f>Table1689106[[#This Row],[Mean Value]]-$R$2</f>
        <v>3.4475162336384422</v>
      </c>
      <c r="M285" s="23" t="str">
        <f t="array" ref="M285">IF(OR(D285&lt;$Z$2, D285&gt;$Y$2), "Yes", "No")</f>
        <v>No</v>
      </c>
      <c r="N285" s="3"/>
      <c r="V285"/>
      <c r="W285"/>
      <c r="Z285"/>
      <c r="AB285"/>
    </row>
    <row r="286" spans="1:28" x14ac:dyDescent="0.25">
      <c r="A286" s="2">
        <v>43374</v>
      </c>
      <c r="B286" s="17">
        <v>1300</v>
      </c>
      <c r="C286" s="21" t="s">
        <v>35</v>
      </c>
      <c r="D286" s="25">
        <v>3.49</v>
      </c>
      <c r="E286" s="22">
        <f>'[1]pH meter #2__083118AM'!$O$2</f>
        <v>3.5073563535911592</v>
      </c>
      <c r="F286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43374.541666666664</v>
      </c>
      <c r="G286" s="6">
        <f>Table1689106[[#This Row],[Mean Value]]+$P$2</f>
        <v>3.527303060242065</v>
      </c>
      <c r="H286" s="6">
        <f>Table1689106[[#This Row],[Mean Value]]-$P$2</f>
        <v>3.4874096469402533</v>
      </c>
      <c r="I286" s="26">
        <f>Table1689106[[#This Row],[Mean Value]]+$Q$2</f>
        <v>3.5472497668929703</v>
      </c>
      <c r="J286" s="26">
        <f>Table1689106[[#This Row],[Mean Value]]-($Q$2)</f>
        <v>3.467462940289348</v>
      </c>
      <c r="K286" s="8">
        <f>Table1689106[[#This Row],[Mean Value]]+$R$2</f>
        <v>3.5671964735438761</v>
      </c>
      <c r="L286" s="9">
        <f>Table1689106[[#This Row],[Mean Value]]-$R$2</f>
        <v>3.4475162336384422</v>
      </c>
      <c r="M286" s="23" t="str">
        <f t="array" ref="M286">IF(OR(D286&lt;$Z$2, D286&gt;$Y$2), "Yes", "No")</f>
        <v>No</v>
      </c>
      <c r="N286" s="3"/>
      <c r="V286"/>
      <c r="W286"/>
      <c r="Z286"/>
      <c r="AB286"/>
    </row>
    <row r="287" spans="1:28" x14ac:dyDescent="0.25">
      <c r="A287" s="2">
        <v>43374</v>
      </c>
      <c r="B287" s="17">
        <v>1310</v>
      </c>
      <c r="C287" s="21" t="s">
        <v>30</v>
      </c>
      <c r="D287" s="25">
        <v>3.49</v>
      </c>
      <c r="E287" s="22">
        <f>'[1]pH meter #2__083118AM'!$O$2</f>
        <v>3.5073563535911592</v>
      </c>
      <c r="F287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43374.548611111109</v>
      </c>
      <c r="G287" s="6">
        <f>Table1689106[[#This Row],[Mean Value]]+$P$2</f>
        <v>3.527303060242065</v>
      </c>
      <c r="H287" s="6">
        <f>Table1689106[[#This Row],[Mean Value]]-$P$2</f>
        <v>3.4874096469402533</v>
      </c>
      <c r="I287" s="26">
        <f>Table1689106[[#This Row],[Mean Value]]+$Q$2</f>
        <v>3.5472497668929703</v>
      </c>
      <c r="J287" s="26">
        <f>Table1689106[[#This Row],[Mean Value]]-($Q$2)</f>
        <v>3.467462940289348</v>
      </c>
      <c r="K287" s="8">
        <f>Table1689106[[#This Row],[Mean Value]]+$R$2</f>
        <v>3.5671964735438761</v>
      </c>
      <c r="L287" s="9">
        <f>Table1689106[[#This Row],[Mean Value]]-$R$2</f>
        <v>3.4475162336384422</v>
      </c>
      <c r="M287" s="23" t="str">
        <f t="array" ref="M287">IF(OR(D287&lt;$Z$2, D287&gt;$Y$2), "Yes", "No")</f>
        <v>No</v>
      </c>
      <c r="N287" s="3"/>
      <c r="V287"/>
      <c r="W287"/>
      <c r="Z287"/>
      <c r="AB287"/>
    </row>
    <row r="288" spans="1:28" x14ac:dyDescent="0.25">
      <c r="A288" s="2">
        <v>43374</v>
      </c>
      <c r="B288" s="17">
        <v>1325</v>
      </c>
      <c r="C288" s="21" t="s">
        <v>34</v>
      </c>
      <c r="D288" s="25">
        <v>3.45</v>
      </c>
      <c r="E288" s="22">
        <f>'[1]pH meter #2__083118AM'!$O$2</f>
        <v>3.5073563535911592</v>
      </c>
      <c r="F288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43374.559027777781</v>
      </c>
      <c r="G288" s="6">
        <f>Table1689106[[#This Row],[Mean Value]]+$P$2</f>
        <v>3.527303060242065</v>
      </c>
      <c r="H288" s="6">
        <f>Table1689106[[#This Row],[Mean Value]]-$P$2</f>
        <v>3.4874096469402533</v>
      </c>
      <c r="I288" s="26">
        <f>Table1689106[[#This Row],[Mean Value]]+$Q$2</f>
        <v>3.5472497668929703</v>
      </c>
      <c r="J288" s="26">
        <f>Table1689106[[#This Row],[Mean Value]]-($Q$2)</f>
        <v>3.467462940289348</v>
      </c>
      <c r="K288" s="8">
        <f>Table1689106[[#This Row],[Mean Value]]+$R$2</f>
        <v>3.5671964735438761</v>
      </c>
      <c r="L288" s="9">
        <f>Table1689106[[#This Row],[Mean Value]]-$R$2</f>
        <v>3.4475162336384422</v>
      </c>
      <c r="M288" s="23" t="str">
        <f t="array" ref="M288">IF(OR(D288&lt;$Z$2, D288&gt;$Y$2), "Yes", "No")</f>
        <v>No</v>
      </c>
      <c r="N288" s="3"/>
      <c r="V288"/>
      <c r="W288"/>
      <c r="Z288"/>
      <c r="AB288"/>
    </row>
    <row r="289" spans="1:28" x14ac:dyDescent="0.25">
      <c r="A289" s="2">
        <v>43374</v>
      </c>
      <c r="B289" s="17">
        <v>1346</v>
      </c>
      <c r="C289" s="21" t="s">
        <v>34</v>
      </c>
      <c r="D289" s="25">
        <v>3.44</v>
      </c>
      <c r="E289" s="22">
        <f>'[1]pH meter #2__083118AM'!$O$2</f>
        <v>3.5073563535911592</v>
      </c>
      <c r="F289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43374.573611111111</v>
      </c>
      <c r="G289" s="6">
        <f>Table1689106[[#This Row],[Mean Value]]+$P$2</f>
        <v>3.527303060242065</v>
      </c>
      <c r="H289" s="6">
        <f>Table1689106[[#This Row],[Mean Value]]-$P$2</f>
        <v>3.4874096469402533</v>
      </c>
      <c r="I289" s="26">
        <f>Table1689106[[#This Row],[Mean Value]]+$Q$2</f>
        <v>3.5472497668929703</v>
      </c>
      <c r="J289" s="26">
        <f>Table1689106[[#This Row],[Mean Value]]-($Q$2)</f>
        <v>3.467462940289348</v>
      </c>
      <c r="K289" s="8">
        <f>Table1689106[[#This Row],[Mean Value]]+$R$2</f>
        <v>3.5671964735438761</v>
      </c>
      <c r="L289" s="9">
        <f>Table1689106[[#This Row],[Mean Value]]-$R$2</f>
        <v>3.4475162336384422</v>
      </c>
      <c r="M289" s="23" t="str">
        <f t="array" ref="M289">IF(OR(D289&lt;$Z$2, D289&gt;$Y$2), "Yes", "No")</f>
        <v>No</v>
      </c>
      <c r="N289" s="3"/>
      <c r="V289"/>
      <c r="W289"/>
      <c r="Z289"/>
      <c r="AB289"/>
    </row>
    <row r="290" spans="1:28" x14ac:dyDescent="0.25">
      <c r="A290" s="2">
        <v>43374</v>
      </c>
      <c r="B290" s="17">
        <v>1358</v>
      </c>
      <c r="C290" s="21" t="s">
        <v>34</v>
      </c>
      <c r="D290" s="25">
        <v>3.51</v>
      </c>
      <c r="E290" s="22">
        <f>'[1]pH meter #2__083118AM'!$O$2</f>
        <v>3.5073563535911592</v>
      </c>
      <c r="F290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43374.581944444442</v>
      </c>
      <c r="G290" s="6">
        <f>Table1689106[[#This Row],[Mean Value]]+$P$2</f>
        <v>3.527303060242065</v>
      </c>
      <c r="H290" s="6">
        <f>Table1689106[[#This Row],[Mean Value]]-$P$2</f>
        <v>3.4874096469402533</v>
      </c>
      <c r="I290" s="26">
        <f>Table1689106[[#This Row],[Mean Value]]+$Q$2</f>
        <v>3.5472497668929703</v>
      </c>
      <c r="J290" s="26">
        <f>Table1689106[[#This Row],[Mean Value]]-($Q$2)</f>
        <v>3.467462940289348</v>
      </c>
      <c r="K290" s="8">
        <f>Table1689106[[#This Row],[Mean Value]]+$R$2</f>
        <v>3.5671964735438761</v>
      </c>
      <c r="L290" s="9">
        <f>Table1689106[[#This Row],[Mean Value]]-$R$2</f>
        <v>3.4475162336384422</v>
      </c>
      <c r="M290" s="23" t="str">
        <f t="array" ref="M290">IF(OR(D290&lt;$Z$2, D290&gt;$Y$2), "Yes", "No")</f>
        <v>No</v>
      </c>
      <c r="N290" s="3"/>
      <c r="V290"/>
      <c r="W290"/>
      <c r="Z290"/>
      <c r="AB290"/>
    </row>
    <row r="291" spans="1:28" x14ac:dyDescent="0.25">
      <c r="A291" s="2">
        <v>43374</v>
      </c>
      <c r="B291" s="17">
        <v>1400</v>
      </c>
      <c r="C291" s="21" t="s">
        <v>43</v>
      </c>
      <c r="D291" s="25">
        <v>3.5</v>
      </c>
      <c r="E291" s="22">
        <f>'[1]pH meter #2__083118AM'!$O$2</f>
        <v>3.5073563535911592</v>
      </c>
      <c r="F291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43374.583333333336</v>
      </c>
      <c r="G291" s="6">
        <f>Table1689106[[#This Row],[Mean Value]]+$P$2</f>
        <v>3.527303060242065</v>
      </c>
      <c r="H291" s="6">
        <f>Table1689106[[#This Row],[Mean Value]]-$P$2</f>
        <v>3.4874096469402533</v>
      </c>
      <c r="I291" s="26">
        <f>Table1689106[[#This Row],[Mean Value]]+$Q$2</f>
        <v>3.5472497668929703</v>
      </c>
      <c r="J291" s="26">
        <f>Table1689106[[#This Row],[Mean Value]]-($Q$2)</f>
        <v>3.467462940289348</v>
      </c>
      <c r="K291" s="8">
        <f>Table1689106[[#This Row],[Mean Value]]+$R$2</f>
        <v>3.5671964735438761</v>
      </c>
      <c r="L291" s="9">
        <f>Table1689106[[#This Row],[Mean Value]]-$R$2</f>
        <v>3.4475162336384422</v>
      </c>
      <c r="M291" s="23" t="str">
        <f t="array" ref="M291">IF(OR(D291&lt;$Z$2, D291&gt;$Y$2), "Yes", "No")</f>
        <v>No</v>
      </c>
      <c r="N291" s="3"/>
      <c r="V291"/>
      <c r="W291"/>
      <c r="Z291"/>
      <c r="AB291"/>
    </row>
    <row r="292" spans="1:28" x14ac:dyDescent="0.25">
      <c r="A292" s="2">
        <v>43374</v>
      </c>
      <c r="B292" s="17">
        <v>1420</v>
      </c>
      <c r="C292" s="21" t="s">
        <v>31</v>
      </c>
      <c r="D292" s="25">
        <v>3.51</v>
      </c>
      <c r="E292" s="22">
        <f>'[1]pH meter #2__083118AM'!$O$2</f>
        <v>3.5073563535911592</v>
      </c>
      <c r="F292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43374.597222222219</v>
      </c>
      <c r="G292" s="6">
        <f>Table1689106[[#This Row],[Mean Value]]+$P$2</f>
        <v>3.527303060242065</v>
      </c>
      <c r="H292" s="6">
        <f>Table1689106[[#This Row],[Mean Value]]-$P$2</f>
        <v>3.4874096469402533</v>
      </c>
      <c r="I292" s="26">
        <f>Table1689106[[#This Row],[Mean Value]]+$Q$2</f>
        <v>3.5472497668929703</v>
      </c>
      <c r="J292" s="26">
        <f>Table1689106[[#This Row],[Mean Value]]-($Q$2)</f>
        <v>3.467462940289348</v>
      </c>
      <c r="K292" s="8">
        <f>Table1689106[[#This Row],[Mean Value]]+$R$2</f>
        <v>3.5671964735438761</v>
      </c>
      <c r="L292" s="9">
        <f>Table1689106[[#This Row],[Mean Value]]-$R$2</f>
        <v>3.4475162336384422</v>
      </c>
      <c r="M292" s="23" t="str">
        <f t="array" ref="M292">IF(OR(D292&lt;$Z$2, D292&gt;$Y$2), "Yes", "No")</f>
        <v>No</v>
      </c>
      <c r="N292" s="3"/>
      <c r="V292"/>
      <c r="W292"/>
      <c r="Z292"/>
      <c r="AB292"/>
    </row>
    <row r="293" spans="1:28" x14ac:dyDescent="0.25">
      <c r="A293" s="2">
        <v>43374</v>
      </c>
      <c r="B293" s="17">
        <v>1502</v>
      </c>
      <c r="C293" s="21" t="s">
        <v>34</v>
      </c>
      <c r="D293" s="25">
        <v>3.5</v>
      </c>
      <c r="E293" s="22">
        <f>'[1]pH meter #2__083118AM'!$O$2</f>
        <v>3.5073563535911592</v>
      </c>
      <c r="F293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43374.626388888886</v>
      </c>
      <c r="G293" s="6">
        <f>Table1689106[[#This Row],[Mean Value]]+$P$2</f>
        <v>3.527303060242065</v>
      </c>
      <c r="H293" s="6">
        <f>Table1689106[[#This Row],[Mean Value]]-$P$2</f>
        <v>3.4874096469402533</v>
      </c>
      <c r="I293" s="26">
        <f>Table1689106[[#This Row],[Mean Value]]+$Q$2</f>
        <v>3.5472497668929703</v>
      </c>
      <c r="J293" s="26">
        <f>Table1689106[[#This Row],[Mean Value]]-($Q$2)</f>
        <v>3.467462940289348</v>
      </c>
      <c r="K293" s="8">
        <f>Table1689106[[#This Row],[Mean Value]]+$R$2</f>
        <v>3.5671964735438761</v>
      </c>
      <c r="L293" s="9">
        <f>Table1689106[[#This Row],[Mean Value]]-$R$2</f>
        <v>3.4475162336384422</v>
      </c>
      <c r="M293" s="23" t="str">
        <f t="array" ref="M293">IF(OR(D293&lt;$Z$2, D293&gt;$Y$2), "Yes", "No")</f>
        <v>No</v>
      </c>
      <c r="N293" s="3"/>
      <c r="V293"/>
      <c r="W293"/>
      <c r="Z293"/>
      <c r="AB293"/>
    </row>
    <row r="294" spans="1:28" x14ac:dyDescent="0.25">
      <c r="A294" s="2">
        <v>43374</v>
      </c>
      <c r="B294" s="17">
        <v>1538</v>
      </c>
      <c r="C294" s="21" t="s">
        <v>50</v>
      </c>
      <c r="D294" s="25">
        <v>3.5</v>
      </c>
      <c r="E294" s="22">
        <f>'[1]pH meter #2__083118AM'!$O$2</f>
        <v>3.5073563535911592</v>
      </c>
      <c r="F294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43374.651388888888</v>
      </c>
      <c r="G294" s="6">
        <f>Table1689106[[#This Row],[Mean Value]]+$P$2</f>
        <v>3.527303060242065</v>
      </c>
      <c r="H294" s="6">
        <f>Table1689106[[#This Row],[Mean Value]]-$P$2</f>
        <v>3.4874096469402533</v>
      </c>
      <c r="I294" s="26">
        <f>Table1689106[[#This Row],[Mean Value]]+$Q$2</f>
        <v>3.5472497668929703</v>
      </c>
      <c r="J294" s="26">
        <f>Table1689106[[#This Row],[Mean Value]]-($Q$2)</f>
        <v>3.467462940289348</v>
      </c>
      <c r="K294" s="8">
        <f>Table1689106[[#This Row],[Mean Value]]+$R$2</f>
        <v>3.5671964735438761</v>
      </c>
      <c r="L294" s="9">
        <f>Table1689106[[#This Row],[Mean Value]]-$R$2</f>
        <v>3.4475162336384422</v>
      </c>
      <c r="M294" s="23" t="str">
        <f t="array" ref="M294">IF(OR(D294&lt;$Z$2, D294&gt;$Y$2), "Yes", "No")</f>
        <v>No</v>
      </c>
      <c r="N294" s="3"/>
      <c r="V294"/>
      <c r="W294"/>
      <c r="Z294"/>
      <c r="AB294"/>
    </row>
    <row r="295" spans="1:28" x14ac:dyDescent="0.25">
      <c r="A295" s="2">
        <v>43374</v>
      </c>
      <c r="B295" s="17">
        <v>1547</v>
      </c>
      <c r="C295" s="21" t="s">
        <v>34</v>
      </c>
      <c r="D295" s="25">
        <v>3.51</v>
      </c>
      <c r="E295" s="22">
        <f>'[1]pH meter #2__083118AM'!$O$2</f>
        <v>3.5073563535911592</v>
      </c>
      <c r="F295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43374.657638888886</v>
      </c>
      <c r="G295" s="6">
        <f>Table1689106[[#This Row],[Mean Value]]+$P$2</f>
        <v>3.527303060242065</v>
      </c>
      <c r="H295" s="6">
        <f>Table1689106[[#This Row],[Mean Value]]-$P$2</f>
        <v>3.4874096469402533</v>
      </c>
      <c r="I295" s="26">
        <f>Table1689106[[#This Row],[Mean Value]]+$Q$2</f>
        <v>3.5472497668929703</v>
      </c>
      <c r="J295" s="26">
        <f>Table1689106[[#This Row],[Mean Value]]-($Q$2)</f>
        <v>3.467462940289348</v>
      </c>
      <c r="K295" s="8">
        <f>Table1689106[[#This Row],[Mean Value]]+$R$2</f>
        <v>3.5671964735438761</v>
      </c>
      <c r="L295" s="9">
        <f>Table1689106[[#This Row],[Mean Value]]-$R$2</f>
        <v>3.4475162336384422</v>
      </c>
      <c r="M295" s="23" t="str">
        <f t="array" ref="M295">IF(OR(D295&lt;$Z$2, D295&gt;$Y$2), "Yes", "No")</f>
        <v>No</v>
      </c>
      <c r="N295" s="3"/>
      <c r="V295"/>
      <c r="W295"/>
      <c r="Z295"/>
      <c r="AB295"/>
    </row>
    <row r="296" spans="1:28" x14ac:dyDescent="0.25">
      <c r="A296" s="2">
        <v>43374</v>
      </c>
      <c r="B296" s="17">
        <v>1603</v>
      </c>
      <c r="C296" s="21" t="s">
        <v>34</v>
      </c>
      <c r="D296" s="25">
        <v>3.5</v>
      </c>
      <c r="E296" s="22">
        <f>'[1]pH meter #2__083118AM'!$O$2</f>
        <v>3.5073563535911592</v>
      </c>
      <c r="F296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43374.668749999997</v>
      </c>
      <c r="G296" s="6">
        <f>Table1689106[[#This Row],[Mean Value]]+$P$2</f>
        <v>3.527303060242065</v>
      </c>
      <c r="H296" s="6">
        <f>Table1689106[[#This Row],[Mean Value]]-$P$2</f>
        <v>3.4874096469402533</v>
      </c>
      <c r="I296" s="26">
        <f>Table1689106[[#This Row],[Mean Value]]+$Q$2</f>
        <v>3.5472497668929703</v>
      </c>
      <c r="J296" s="26">
        <f>Table1689106[[#This Row],[Mean Value]]-($Q$2)</f>
        <v>3.467462940289348</v>
      </c>
      <c r="K296" s="8">
        <f>Table1689106[[#This Row],[Mean Value]]+$R$2</f>
        <v>3.5671964735438761</v>
      </c>
      <c r="L296" s="9">
        <f>Table1689106[[#This Row],[Mean Value]]-$R$2</f>
        <v>3.4475162336384422</v>
      </c>
      <c r="M296" s="23" t="str">
        <f t="array" ref="M296">IF(OR(D296&lt;$Z$2, D296&gt;$Y$2), "Yes", "No")</f>
        <v>No</v>
      </c>
      <c r="N296" s="3"/>
      <c r="V296"/>
      <c r="W296"/>
      <c r="Z296"/>
      <c r="AB296"/>
    </row>
    <row r="297" spans="1:28" x14ac:dyDescent="0.25">
      <c r="A297" s="2">
        <v>43374</v>
      </c>
      <c r="B297" s="17">
        <v>1647</v>
      </c>
      <c r="C297" s="21" t="s">
        <v>32</v>
      </c>
      <c r="D297" s="25">
        <v>3.49</v>
      </c>
      <c r="E297" s="22">
        <f>'[1]pH meter #2__083118AM'!$O$2</f>
        <v>3.5073563535911592</v>
      </c>
      <c r="F297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43374.699305555558</v>
      </c>
      <c r="G297" s="6">
        <f>Table1689106[[#This Row],[Mean Value]]+$P$2</f>
        <v>3.527303060242065</v>
      </c>
      <c r="H297" s="6">
        <f>Table1689106[[#This Row],[Mean Value]]-$P$2</f>
        <v>3.4874096469402533</v>
      </c>
      <c r="I297" s="26">
        <f>Table1689106[[#This Row],[Mean Value]]+$Q$2</f>
        <v>3.5472497668929703</v>
      </c>
      <c r="J297" s="26">
        <f>Table1689106[[#This Row],[Mean Value]]-($Q$2)</f>
        <v>3.467462940289348</v>
      </c>
      <c r="K297" s="8">
        <f>Table1689106[[#This Row],[Mean Value]]+$R$2</f>
        <v>3.5671964735438761</v>
      </c>
      <c r="L297" s="9">
        <f>Table1689106[[#This Row],[Mean Value]]-$R$2</f>
        <v>3.4475162336384422</v>
      </c>
      <c r="M297" s="23" t="str">
        <f t="array" ref="M297">IF(OR(D297&lt;$Z$2, D297&gt;$Y$2), "Yes", "No")</f>
        <v>No</v>
      </c>
      <c r="N297" s="3"/>
      <c r="V297"/>
      <c r="W297"/>
      <c r="Z297"/>
      <c r="AB297"/>
    </row>
    <row r="298" spans="1:28" x14ac:dyDescent="0.25">
      <c r="A298" s="2">
        <v>43374</v>
      </c>
      <c r="B298" s="17">
        <v>1742</v>
      </c>
      <c r="C298" s="21" t="s">
        <v>32</v>
      </c>
      <c r="D298" s="25">
        <v>3.5</v>
      </c>
      <c r="E298" s="22">
        <f>'[1]pH meter #2__083118AM'!$O$2</f>
        <v>3.5073563535911592</v>
      </c>
      <c r="F298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43374.737500000003</v>
      </c>
      <c r="G298" s="6">
        <f>Table1689106[[#This Row],[Mean Value]]+$P$2</f>
        <v>3.527303060242065</v>
      </c>
      <c r="H298" s="6">
        <f>Table1689106[[#This Row],[Mean Value]]-$P$2</f>
        <v>3.4874096469402533</v>
      </c>
      <c r="I298" s="26">
        <f>Table1689106[[#This Row],[Mean Value]]+$Q$2</f>
        <v>3.5472497668929703</v>
      </c>
      <c r="J298" s="26">
        <f>Table1689106[[#This Row],[Mean Value]]-($Q$2)</f>
        <v>3.467462940289348</v>
      </c>
      <c r="K298" s="8">
        <f>Table1689106[[#This Row],[Mean Value]]+$R$2</f>
        <v>3.5671964735438761</v>
      </c>
      <c r="L298" s="9">
        <f>Table1689106[[#This Row],[Mean Value]]-$R$2</f>
        <v>3.4475162336384422</v>
      </c>
      <c r="M298" s="23" t="str">
        <f t="array" ref="M298">IF(OR(D298&lt;$Z$2, D298&gt;$Y$2), "Yes", "No")</f>
        <v>No</v>
      </c>
      <c r="N298" s="3"/>
      <c r="V298"/>
      <c r="W298"/>
      <c r="Z298"/>
      <c r="AB298"/>
    </row>
    <row r="299" spans="1:28" x14ac:dyDescent="0.25">
      <c r="A299" s="2">
        <v>43374</v>
      </c>
      <c r="B299" s="17">
        <v>1754</v>
      </c>
      <c r="C299" s="21" t="s">
        <v>32</v>
      </c>
      <c r="D299" s="25">
        <v>3.51</v>
      </c>
      <c r="E299" s="22">
        <f>'[1]pH meter #2__083118AM'!$O$2</f>
        <v>3.5073563535911592</v>
      </c>
      <c r="F299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43374.745833333334</v>
      </c>
      <c r="G299" s="6">
        <f>Table1689106[[#This Row],[Mean Value]]+$P$2</f>
        <v>3.527303060242065</v>
      </c>
      <c r="H299" s="6">
        <f>Table1689106[[#This Row],[Mean Value]]-$P$2</f>
        <v>3.4874096469402533</v>
      </c>
      <c r="I299" s="26">
        <f>Table1689106[[#This Row],[Mean Value]]+$Q$2</f>
        <v>3.5472497668929703</v>
      </c>
      <c r="J299" s="26">
        <f>Table1689106[[#This Row],[Mean Value]]-($Q$2)</f>
        <v>3.467462940289348</v>
      </c>
      <c r="K299" s="8">
        <f>Table1689106[[#This Row],[Mean Value]]+$R$2</f>
        <v>3.5671964735438761</v>
      </c>
      <c r="L299" s="9">
        <f>Table1689106[[#This Row],[Mean Value]]-$R$2</f>
        <v>3.4475162336384422</v>
      </c>
      <c r="M299" s="23" t="str">
        <f t="array" ref="M299">IF(OR(D299&lt;$Z$2, D299&gt;$Y$2), "Yes", "No")</f>
        <v>No</v>
      </c>
      <c r="N299" s="3"/>
      <c r="V299"/>
      <c r="W299"/>
      <c r="Z299"/>
      <c r="AB299"/>
    </row>
    <row r="300" spans="1:28" x14ac:dyDescent="0.25">
      <c r="A300" s="2">
        <v>43374</v>
      </c>
      <c r="B300" s="17">
        <v>1810</v>
      </c>
      <c r="C300" s="21" t="s">
        <v>28</v>
      </c>
      <c r="D300" s="25">
        <v>3.5</v>
      </c>
      <c r="E300" s="22">
        <f>'[1]pH meter #2__083118AM'!$O$2</f>
        <v>3.5073563535911592</v>
      </c>
      <c r="F300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43374.756944444445</v>
      </c>
      <c r="G300" s="6">
        <f>Table1689106[[#This Row],[Mean Value]]+$P$2</f>
        <v>3.527303060242065</v>
      </c>
      <c r="H300" s="6">
        <f>Table1689106[[#This Row],[Mean Value]]-$P$2</f>
        <v>3.4874096469402533</v>
      </c>
      <c r="I300" s="26">
        <f>Table1689106[[#This Row],[Mean Value]]+$Q$2</f>
        <v>3.5472497668929703</v>
      </c>
      <c r="J300" s="26">
        <f>Table1689106[[#This Row],[Mean Value]]-($Q$2)</f>
        <v>3.467462940289348</v>
      </c>
      <c r="K300" s="8">
        <f>Table1689106[[#This Row],[Mean Value]]+$R$2</f>
        <v>3.5671964735438761</v>
      </c>
      <c r="L300" s="9">
        <f>Table1689106[[#This Row],[Mean Value]]-$R$2</f>
        <v>3.4475162336384422</v>
      </c>
      <c r="M300" s="23" t="str">
        <f t="array" ref="M300">IF(OR(D300&lt;$Z$2, D300&gt;$Y$2), "Yes", "No")</f>
        <v>No</v>
      </c>
      <c r="N300" s="3"/>
      <c r="V300"/>
      <c r="W300"/>
      <c r="Z300"/>
      <c r="AB300"/>
    </row>
    <row r="301" spans="1:28" x14ac:dyDescent="0.25">
      <c r="A301" s="2">
        <v>43374</v>
      </c>
      <c r="B301" s="17">
        <v>1934</v>
      </c>
      <c r="C301" s="21" t="s">
        <v>32</v>
      </c>
      <c r="D301" s="25">
        <v>3.49</v>
      </c>
      <c r="E301" s="22">
        <f>'[1]pH meter #2__083118AM'!$O$2</f>
        <v>3.5073563535911592</v>
      </c>
      <c r="F301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43374.81527777778</v>
      </c>
      <c r="G301" s="6">
        <f>Table1689106[[#This Row],[Mean Value]]+$P$2</f>
        <v>3.527303060242065</v>
      </c>
      <c r="H301" s="6">
        <f>Table1689106[[#This Row],[Mean Value]]-$P$2</f>
        <v>3.4874096469402533</v>
      </c>
      <c r="I301" s="26">
        <f>Table1689106[[#This Row],[Mean Value]]+$Q$2</f>
        <v>3.5472497668929703</v>
      </c>
      <c r="J301" s="26">
        <f>Table1689106[[#This Row],[Mean Value]]-($Q$2)</f>
        <v>3.467462940289348</v>
      </c>
      <c r="K301" s="8">
        <f>Table1689106[[#This Row],[Mean Value]]+$R$2</f>
        <v>3.5671964735438761</v>
      </c>
      <c r="L301" s="9">
        <f>Table1689106[[#This Row],[Mean Value]]-$R$2</f>
        <v>3.4475162336384422</v>
      </c>
      <c r="M301" s="23" t="str">
        <f t="array" ref="M301">IF(OR(D301&lt;$Z$2, D301&gt;$Y$2), "Yes", "No")</f>
        <v>No</v>
      </c>
      <c r="N301" s="3"/>
      <c r="V301"/>
      <c r="W301"/>
      <c r="Z301"/>
      <c r="AB301"/>
    </row>
    <row r="302" spans="1:28" x14ac:dyDescent="0.25">
      <c r="A302" s="2">
        <v>43374</v>
      </c>
      <c r="B302" s="17">
        <v>1810</v>
      </c>
      <c r="C302" s="21" t="s">
        <v>28</v>
      </c>
      <c r="D302" s="25">
        <v>3.5</v>
      </c>
      <c r="E302" s="22">
        <f>'[1]pH meter #2__083118AM'!$O$2</f>
        <v>3.5073563535911592</v>
      </c>
      <c r="F302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43374.756944444445</v>
      </c>
      <c r="G302" s="6">
        <f>Table1689106[[#This Row],[Mean Value]]+$P$2</f>
        <v>3.527303060242065</v>
      </c>
      <c r="H302" s="6">
        <f>Table1689106[[#This Row],[Mean Value]]-$P$2</f>
        <v>3.4874096469402533</v>
      </c>
      <c r="I302" s="26">
        <f>Table1689106[[#This Row],[Mean Value]]+$Q$2</f>
        <v>3.5472497668929703</v>
      </c>
      <c r="J302" s="26">
        <f>Table1689106[[#This Row],[Mean Value]]-($Q$2)</f>
        <v>3.467462940289348</v>
      </c>
      <c r="K302" s="8">
        <f>Table1689106[[#This Row],[Mean Value]]+$R$2</f>
        <v>3.5671964735438761</v>
      </c>
      <c r="L302" s="9">
        <f>Table1689106[[#This Row],[Mean Value]]-$R$2</f>
        <v>3.4475162336384422</v>
      </c>
      <c r="M302" s="23" t="str">
        <f t="array" ref="M302">IF(OR(D302&lt;$Z$2, D302&gt;$Y$2), "Yes", "No")</f>
        <v>No</v>
      </c>
      <c r="N302" s="3"/>
      <c r="V302"/>
      <c r="W302"/>
      <c r="Z302"/>
      <c r="AB302"/>
    </row>
    <row r="303" spans="1:28" x14ac:dyDescent="0.25">
      <c r="A303" s="2">
        <v>43374</v>
      </c>
      <c r="B303" s="17">
        <v>1934</v>
      </c>
      <c r="C303" s="21" t="s">
        <v>48</v>
      </c>
      <c r="D303" s="25">
        <v>3.49</v>
      </c>
      <c r="E303" s="22">
        <f>'[1]pH meter #2__083118AM'!$O$2</f>
        <v>3.5073563535911592</v>
      </c>
      <c r="F303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43374.81527777778</v>
      </c>
      <c r="G303" s="6">
        <f>Table1689106[[#This Row],[Mean Value]]+$P$2</f>
        <v>3.527303060242065</v>
      </c>
      <c r="H303" s="6">
        <f>Table1689106[[#This Row],[Mean Value]]-$P$2</f>
        <v>3.4874096469402533</v>
      </c>
      <c r="I303" s="26">
        <f>Table1689106[[#This Row],[Mean Value]]+$Q$2</f>
        <v>3.5472497668929703</v>
      </c>
      <c r="J303" s="26">
        <f>Table1689106[[#This Row],[Mean Value]]-($Q$2)</f>
        <v>3.467462940289348</v>
      </c>
      <c r="K303" s="8">
        <f>Table1689106[[#This Row],[Mean Value]]+$R$2</f>
        <v>3.5671964735438761</v>
      </c>
      <c r="L303" s="9">
        <f>Table1689106[[#This Row],[Mean Value]]-$R$2</f>
        <v>3.4475162336384422</v>
      </c>
      <c r="M303" s="23" t="str">
        <f t="array" ref="M303">IF(OR(D303&lt;$Z$2, D303&gt;$Y$2), "Yes", "No")</f>
        <v>No</v>
      </c>
      <c r="N303" s="3"/>
      <c r="V303"/>
      <c r="W303"/>
      <c r="Z303"/>
      <c r="AB303"/>
    </row>
    <row r="304" spans="1:28" x14ac:dyDescent="0.25">
      <c r="A304" s="2">
        <v>43374</v>
      </c>
      <c r="B304" s="17">
        <v>1949</v>
      </c>
      <c r="C304" s="21" t="s">
        <v>32</v>
      </c>
      <c r="D304" s="25">
        <v>3.5</v>
      </c>
      <c r="E304" s="22">
        <f>'[1]pH meter #2__083118AM'!$O$2</f>
        <v>3.5073563535911592</v>
      </c>
      <c r="F304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43374.825694444444</v>
      </c>
      <c r="G304" s="6">
        <f>Table1689106[[#This Row],[Mean Value]]+$P$2</f>
        <v>3.527303060242065</v>
      </c>
      <c r="H304" s="6">
        <f>Table1689106[[#This Row],[Mean Value]]-$P$2</f>
        <v>3.4874096469402533</v>
      </c>
      <c r="I304" s="26">
        <f>Table1689106[[#This Row],[Mean Value]]+$Q$2</f>
        <v>3.5472497668929703</v>
      </c>
      <c r="J304" s="26">
        <f>Table1689106[[#This Row],[Mean Value]]-($Q$2)</f>
        <v>3.467462940289348</v>
      </c>
      <c r="K304" s="8">
        <f>Table1689106[[#This Row],[Mean Value]]+$R$2</f>
        <v>3.5671964735438761</v>
      </c>
      <c r="L304" s="9">
        <f>Table1689106[[#This Row],[Mean Value]]-$R$2</f>
        <v>3.4475162336384422</v>
      </c>
      <c r="M304" s="23" t="str">
        <f t="array" ref="M304">IF(OR(D304&lt;$Z$2, D304&gt;$Y$2), "Yes", "No")</f>
        <v>No</v>
      </c>
      <c r="N304" s="3"/>
      <c r="V304"/>
      <c r="W304"/>
      <c r="Z304"/>
      <c r="AB304"/>
    </row>
    <row r="305" spans="1:28" x14ac:dyDescent="0.25">
      <c r="A305" s="2">
        <v>43374</v>
      </c>
      <c r="B305" s="17">
        <v>2035</v>
      </c>
      <c r="C305" s="21" t="s">
        <v>27</v>
      </c>
      <c r="D305" s="25">
        <v>3.51</v>
      </c>
      <c r="E305" s="22">
        <f>'[1]pH meter #2__083118AM'!$O$2</f>
        <v>3.5073563535911592</v>
      </c>
      <c r="F305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43374.857638888891</v>
      </c>
      <c r="G305" s="6">
        <f>Table1689106[[#This Row],[Mean Value]]+$P$2</f>
        <v>3.527303060242065</v>
      </c>
      <c r="H305" s="6">
        <f>Table1689106[[#This Row],[Mean Value]]-$P$2</f>
        <v>3.4874096469402533</v>
      </c>
      <c r="I305" s="26">
        <f>Table1689106[[#This Row],[Mean Value]]+$Q$2</f>
        <v>3.5472497668929703</v>
      </c>
      <c r="J305" s="26">
        <f>Table1689106[[#This Row],[Mean Value]]-($Q$2)</f>
        <v>3.467462940289348</v>
      </c>
      <c r="K305" s="8">
        <f>Table1689106[[#This Row],[Mean Value]]+$R$2</f>
        <v>3.5671964735438761</v>
      </c>
      <c r="L305" s="9">
        <f>Table1689106[[#This Row],[Mean Value]]-$R$2</f>
        <v>3.4475162336384422</v>
      </c>
      <c r="M305" s="23" t="str">
        <f t="array" ref="M305">IF(OR(D305&lt;$Z$2, D305&gt;$Y$2), "Yes", "No")</f>
        <v>No</v>
      </c>
      <c r="N305" s="3"/>
      <c r="V305"/>
      <c r="W305"/>
      <c r="Z305"/>
      <c r="AB305"/>
    </row>
    <row r="306" spans="1:28" x14ac:dyDescent="0.25">
      <c r="A306" s="2">
        <v>43374</v>
      </c>
      <c r="B306" s="17">
        <v>2042</v>
      </c>
      <c r="C306" s="21" t="s">
        <v>27</v>
      </c>
      <c r="D306" s="25">
        <v>3.51</v>
      </c>
      <c r="E306" s="22">
        <f>'[1]pH meter #2__083118AM'!$O$2</f>
        <v>3.5073563535911592</v>
      </c>
      <c r="F306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43374.862500000003</v>
      </c>
      <c r="G306" s="6">
        <f>Table1689106[[#This Row],[Mean Value]]+$P$2</f>
        <v>3.527303060242065</v>
      </c>
      <c r="H306" s="6">
        <f>Table1689106[[#This Row],[Mean Value]]-$P$2</f>
        <v>3.4874096469402533</v>
      </c>
      <c r="I306" s="26">
        <f>Table1689106[[#This Row],[Mean Value]]+$Q$2</f>
        <v>3.5472497668929703</v>
      </c>
      <c r="J306" s="26">
        <f>Table1689106[[#This Row],[Mean Value]]-($Q$2)</f>
        <v>3.467462940289348</v>
      </c>
      <c r="K306" s="8">
        <f>Table1689106[[#This Row],[Mean Value]]+$R$2</f>
        <v>3.5671964735438761</v>
      </c>
      <c r="L306" s="9">
        <f>Table1689106[[#This Row],[Mean Value]]-$R$2</f>
        <v>3.4475162336384422</v>
      </c>
      <c r="M306" s="23" t="str">
        <f t="array" ref="M306">IF(OR(D306&lt;$Z$2, D306&gt;$Y$2), "Yes", "No")</f>
        <v>No</v>
      </c>
      <c r="N306" s="3"/>
      <c r="V306"/>
      <c r="W306"/>
      <c r="Z306"/>
      <c r="AB306"/>
    </row>
    <row r="307" spans="1:28" x14ac:dyDescent="0.25">
      <c r="A307" s="2">
        <v>43374</v>
      </c>
      <c r="B307" s="17">
        <v>2115</v>
      </c>
      <c r="C307" s="21" t="s">
        <v>27</v>
      </c>
      <c r="D307" s="25">
        <v>3.52</v>
      </c>
      <c r="E307" s="22">
        <f>'[1]pH meter #2__083118AM'!$O$2</f>
        <v>3.5073563535911592</v>
      </c>
      <c r="F307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43374.885416666664</v>
      </c>
      <c r="G307" s="6">
        <f>Table1689106[[#This Row],[Mean Value]]+$P$2</f>
        <v>3.527303060242065</v>
      </c>
      <c r="H307" s="6">
        <f>Table1689106[[#This Row],[Mean Value]]-$P$2</f>
        <v>3.4874096469402533</v>
      </c>
      <c r="I307" s="26">
        <f>Table1689106[[#This Row],[Mean Value]]+$Q$2</f>
        <v>3.5472497668929703</v>
      </c>
      <c r="J307" s="26">
        <f>Table1689106[[#This Row],[Mean Value]]-($Q$2)</f>
        <v>3.467462940289348</v>
      </c>
      <c r="K307" s="8">
        <f>Table1689106[[#This Row],[Mean Value]]+$R$2</f>
        <v>3.5671964735438761</v>
      </c>
      <c r="L307" s="9">
        <f>Table1689106[[#This Row],[Mean Value]]-$R$2</f>
        <v>3.4475162336384422</v>
      </c>
      <c r="M307" s="23" t="str">
        <f t="array" ref="M307">IF(OR(D307&lt;$Z$2, D307&gt;$Y$2), "Yes", "No")</f>
        <v>No</v>
      </c>
      <c r="N307" s="3"/>
      <c r="V307"/>
      <c r="W307"/>
      <c r="Z307"/>
      <c r="AB307"/>
    </row>
    <row r="308" spans="1:28" x14ac:dyDescent="0.25">
      <c r="A308" s="2">
        <v>43375</v>
      </c>
      <c r="B308" s="17">
        <v>616</v>
      </c>
      <c r="C308" s="21" t="s">
        <v>31</v>
      </c>
      <c r="D308" s="25">
        <v>3.51</v>
      </c>
      <c r="E308" s="22">
        <f>'[1]pH meter #2__083118AM'!$O$2</f>
        <v>3.5073563535911592</v>
      </c>
      <c r="F308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43375.261111111111</v>
      </c>
      <c r="G308" s="6">
        <f>Table1689106[[#This Row],[Mean Value]]+$P$2</f>
        <v>3.527303060242065</v>
      </c>
      <c r="H308" s="6">
        <f>Table1689106[[#This Row],[Mean Value]]-$P$2</f>
        <v>3.4874096469402533</v>
      </c>
      <c r="I308" s="26">
        <f>Table1689106[[#This Row],[Mean Value]]+$Q$2</f>
        <v>3.5472497668929703</v>
      </c>
      <c r="J308" s="26">
        <f>Table1689106[[#This Row],[Mean Value]]-($Q$2)</f>
        <v>3.467462940289348</v>
      </c>
      <c r="K308" s="8">
        <f>Table1689106[[#This Row],[Mean Value]]+$R$2</f>
        <v>3.5671964735438761</v>
      </c>
      <c r="L308" s="9">
        <f>Table1689106[[#This Row],[Mean Value]]-$R$2</f>
        <v>3.4475162336384422</v>
      </c>
      <c r="M308" s="23" t="str">
        <f t="array" ref="M308">IF(OR(D308&lt;$Z$2, D308&gt;$Y$2), "Yes", "No")</f>
        <v>No</v>
      </c>
      <c r="N308" s="3"/>
      <c r="V308"/>
      <c r="W308"/>
      <c r="Z308"/>
      <c r="AB308"/>
    </row>
    <row r="309" spans="1:28" x14ac:dyDescent="0.25">
      <c r="A309" s="2">
        <v>43375</v>
      </c>
      <c r="B309" s="17">
        <v>800</v>
      </c>
      <c r="C309" s="21" t="s">
        <v>30</v>
      </c>
      <c r="D309" s="25">
        <v>3.5</v>
      </c>
      <c r="E309" s="22">
        <f>'[1]pH meter #2__083118AM'!$O$2</f>
        <v>3.5073563535911592</v>
      </c>
      <c r="F309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43375.333333333336</v>
      </c>
      <c r="G309" s="6">
        <f>Table1689106[[#This Row],[Mean Value]]+$P$2</f>
        <v>3.527303060242065</v>
      </c>
      <c r="H309" s="6">
        <f>Table1689106[[#This Row],[Mean Value]]-$P$2</f>
        <v>3.4874096469402533</v>
      </c>
      <c r="I309" s="26">
        <f>Table1689106[[#This Row],[Mean Value]]+$Q$2</f>
        <v>3.5472497668929703</v>
      </c>
      <c r="J309" s="26">
        <f>Table1689106[[#This Row],[Mean Value]]-($Q$2)</f>
        <v>3.467462940289348</v>
      </c>
      <c r="K309" s="8">
        <f>Table1689106[[#This Row],[Mean Value]]+$R$2</f>
        <v>3.5671964735438761</v>
      </c>
      <c r="L309" s="9">
        <f>Table1689106[[#This Row],[Mean Value]]-$R$2</f>
        <v>3.4475162336384422</v>
      </c>
      <c r="M309" s="23" t="str">
        <f t="array" ref="M309">IF(OR(D309&lt;$Z$2, D309&gt;$Y$2), "Yes", "No")</f>
        <v>No</v>
      </c>
      <c r="N309" s="3"/>
      <c r="V309"/>
      <c r="W309"/>
      <c r="Z309"/>
      <c r="AB309"/>
    </row>
    <row r="310" spans="1:28" x14ac:dyDescent="0.25">
      <c r="A310" s="2">
        <v>43375</v>
      </c>
      <c r="B310" s="17">
        <v>900</v>
      </c>
      <c r="C310" s="21" t="s">
        <v>30</v>
      </c>
      <c r="D310" s="25">
        <v>3.5</v>
      </c>
      <c r="E310" s="22">
        <f>'[1]pH meter #2__083118AM'!$O$2</f>
        <v>3.5073563535911592</v>
      </c>
      <c r="F310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43375.375</v>
      </c>
      <c r="G310" s="6">
        <f>Table1689106[[#This Row],[Mean Value]]+$P$2</f>
        <v>3.527303060242065</v>
      </c>
      <c r="H310" s="6">
        <f>Table1689106[[#This Row],[Mean Value]]-$P$2</f>
        <v>3.4874096469402533</v>
      </c>
      <c r="I310" s="26">
        <f>Table1689106[[#This Row],[Mean Value]]+$Q$2</f>
        <v>3.5472497668929703</v>
      </c>
      <c r="J310" s="26">
        <f>Table1689106[[#This Row],[Mean Value]]-($Q$2)</f>
        <v>3.467462940289348</v>
      </c>
      <c r="K310" s="8">
        <f>Table1689106[[#This Row],[Mean Value]]+$R$2</f>
        <v>3.5671964735438761</v>
      </c>
      <c r="L310" s="9">
        <f>Table1689106[[#This Row],[Mean Value]]-$R$2</f>
        <v>3.4475162336384422</v>
      </c>
      <c r="M310" s="23" t="str">
        <f t="array" ref="M310">IF(OR(D310&lt;$Z$2, D310&gt;$Y$2), "Yes", "No")</f>
        <v>No</v>
      </c>
      <c r="N310" s="3"/>
      <c r="V310"/>
      <c r="W310"/>
      <c r="Z310"/>
      <c r="AB310"/>
    </row>
    <row r="311" spans="1:28" x14ac:dyDescent="0.25">
      <c r="A311" s="2">
        <v>43375</v>
      </c>
      <c r="B311" s="17">
        <v>930</v>
      </c>
      <c r="C311" s="21" t="s">
        <v>39</v>
      </c>
      <c r="D311" s="25">
        <v>3.51</v>
      </c>
      <c r="E311" s="22">
        <f>'[1]pH meter #2__083118AM'!$O$2</f>
        <v>3.5073563535911592</v>
      </c>
      <c r="F311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43375.395833333336</v>
      </c>
      <c r="G311" s="6">
        <f>Table1689106[[#This Row],[Mean Value]]+$P$2</f>
        <v>3.527303060242065</v>
      </c>
      <c r="H311" s="6">
        <f>Table1689106[[#This Row],[Mean Value]]-$P$2</f>
        <v>3.4874096469402533</v>
      </c>
      <c r="I311" s="26">
        <f>Table1689106[[#This Row],[Mean Value]]+$Q$2</f>
        <v>3.5472497668929703</v>
      </c>
      <c r="J311" s="26">
        <f>Table1689106[[#This Row],[Mean Value]]-($Q$2)</f>
        <v>3.467462940289348</v>
      </c>
      <c r="K311" s="8">
        <f>Table1689106[[#This Row],[Mean Value]]+$R$2</f>
        <v>3.5671964735438761</v>
      </c>
      <c r="L311" s="9">
        <f>Table1689106[[#This Row],[Mean Value]]-$R$2</f>
        <v>3.4475162336384422</v>
      </c>
      <c r="M311" s="23" t="str">
        <f t="array" ref="M311">IF(OR(D311&lt;$Z$2, D311&gt;$Y$2), "Yes", "No")</f>
        <v>No</v>
      </c>
      <c r="N311" s="3"/>
      <c r="V311"/>
      <c r="W311"/>
      <c r="Z311"/>
      <c r="AB311"/>
    </row>
    <row r="312" spans="1:28" x14ac:dyDescent="0.25">
      <c r="A312" s="2">
        <v>43375</v>
      </c>
      <c r="B312" s="17">
        <v>932</v>
      </c>
      <c r="C312" s="21" t="s">
        <v>31</v>
      </c>
      <c r="D312" s="25">
        <v>3.51</v>
      </c>
      <c r="E312" s="22">
        <f>'[1]pH meter #2__083118AM'!$O$2</f>
        <v>3.5073563535911592</v>
      </c>
      <c r="F312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43375.397222222222</v>
      </c>
      <c r="G312" s="6">
        <f>Table1689106[[#This Row],[Mean Value]]+$P$2</f>
        <v>3.527303060242065</v>
      </c>
      <c r="H312" s="6">
        <f>Table1689106[[#This Row],[Mean Value]]-$P$2</f>
        <v>3.4874096469402533</v>
      </c>
      <c r="I312" s="26">
        <f>Table1689106[[#This Row],[Mean Value]]+$Q$2</f>
        <v>3.5472497668929703</v>
      </c>
      <c r="J312" s="26">
        <f>Table1689106[[#This Row],[Mean Value]]-($Q$2)</f>
        <v>3.467462940289348</v>
      </c>
      <c r="K312" s="8">
        <f>Table1689106[[#This Row],[Mean Value]]+$R$2</f>
        <v>3.5671964735438761</v>
      </c>
      <c r="L312" s="9">
        <f>Table1689106[[#This Row],[Mean Value]]-$R$2</f>
        <v>3.4475162336384422</v>
      </c>
      <c r="M312" s="23" t="str">
        <f t="array" ref="M312">IF(OR(D312&lt;$Z$2, D312&gt;$Y$2), "Yes", "No")</f>
        <v>No</v>
      </c>
      <c r="N312" s="3"/>
      <c r="V312"/>
      <c r="W312"/>
      <c r="Z312"/>
      <c r="AB312"/>
    </row>
    <row r="313" spans="1:28" x14ac:dyDescent="0.25">
      <c r="A313" s="2">
        <v>43375</v>
      </c>
      <c r="B313" s="17">
        <v>1000</v>
      </c>
      <c r="C313" s="21" t="s">
        <v>30</v>
      </c>
      <c r="D313" s="25">
        <v>3.5</v>
      </c>
      <c r="E313" s="22">
        <f>'[1]pH meter #2__083118AM'!$O$2</f>
        <v>3.5073563535911592</v>
      </c>
      <c r="F313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43375.416666666664</v>
      </c>
      <c r="G313" s="6">
        <f>Table1689106[[#This Row],[Mean Value]]+$P$2</f>
        <v>3.527303060242065</v>
      </c>
      <c r="H313" s="6">
        <f>Table1689106[[#This Row],[Mean Value]]-$P$2</f>
        <v>3.4874096469402533</v>
      </c>
      <c r="I313" s="26">
        <f>Table1689106[[#This Row],[Mean Value]]+$Q$2</f>
        <v>3.5472497668929703</v>
      </c>
      <c r="J313" s="26">
        <f>Table1689106[[#This Row],[Mean Value]]-($Q$2)</f>
        <v>3.467462940289348</v>
      </c>
      <c r="K313" s="8">
        <f>Table1689106[[#This Row],[Mean Value]]+$R$2</f>
        <v>3.5671964735438761</v>
      </c>
      <c r="L313" s="9">
        <f>Table1689106[[#This Row],[Mean Value]]-$R$2</f>
        <v>3.4475162336384422</v>
      </c>
      <c r="M313" s="23" t="str">
        <f t="array" ref="M313">IF(OR(D313&lt;$Z$2, D313&gt;$Y$2), "Yes", "No")</f>
        <v>No</v>
      </c>
      <c r="N313" s="3"/>
      <c r="V313"/>
      <c r="W313"/>
      <c r="Z313"/>
      <c r="AB313"/>
    </row>
    <row r="314" spans="1:28" x14ac:dyDescent="0.25">
      <c r="A314" s="2">
        <v>43375</v>
      </c>
      <c r="B314" s="17">
        <v>1020</v>
      </c>
      <c r="C314" s="21" t="s">
        <v>30</v>
      </c>
      <c r="D314" s="25">
        <v>3.5</v>
      </c>
      <c r="E314" s="22">
        <f>'[1]pH meter #2__083118AM'!$O$2</f>
        <v>3.5073563535911592</v>
      </c>
      <c r="F314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43375.430555555555</v>
      </c>
      <c r="G314" s="6">
        <f>Table1689106[[#This Row],[Mean Value]]+$P$2</f>
        <v>3.527303060242065</v>
      </c>
      <c r="H314" s="6">
        <f>Table1689106[[#This Row],[Mean Value]]-$P$2</f>
        <v>3.4874096469402533</v>
      </c>
      <c r="I314" s="26">
        <f>Table1689106[[#This Row],[Mean Value]]+$Q$2</f>
        <v>3.5472497668929703</v>
      </c>
      <c r="J314" s="26">
        <f>Table1689106[[#This Row],[Mean Value]]-($Q$2)</f>
        <v>3.467462940289348</v>
      </c>
      <c r="K314" s="8">
        <f>Table1689106[[#This Row],[Mean Value]]+$R$2</f>
        <v>3.5671964735438761</v>
      </c>
      <c r="L314" s="9">
        <f>Table1689106[[#This Row],[Mean Value]]-$R$2</f>
        <v>3.4475162336384422</v>
      </c>
      <c r="M314" s="23" t="str">
        <f t="array" ref="M314">IF(OR(D314&lt;$Z$2, D314&gt;$Y$2), "Yes", "No")</f>
        <v>No</v>
      </c>
      <c r="N314" s="3"/>
      <c r="V314"/>
      <c r="W314"/>
      <c r="Z314"/>
      <c r="AB314"/>
    </row>
    <row r="315" spans="1:28" x14ac:dyDescent="0.25">
      <c r="A315" s="2">
        <v>43375</v>
      </c>
      <c r="B315" s="17">
        <v>1028</v>
      </c>
      <c r="C315" s="21" t="s">
        <v>32</v>
      </c>
      <c r="D315" s="25">
        <v>3.5</v>
      </c>
      <c r="E315" s="22">
        <f>'[1]pH meter #2__083118AM'!$O$2</f>
        <v>3.5073563535911592</v>
      </c>
      <c r="F315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43375.436111111114</v>
      </c>
      <c r="G315" s="6">
        <f>Table1689106[[#This Row],[Mean Value]]+$P$2</f>
        <v>3.527303060242065</v>
      </c>
      <c r="H315" s="6">
        <f>Table1689106[[#This Row],[Mean Value]]-$P$2</f>
        <v>3.4874096469402533</v>
      </c>
      <c r="I315" s="26">
        <f>Table1689106[[#This Row],[Mean Value]]+$Q$2</f>
        <v>3.5472497668929703</v>
      </c>
      <c r="J315" s="26">
        <f>Table1689106[[#This Row],[Mean Value]]-($Q$2)</f>
        <v>3.467462940289348</v>
      </c>
      <c r="K315" s="8">
        <f>Table1689106[[#This Row],[Mean Value]]+$R$2</f>
        <v>3.5671964735438761</v>
      </c>
      <c r="L315" s="9">
        <f>Table1689106[[#This Row],[Mean Value]]-$R$2</f>
        <v>3.4475162336384422</v>
      </c>
      <c r="M315" s="23" t="str">
        <f t="array" ref="M315">IF(OR(D315&lt;$Z$2, D315&gt;$Y$2), "Yes", "No")</f>
        <v>No</v>
      </c>
      <c r="N315" s="3"/>
      <c r="V315"/>
      <c r="W315"/>
      <c r="Z315"/>
      <c r="AB315"/>
    </row>
    <row r="316" spans="1:28" x14ac:dyDescent="0.25">
      <c r="A316" s="2">
        <v>43375</v>
      </c>
      <c r="B316" s="17">
        <v>1236</v>
      </c>
      <c r="C316" s="21" t="s">
        <v>31</v>
      </c>
      <c r="D316" s="25">
        <v>3.49</v>
      </c>
      <c r="E316" s="22">
        <f>'[1]pH meter #2__083118AM'!$O$2</f>
        <v>3.5073563535911592</v>
      </c>
      <c r="F316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43375.525000000001</v>
      </c>
      <c r="G316" s="6">
        <f>Table1689106[[#This Row],[Mean Value]]+$P$2</f>
        <v>3.527303060242065</v>
      </c>
      <c r="H316" s="6">
        <f>Table1689106[[#This Row],[Mean Value]]-$P$2</f>
        <v>3.4874096469402533</v>
      </c>
      <c r="I316" s="26">
        <f>Table1689106[[#This Row],[Mean Value]]+$Q$2</f>
        <v>3.5472497668929703</v>
      </c>
      <c r="J316" s="26">
        <f>Table1689106[[#This Row],[Mean Value]]-($Q$2)</f>
        <v>3.467462940289348</v>
      </c>
      <c r="K316" s="8">
        <f>Table1689106[[#This Row],[Mean Value]]+$R$2</f>
        <v>3.5671964735438761</v>
      </c>
      <c r="L316" s="9">
        <f>Table1689106[[#This Row],[Mean Value]]-$R$2</f>
        <v>3.4475162336384422</v>
      </c>
      <c r="M316" s="23" t="str">
        <f t="array" ref="M316">IF(OR(D316&lt;$Z$2, D316&gt;$Y$2), "Yes", "No")</f>
        <v>No</v>
      </c>
      <c r="N316" s="3"/>
      <c r="V316"/>
      <c r="W316"/>
      <c r="Z316"/>
      <c r="AB316"/>
    </row>
    <row r="317" spans="1:28" x14ac:dyDescent="0.25">
      <c r="A317" s="2">
        <v>43375</v>
      </c>
      <c r="B317" s="17">
        <v>1303</v>
      </c>
      <c r="C317" s="21" t="s">
        <v>34</v>
      </c>
      <c r="D317" s="25">
        <v>3.49</v>
      </c>
      <c r="E317" s="22">
        <f>'[1]pH meter #2__083118AM'!$O$2</f>
        <v>3.5073563535911592</v>
      </c>
      <c r="F317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43375.543749999997</v>
      </c>
      <c r="G317" s="6">
        <f>Table1689106[[#This Row],[Mean Value]]+$P$2</f>
        <v>3.527303060242065</v>
      </c>
      <c r="H317" s="6">
        <f>Table1689106[[#This Row],[Mean Value]]-$P$2</f>
        <v>3.4874096469402533</v>
      </c>
      <c r="I317" s="26">
        <f>Table1689106[[#This Row],[Mean Value]]+$Q$2</f>
        <v>3.5472497668929703</v>
      </c>
      <c r="J317" s="26">
        <f>Table1689106[[#This Row],[Mean Value]]-($Q$2)</f>
        <v>3.467462940289348</v>
      </c>
      <c r="K317" s="8">
        <f>Table1689106[[#This Row],[Mean Value]]+$R$2</f>
        <v>3.5671964735438761</v>
      </c>
      <c r="L317" s="9">
        <f>Table1689106[[#This Row],[Mean Value]]-$R$2</f>
        <v>3.4475162336384422</v>
      </c>
      <c r="M317" s="23" t="str">
        <f t="array" ref="M317">IF(OR(D317&lt;$Z$2, D317&gt;$Y$2), "Yes", "No")</f>
        <v>No</v>
      </c>
      <c r="N317" s="3"/>
      <c r="V317"/>
      <c r="W317"/>
      <c r="Z317"/>
      <c r="AB317"/>
    </row>
    <row r="318" spans="1:28" x14ac:dyDescent="0.25">
      <c r="A318" s="2">
        <v>43375</v>
      </c>
      <c r="B318" s="17">
        <v>1449</v>
      </c>
      <c r="C318" s="21" t="s">
        <v>39</v>
      </c>
      <c r="D318" s="25">
        <v>3.49</v>
      </c>
      <c r="E318" s="22">
        <f>'[1]pH meter #2__083118AM'!$O$2</f>
        <v>3.5073563535911592</v>
      </c>
      <c r="F318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43375.617361111108</v>
      </c>
      <c r="G318" s="6">
        <f>Table1689106[[#This Row],[Mean Value]]+$P$2</f>
        <v>3.527303060242065</v>
      </c>
      <c r="H318" s="6">
        <f>Table1689106[[#This Row],[Mean Value]]-$P$2</f>
        <v>3.4874096469402533</v>
      </c>
      <c r="I318" s="26">
        <f>Table1689106[[#This Row],[Mean Value]]+$Q$2</f>
        <v>3.5472497668929703</v>
      </c>
      <c r="J318" s="26">
        <f>Table1689106[[#This Row],[Mean Value]]-($Q$2)</f>
        <v>3.467462940289348</v>
      </c>
      <c r="K318" s="8">
        <f>Table1689106[[#This Row],[Mean Value]]+$R$2</f>
        <v>3.5671964735438761</v>
      </c>
      <c r="L318" s="9">
        <f>Table1689106[[#This Row],[Mean Value]]-$R$2</f>
        <v>3.4475162336384422</v>
      </c>
      <c r="M318" s="23" t="str">
        <f t="array" ref="M318">IF(OR(D318&lt;$Z$2, D318&gt;$Y$2), "Yes", "No")</f>
        <v>No</v>
      </c>
      <c r="N318" s="3"/>
      <c r="V318"/>
      <c r="W318"/>
      <c r="Z318"/>
      <c r="AB318"/>
    </row>
    <row r="319" spans="1:28" x14ac:dyDescent="0.25">
      <c r="A319" s="2">
        <v>43375</v>
      </c>
      <c r="B319" s="17">
        <v>1520</v>
      </c>
      <c r="C319" s="21" t="s">
        <v>34</v>
      </c>
      <c r="D319" s="25">
        <v>3.49</v>
      </c>
      <c r="E319" s="22">
        <f>'[1]pH meter #2__083118AM'!$O$2</f>
        <v>3.5073563535911592</v>
      </c>
      <c r="F319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43375.638888888891</v>
      </c>
      <c r="G319" s="6">
        <f>Table1689106[[#This Row],[Mean Value]]+$P$2</f>
        <v>3.527303060242065</v>
      </c>
      <c r="H319" s="6">
        <f>Table1689106[[#This Row],[Mean Value]]-$P$2</f>
        <v>3.4874096469402533</v>
      </c>
      <c r="I319" s="26">
        <f>Table1689106[[#This Row],[Mean Value]]+$Q$2</f>
        <v>3.5472497668929703</v>
      </c>
      <c r="J319" s="26">
        <f>Table1689106[[#This Row],[Mean Value]]-($Q$2)</f>
        <v>3.467462940289348</v>
      </c>
      <c r="K319" s="8">
        <f>Table1689106[[#This Row],[Mean Value]]+$R$2</f>
        <v>3.5671964735438761</v>
      </c>
      <c r="L319" s="9">
        <f>Table1689106[[#This Row],[Mean Value]]-$R$2</f>
        <v>3.4475162336384422</v>
      </c>
      <c r="M319" s="23" t="str">
        <f t="array" ref="M319">IF(OR(D319&lt;$Z$2, D319&gt;$Y$2), "Yes", "No")</f>
        <v>No</v>
      </c>
      <c r="N319" s="3"/>
      <c r="V319"/>
      <c r="W319"/>
      <c r="Z319"/>
      <c r="AB319"/>
    </row>
    <row r="320" spans="1:28" x14ac:dyDescent="0.25">
      <c r="A320" s="2">
        <v>43375</v>
      </c>
      <c r="B320" s="17">
        <v>1540</v>
      </c>
      <c r="C320" s="21" t="s">
        <v>34</v>
      </c>
      <c r="D320" s="25">
        <v>3.48</v>
      </c>
      <c r="E320" s="22">
        <f>'[1]pH meter #2__083118AM'!$O$2</f>
        <v>3.5073563535911592</v>
      </c>
      <c r="F320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43375.652777777781</v>
      </c>
      <c r="G320" s="6">
        <f>Table1689106[[#This Row],[Mean Value]]+$P$2</f>
        <v>3.527303060242065</v>
      </c>
      <c r="H320" s="6">
        <f>Table1689106[[#This Row],[Mean Value]]-$P$2</f>
        <v>3.4874096469402533</v>
      </c>
      <c r="I320" s="26">
        <f>Table1689106[[#This Row],[Mean Value]]+$Q$2</f>
        <v>3.5472497668929703</v>
      </c>
      <c r="J320" s="26">
        <f>Table1689106[[#This Row],[Mean Value]]-($Q$2)</f>
        <v>3.467462940289348</v>
      </c>
      <c r="K320" s="8">
        <f>Table1689106[[#This Row],[Mean Value]]+$R$2</f>
        <v>3.5671964735438761</v>
      </c>
      <c r="L320" s="9">
        <f>Table1689106[[#This Row],[Mean Value]]-$R$2</f>
        <v>3.4475162336384422</v>
      </c>
      <c r="M320" s="23" t="str">
        <f t="array" ref="M320">IF(OR(D320&lt;$Z$2, D320&gt;$Y$2), "Yes", "No")</f>
        <v>No</v>
      </c>
      <c r="N320" s="3"/>
      <c r="V320"/>
      <c r="W320"/>
      <c r="Z320"/>
      <c r="AB320"/>
    </row>
    <row r="321" spans="1:28" x14ac:dyDescent="0.25">
      <c r="A321" s="2">
        <v>43375</v>
      </c>
      <c r="B321" s="17">
        <v>1630</v>
      </c>
      <c r="C321" s="21" t="s">
        <v>34</v>
      </c>
      <c r="D321" s="25">
        <v>3.48</v>
      </c>
      <c r="E321" s="22">
        <f>'[1]pH meter #2__083118AM'!$O$2</f>
        <v>3.5073563535911592</v>
      </c>
      <c r="F321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43375.6875</v>
      </c>
      <c r="G321" s="6">
        <f>Table1689106[[#This Row],[Mean Value]]+$P$2</f>
        <v>3.527303060242065</v>
      </c>
      <c r="H321" s="6">
        <f>Table1689106[[#This Row],[Mean Value]]-$P$2</f>
        <v>3.4874096469402533</v>
      </c>
      <c r="I321" s="26">
        <f>Table1689106[[#This Row],[Mean Value]]+$Q$2</f>
        <v>3.5472497668929703</v>
      </c>
      <c r="J321" s="26">
        <f>Table1689106[[#This Row],[Mean Value]]-($Q$2)</f>
        <v>3.467462940289348</v>
      </c>
      <c r="K321" s="8">
        <f>Table1689106[[#This Row],[Mean Value]]+$R$2</f>
        <v>3.5671964735438761</v>
      </c>
      <c r="L321" s="9">
        <f>Table1689106[[#This Row],[Mean Value]]-$R$2</f>
        <v>3.4475162336384422</v>
      </c>
      <c r="M321" s="23" t="str">
        <f t="array" ref="M321">IF(OR(D321&lt;$Z$2, D321&gt;$Y$2), "Yes", "No")</f>
        <v>No</v>
      </c>
      <c r="N321" s="3"/>
      <c r="V321"/>
      <c r="W321"/>
      <c r="Z321"/>
      <c r="AB321"/>
    </row>
    <row r="322" spans="1:28" x14ac:dyDescent="0.25">
      <c r="A322" s="2">
        <v>43375</v>
      </c>
      <c r="B322" s="17">
        <v>1652</v>
      </c>
      <c r="C322" s="21" t="s">
        <v>51</v>
      </c>
      <c r="D322" s="25">
        <v>3.48</v>
      </c>
      <c r="E322" s="22">
        <f>'[1]pH meter #2__083118AM'!$O$2</f>
        <v>3.5073563535911592</v>
      </c>
      <c r="F322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43375.702777777777</v>
      </c>
      <c r="G322" s="6">
        <f>Table1689106[[#This Row],[Mean Value]]+$P$2</f>
        <v>3.527303060242065</v>
      </c>
      <c r="H322" s="6">
        <f>Table1689106[[#This Row],[Mean Value]]-$P$2</f>
        <v>3.4874096469402533</v>
      </c>
      <c r="I322" s="26">
        <f>Table1689106[[#This Row],[Mean Value]]+$Q$2</f>
        <v>3.5472497668929703</v>
      </c>
      <c r="J322" s="26">
        <f>Table1689106[[#This Row],[Mean Value]]-($Q$2)</f>
        <v>3.467462940289348</v>
      </c>
      <c r="K322" s="8">
        <f>Table1689106[[#This Row],[Mean Value]]+$R$2</f>
        <v>3.5671964735438761</v>
      </c>
      <c r="L322" s="9">
        <f>Table1689106[[#This Row],[Mean Value]]-$R$2</f>
        <v>3.4475162336384422</v>
      </c>
      <c r="M322" s="23" t="str">
        <f t="array" ref="M322">IF(OR(D322&lt;$Z$2, D322&gt;$Y$2), "Yes", "No")</f>
        <v>No</v>
      </c>
      <c r="N322" s="3"/>
      <c r="V322"/>
      <c r="W322"/>
      <c r="Z322"/>
      <c r="AB322"/>
    </row>
    <row r="323" spans="1:28" x14ac:dyDescent="0.25">
      <c r="A323" s="2">
        <v>43375</v>
      </c>
      <c r="B323" s="17">
        <v>1704</v>
      </c>
      <c r="C323" s="21" t="s">
        <v>51</v>
      </c>
      <c r="D323" s="25">
        <v>3.48</v>
      </c>
      <c r="E323" s="22">
        <f>'[1]pH meter #2__083118AM'!$O$2</f>
        <v>3.5073563535911592</v>
      </c>
      <c r="F323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43375.711111111108</v>
      </c>
      <c r="G323" s="6">
        <f>Table1689106[[#This Row],[Mean Value]]+$P$2</f>
        <v>3.527303060242065</v>
      </c>
      <c r="H323" s="6">
        <f>Table1689106[[#This Row],[Mean Value]]-$P$2</f>
        <v>3.4874096469402533</v>
      </c>
      <c r="I323" s="26">
        <f>Table1689106[[#This Row],[Mean Value]]+$Q$2</f>
        <v>3.5472497668929703</v>
      </c>
      <c r="J323" s="26">
        <f>Table1689106[[#This Row],[Mean Value]]-($Q$2)</f>
        <v>3.467462940289348</v>
      </c>
      <c r="K323" s="8">
        <f>Table1689106[[#This Row],[Mean Value]]+$R$2</f>
        <v>3.5671964735438761</v>
      </c>
      <c r="L323" s="9">
        <f>Table1689106[[#This Row],[Mean Value]]-$R$2</f>
        <v>3.4475162336384422</v>
      </c>
      <c r="M323" s="23" t="str">
        <f t="array" ref="M323">IF(OR(D323&lt;$Z$2, D323&gt;$Y$2), "Yes", "No")</f>
        <v>No</v>
      </c>
      <c r="N323" s="3"/>
      <c r="V323"/>
      <c r="W323"/>
      <c r="Z323"/>
      <c r="AB323"/>
    </row>
    <row r="324" spans="1:28" x14ac:dyDescent="0.25">
      <c r="A324" s="2">
        <v>43375</v>
      </c>
      <c r="B324" s="17">
        <v>1730</v>
      </c>
      <c r="C324" s="21" t="s">
        <v>51</v>
      </c>
      <c r="D324" s="25">
        <v>3.51</v>
      </c>
      <c r="E324" s="22">
        <f>'[1]pH meter #2__083118AM'!$O$2</f>
        <v>3.5073563535911592</v>
      </c>
      <c r="F324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43375.729166666664</v>
      </c>
      <c r="G324" s="6">
        <f>Table1689106[[#This Row],[Mean Value]]+$P$2</f>
        <v>3.527303060242065</v>
      </c>
      <c r="H324" s="6">
        <f>Table1689106[[#This Row],[Mean Value]]-$P$2</f>
        <v>3.4874096469402533</v>
      </c>
      <c r="I324" s="26">
        <f>Table1689106[[#This Row],[Mean Value]]+$Q$2</f>
        <v>3.5472497668929703</v>
      </c>
      <c r="J324" s="26">
        <f>Table1689106[[#This Row],[Mean Value]]-($Q$2)</f>
        <v>3.467462940289348</v>
      </c>
      <c r="K324" s="8">
        <f>Table1689106[[#This Row],[Mean Value]]+$R$2</f>
        <v>3.5671964735438761</v>
      </c>
      <c r="L324" s="9">
        <f>Table1689106[[#This Row],[Mean Value]]-$R$2</f>
        <v>3.4475162336384422</v>
      </c>
      <c r="M324" s="23" t="str">
        <f t="array" ref="M324">IF(OR(D324&lt;$Z$2, D324&gt;$Y$2), "Yes", "No")</f>
        <v>No</v>
      </c>
      <c r="N324" s="3"/>
      <c r="V324"/>
      <c r="W324"/>
      <c r="Z324"/>
      <c r="AB324"/>
    </row>
    <row r="325" spans="1:28" ht="15.75" customHeight="1" x14ac:dyDescent="0.25">
      <c r="A325" s="2">
        <v>43375</v>
      </c>
      <c r="B325" s="17">
        <v>1800</v>
      </c>
      <c r="C325" s="21" t="s">
        <v>38</v>
      </c>
      <c r="D325" s="25">
        <v>3.51</v>
      </c>
      <c r="E325" s="22">
        <f>'[1]pH meter #2__083118AM'!$O$2</f>
        <v>3.5073563535911592</v>
      </c>
      <c r="F325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43375.75</v>
      </c>
      <c r="G325" s="6">
        <f>Table1689106[[#This Row],[Mean Value]]+$P$2</f>
        <v>3.527303060242065</v>
      </c>
      <c r="H325" s="6">
        <f>Table1689106[[#This Row],[Mean Value]]-$P$2</f>
        <v>3.4874096469402533</v>
      </c>
      <c r="I325" s="26">
        <f>Table1689106[[#This Row],[Mean Value]]+$Q$2</f>
        <v>3.5472497668929703</v>
      </c>
      <c r="J325" s="26">
        <f>Table1689106[[#This Row],[Mean Value]]-($Q$2)</f>
        <v>3.467462940289348</v>
      </c>
      <c r="K325" s="8">
        <f>Table1689106[[#This Row],[Mean Value]]+$R$2</f>
        <v>3.5671964735438761</v>
      </c>
      <c r="L325" s="9">
        <f>Table1689106[[#This Row],[Mean Value]]-$R$2</f>
        <v>3.4475162336384422</v>
      </c>
      <c r="M325" s="23" t="str">
        <f t="array" ref="M325">IF(OR(D325&lt;$Z$2, D325&gt;$Y$2), "Yes", "No")</f>
        <v>No</v>
      </c>
      <c r="N325" s="3"/>
      <c r="V325"/>
      <c r="W325"/>
      <c r="Z325"/>
      <c r="AB325"/>
    </row>
    <row r="326" spans="1:28" x14ac:dyDescent="0.25">
      <c r="A326" s="2">
        <v>43375</v>
      </c>
      <c r="B326" s="17">
        <v>1800</v>
      </c>
      <c r="C326" s="21" t="s">
        <v>38</v>
      </c>
      <c r="D326" s="25">
        <v>3.51</v>
      </c>
      <c r="E326" s="22">
        <f>'[1]pH meter #2__083118AM'!$O$2</f>
        <v>3.5073563535911592</v>
      </c>
      <c r="F326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43375.75</v>
      </c>
      <c r="G326" s="6">
        <f>Table1689106[[#This Row],[Mean Value]]+$P$2</f>
        <v>3.527303060242065</v>
      </c>
      <c r="H326" s="6">
        <f>Table1689106[[#This Row],[Mean Value]]-$P$2</f>
        <v>3.4874096469402533</v>
      </c>
      <c r="I326" s="26">
        <f>Table1689106[[#This Row],[Mean Value]]+$Q$2</f>
        <v>3.5472497668929703</v>
      </c>
      <c r="J326" s="26">
        <f>Table1689106[[#This Row],[Mean Value]]-($Q$2)</f>
        <v>3.467462940289348</v>
      </c>
      <c r="K326" s="8">
        <f>Table1689106[[#This Row],[Mean Value]]+$R$2</f>
        <v>3.5671964735438761</v>
      </c>
      <c r="L326" s="9">
        <f>Table1689106[[#This Row],[Mean Value]]-$R$2</f>
        <v>3.4475162336384422</v>
      </c>
      <c r="M326" s="23" t="str">
        <f t="array" ref="M326">IF(OR(D326&lt;$Z$2, D326&gt;$Y$2), "Yes", "No")</f>
        <v>No</v>
      </c>
      <c r="N326" s="3"/>
      <c r="V326"/>
      <c r="W326"/>
      <c r="Z326"/>
      <c r="AB326"/>
    </row>
    <row r="327" spans="1:28" x14ac:dyDescent="0.25">
      <c r="A327" s="2">
        <v>43376</v>
      </c>
      <c r="B327" s="17">
        <v>600</v>
      </c>
      <c r="C327" s="21" t="s">
        <v>40</v>
      </c>
      <c r="D327" s="25">
        <v>3.5</v>
      </c>
      <c r="E327" s="22">
        <f>'[1]pH meter #2__083118AM'!$O$2</f>
        <v>3.5073563535911592</v>
      </c>
      <c r="F327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43376.25</v>
      </c>
      <c r="G327" s="6">
        <f>Table1689106[[#This Row],[Mean Value]]+$P$2</f>
        <v>3.527303060242065</v>
      </c>
      <c r="H327" s="6">
        <f>Table1689106[[#This Row],[Mean Value]]-$P$2</f>
        <v>3.4874096469402533</v>
      </c>
      <c r="I327" s="26">
        <f>Table1689106[[#This Row],[Mean Value]]+$Q$2</f>
        <v>3.5472497668929703</v>
      </c>
      <c r="J327" s="26">
        <f>Table1689106[[#This Row],[Mean Value]]-($Q$2)</f>
        <v>3.467462940289348</v>
      </c>
      <c r="K327" s="8">
        <f>Table1689106[[#This Row],[Mean Value]]+$R$2</f>
        <v>3.5671964735438761</v>
      </c>
      <c r="L327" s="9">
        <f>Table1689106[[#This Row],[Mean Value]]-$R$2</f>
        <v>3.4475162336384422</v>
      </c>
      <c r="M327" s="23" t="str">
        <f t="array" ref="M327">IF(OR(D327&lt;$Z$2, D327&gt;$Y$2), "Yes", "No")</f>
        <v>No</v>
      </c>
      <c r="N327" s="3"/>
      <c r="V327"/>
      <c r="W327"/>
      <c r="Z327"/>
      <c r="AB327"/>
    </row>
    <row r="328" spans="1:28" x14ac:dyDescent="0.25">
      <c r="A328" s="2">
        <v>43376</v>
      </c>
      <c r="B328" s="17">
        <v>637</v>
      </c>
      <c r="C328" s="21" t="s">
        <v>40</v>
      </c>
      <c r="D328" s="25">
        <v>3.5</v>
      </c>
      <c r="E328" s="22">
        <f>'[1]pH meter #2__083118AM'!$O$2</f>
        <v>3.5073563535911592</v>
      </c>
      <c r="F328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43376.275694444441</v>
      </c>
      <c r="G328" s="6">
        <f>Table1689106[[#This Row],[Mean Value]]+$P$2</f>
        <v>3.527303060242065</v>
      </c>
      <c r="H328" s="6">
        <f>Table1689106[[#This Row],[Mean Value]]-$P$2</f>
        <v>3.4874096469402533</v>
      </c>
      <c r="I328" s="26">
        <f>Table1689106[[#This Row],[Mean Value]]+$Q$2</f>
        <v>3.5472497668929703</v>
      </c>
      <c r="J328" s="26">
        <f>Table1689106[[#This Row],[Mean Value]]-($Q$2)</f>
        <v>3.467462940289348</v>
      </c>
      <c r="K328" s="8">
        <f>Table1689106[[#This Row],[Mean Value]]+$R$2</f>
        <v>3.5671964735438761</v>
      </c>
      <c r="L328" s="9">
        <f>Table1689106[[#This Row],[Mean Value]]-$R$2</f>
        <v>3.4475162336384422</v>
      </c>
      <c r="M328" s="23" t="str">
        <f t="array" ref="M328">IF(OR(D328&lt;$Z$2, D328&gt;$Y$2), "Yes", "No")</f>
        <v>No</v>
      </c>
      <c r="N328" s="3"/>
      <c r="V328"/>
      <c r="W328"/>
      <c r="Z328"/>
      <c r="AB328"/>
    </row>
    <row r="329" spans="1:28" x14ac:dyDescent="0.25">
      <c r="A329" s="2">
        <v>43376</v>
      </c>
      <c r="B329" s="17">
        <v>656</v>
      </c>
      <c r="C329" s="21" t="s">
        <v>40</v>
      </c>
      <c r="D329" s="25">
        <v>3.5</v>
      </c>
      <c r="E329" s="22">
        <f>'[1]pH meter #2__083118AM'!$O$2</f>
        <v>3.5073563535911592</v>
      </c>
      <c r="F329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43376.288888888892</v>
      </c>
      <c r="G329" s="6">
        <f>Table1689106[[#This Row],[Mean Value]]+$P$2</f>
        <v>3.527303060242065</v>
      </c>
      <c r="H329" s="6">
        <f>Table1689106[[#This Row],[Mean Value]]-$P$2</f>
        <v>3.4874096469402533</v>
      </c>
      <c r="I329" s="26">
        <f>Table1689106[[#This Row],[Mean Value]]+$Q$2</f>
        <v>3.5472497668929703</v>
      </c>
      <c r="J329" s="26">
        <f>Table1689106[[#This Row],[Mean Value]]-($Q$2)</f>
        <v>3.467462940289348</v>
      </c>
      <c r="K329" s="8">
        <f>Table1689106[[#This Row],[Mean Value]]+$R$2</f>
        <v>3.5671964735438761</v>
      </c>
      <c r="L329" s="9">
        <f>Table1689106[[#This Row],[Mean Value]]-$R$2</f>
        <v>3.4475162336384422</v>
      </c>
      <c r="M329" s="23" t="str">
        <f t="array" ref="M329">IF(OR(D329&lt;$Z$2, D329&gt;$Y$2), "Yes", "No")</f>
        <v>No</v>
      </c>
      <c r="N329" s="3"/>
      <c r="V329"/>
      <c r="W329"/>
      <c r="Z329"/>
      <c r="AB329"/>
    </row>
    <row r="330" spans="1:28" x14ac:dyDescent="0.25">
      <c r="A330" s="2">
        <v>43376</v>
      </c>
      <c r="B330" s="17">
        <v>715</v>
      </c>
      <c r="C330" s="21" t="s">
        <v>30</v>
      </c>
      <c r="D330" s="25">
        <v>3.5</v>
      </c>
      <c r="E330" s="22">
        <f>'[1]pH meter #2__083118AM'!$O$2</f>
        <v>3.5073563535911592</v>
      </c>
      <c r="F330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43376.302083333336</v>
      </c>
      <c r="G330" s="6">
        <f>Table1689106[[#This Row],[Mean Value]]+$P$2</f>
        <v>3.527303060242065</v>
      </c>
      <c r="H330" s="6">
        <f>Table1689106[[#This Row],[Mean Value]]-$P$2</f>
        <v>3.4874096469402533</v>
      </c>
      <c r="I330" s="26">
        <f>Table1689106[[#This Row],[Mean Value]]+$Q$2</f>
        <v>3.5472497668929703</v>
      </c>
      <c r="J330" s="26">
        <f>Table1689106[[#This Row],[Mean Value]]-($Q$2)</f>
        <v>3.467462940289348</v>
      </c>
      <c r="K330" s="8">
        <f>Table1689106[[#This Row],[Mean Value]]+$R$2</f>
        <v>3.5671964735438761</v>
      </c>
      <c r="L330" s="9">
        <f>Table1689106[[#This Row],[Mean Value]]-$R$2</f>
        <v>3.4475162336384422</v>
      </c>
      <c r="M330" s="23" t="str">
        <f t="array" ref="M330">IF(OR(D330&lt;$Z$2, D330&gt;$Y$2), "Yes", "No")</f>
        <v>No</v>
      </c>
      <c r="N330" s="3"/>
      <c r="V330"/>
      <c r="W330"/>
      <c r="Z330"/>
      <c r="AB330"/>
    </row>
    <row r="331" spans="1:28" x14ac:dyDescent="0.25">
      <c r="A331" s="2">
        <v>43376</v>
      </c>
      <c r="B331" s="17">
        <v>720</v>
      </c>
      <c r="C331" s="21" t="s">
        <v>35</v>
      </c>
      <c r="D331" s="25">
        <v>3.5</v>
      </c>
      <c r="E331" s="22">
        <f>'[1]pH meter #2__083118AM'!$O$2</f>
        <v>3.5073563535911592</v>
      </c>
      <c r="F331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43376.305555555555</v>
      </c>
      <c r="G331" s="6">
        <f>Table1689106[[#This Row],[Mean Value]]+$P$2</f>
        <v>3.527303060242065</v>
      </c>
      <c r="H331" s="6">
        <f>Table1689106[[#This Row],[Mean Value]]-$P$2</f>
        <v>3.4874096469402533</v>
      </c>
      <c r="I331" s="26">
        <f>Table1689106[[#This Row],[Mean Value]]+$Q$2</f>
        <v>3.5472497668929703</v>
      </c>
      <c r="J331" s="26">
        <f>Table1689106[[#This Row],[Mean Value]]-($Q$2)</f>
        <v>3.467462940289348</v>
      </c>
      <c r="K331" s="8">
        <f>Table1689106[[#This Row],[Mean Value]]+$R$2</f>
        <v>3.5671964735438761</v>
      </c>
      <c r="L331" s="9">
        <f>Table1689106[[#This Row],[Mean Value]]-$R$2</f>
        <v>3.4475162336384422</v>
      </c>
      <c r="M331" s="23" t="str">
        <f t="array" ref="M331">IF(OR(D331&lt;$Z$2, D331&gt;$Y$2), "Yes", "No")</f>
        <v>No</v>
      </c>
      <c r="N331" s="3"/>
      <c r="V331"/>
      <c r="W331"/>
      <c r="Z331"/>
      <c r="AB331"/>
    </row>
    <row r="332" spans="1:28" x14ac:dyDescent="0.25">
      <c r="A332" s="2">
        <v>43376</v>
      </c>
      <c r="B332" s="17">
        <v>731</v>
      </c>
      <c r="C332" s="21" t="s">
        <v>31</v>
      </c>
      <c r="D332" s="25">
        <v>3.5</v>
      </c>
      <c r="E332" s="22">
        <f>'[1]pH meter #2__083118AM'!$O$2</f>
        <v>3.5073563535911592</v>
      </c>
      <c r="F332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43376.313194444447</v>
      </c>
      <c r="G332" s="6">
        <f>Table1689106[[#This Row],[Mean Value]]+$P$2</f>
        <v>3.527303060242065</v>
      </c>
      <c r="H332" s="6">
        <f>Table1689106[[#This Row],[Mean Value]]-$P$2</f>
        <v>3.4874096469402533</v>
      </c>
      <c r="I332" s="26">
        <f>Table1689106[[#This Row],[Mean Value]]+$Q$2</f>
        <v>3.5472497668929703</v>
      </c>
      <c r="J332" s="26">
        <f>Table1689106[[#This Row],[Mean Value]]-($Q$2)</f>
        <v>3.467462940289348</v>
      </c>
      <c r="K332" s="8">
        <f>Table1689106[[#This Row],[Mean Value]]+$R$2</f>
        <v>3.5671964735438761</v>
      </c>
      <c r="L332" s="9">
        <f>Table1689106[[#This Row],[Mean Value]]-$R$2</f>
        <v>3.4475162336384422</v>
      </c>
      <c r="M332" s="23" t="str">
        <f t="array" ref="M332">IF(OR(D332&lt;$Z$2, D332&gt;$Y$2), "Yes", "No")</f>
        <v>No</v>
      </c>
      <c r="N332" s="3"/>
      <c r="V332"/>
      <c r="W332"/>
      <c r="Z332"/>
      <c r="AB332"/>
    </row>
    <row r="333" spans="1:28" x14ac:dyDescent="0.25">
      <c r="A333" s="2">
        <v>43376</v>
      </c>
      <c r="B333" s="17">
        <v>835</v>
      </c>
      <c r="C333" s="21" t="s">
        <v>30</v>
      </c>
      <c r="D333" s="25">
        <v>3.5</v>
      </c>
      <c r="E333" s="22">
        <f>'[1]pH meter #2__083118AM'!$O$2</f>
        <v>3.5073563535911592</v>
      </c>
      <c r="F333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43376.357638888891</v>
      </c>
      <c r="G333" s="6">
        <f>Table1689106[[#This Row],[Mean Value]]+$P$2</f>
        <v>3.527303060242065</v>
      </c>
      <c r="H333" s="6">
        <f>Table1689106[[#This Row],[Mean Value]]-$P$2</f>
        <v>3.4874096469402533</v>
      </c>
      <c r="I333" s="26">
        <f>Table1689106[[#This Row],[Mean Value]]+$Q$2</f>
        <v>3.5472497668929703</v>
      </c>
      <c r="J333" s="26">
        <f>Table1689106[[#This Row],[Mean Value]]-($Q$2)</f>
        <v>3.467462940289348</v>
      </c>
      <c r="K333" s="8">
        <f>Table1689106[[#This Row],[Mean Value]]+$R$2</f>
        <v>3.5671964735438761</v>
      </c>
      <c r="L333" s="9">
        <f>Table1689106[[#This Row],[Mean Value]]-$R$2</f>
        <v>3.4475162336384422</v>
      </c>
      <c r="M333" s="23" t="str">
        <f t="array" ref="M333">IF(OR(D333&lt;$Z$2, D333&gt;$Y$2), "Yes", "No")</f>
        <v>No</v>
      </c>
      <c r="N333" s="3"/>
      <c r="V333"/>
      <c r="W333"/>
      <c r="Z333"/>
      <c r="AB333"/>
    </row>
    <row r="334" spans="1:28" x14ac:dyDescent="0.25">
      <c r="A334" s="2">
        <v>43376</v>
      </c>
      <c r="B334" s="17">
        <v>910</v>
      </c>
      <c r="C334" s="21" t="s">
        <v>45</v>
      </c>
      <c r="D334" s="25">
        <v>3.5</v>
      </c>
      <c r="E334" s="22">
        <f>'[1]pH meter #2__083118AM'!$O$2</f>
        <v>3.5073563535911592</v>
      </c>
      <c r="F334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43376.381944444445</v>
      </c>
      <c r="G334" s="6">
        <f>Table1689106[[#This Row],[Mean Value]]+$P$2</f>
        <v>3.527303060242065</v>
      </c>
      <c r="H334" s="6">
        <f>Table1689106[[#This Row],[Mean Value]]-$P$2</f>
        <v>3.4874096469402533</v>
      </c>
      <c r="I334" s="26">
        <f>Table1689106[[#This Row],[Mean Value]]+$Q$2</f>
        <v>3.5472497668929703</v>
      </c>
      <c r="J334" s="26">
        <f>Table1689106[[#This Row],[Mean Value]]-($Q$2)</f>
        <v>3.467462940289348</v>
      </c>
      <c r="K334" s="8">
        <f>Table1689106[[#This Row],[Mean Value]]+$R$2</f>
        <v>3.5671964735438761</v>
      </c>
      <c r="L334" s="9">
        <f>Table1689106[[#This Row],[Mean Value]]-$R$2</f>
        <v>3.4475162336384422</v>
      </c>
      <c r="M334" s="23" t="str">
        <f t="array" ref="M334">IF(OR(D334&lt;$Z$2, D334&gt;$Y$2), "Yes", "No")</f>
        <v>No</v>
      </c>
      <c r="N334" s="3"/>
      <c r="V334"/>
      <c r="W334"/>
      <c r="Z334"/>
      <c r="AB334"/>
    </row>
    <row r="335" spans="1:28" x14ac:dyDescent="0.25">
      <c r="A335" s="2">
        <v>43376</v>
      </c>
      <c r="B335" s="17">
        <v>1027</v>
      </c>
      <c r="C335" s="21" t="s">
        <v>34</v>
      </c>
      <c r="D335" s="25">
        <v>3.51</v>
      </c>
      <c r="E335" s="22">
        <f>'[1]pH meter #2__083118AM'!$O$2</f>
        <v>3.5073563535911592</v>
      </c>
      <c r="F335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43376.435416666667</v>
      </c>
      <c r="G335" s="6">
        <f>Table1689106[[#This Row],[Mean Value]]+$P$2</f>
        <v>3.527303060242065</v>
      </c>
      <c r="H335" s="6">
        <f>Table1689106[[#This Row],[Mean Value]]-$P$2</f>
        <v>3.4874096469402533</v>
      </c>
      <c r="I335" s="26">
        <f>Table1689106[[#This Row],[Mean Value]]+$Q$2</f>
        <v>3.5472497668929703</v>
      </c>
      <c r="J335" s="26">
        <f>Table1689106[[#This Row],[Mean Value]]-($Q$2)</f>
        <v>3.467462940289348</v>
      </c>
      <c r="K335" s="8">
        <f>Table1689106[[#This Row],[Mean Value]]+$R$2</f>
        <v>3.5671964735438761</v>
      </c>
      <c r="L335" s="9">
        <f>Table1689106[[#This Row],[Mean Value]]-$R$2</f>
        <v>3.4475162336384422</v>
      </c>
      <c r="M335" s="23" t="str">
        <f t="array" ref="M335">IF(OR(D335&lt;$Z$2, D335&gt;$Y$2), "Yes", "No")</f>
        <v>No</v>
      </c>
      <c r="N335" s="3"/>
      <c r="V335"/>
      <c r="W335"/>
      <c r="Z335"/>
      <c r="AB335"/>
    </row>
    <row r="336" spans="1:28" x14ac:dyDescent="0.25">
      <c r="A336" s="2">
        <v>43376</v>
      </c>
      <c r="B336" s="17">
        <v>1040</v>
      </c>
      <c r="C336" s="21" t="s">
        <v>34</v>
      </c>
      <c r="D336" s="25">
        <v>3.49</v>
      </c>
      <c r="E336" s="22">
        <f>'[1]pH meter #2__083118AM'!$O$2</f>
        <v>3.5073563535911592</v>
      </c>
      <c r="F336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43376.444444444445</v>
      </c>
      <c r="G336" s="6">
        <f>Table1689106[[#This Row],[Mean Value]]+$P$2</f>
        <v>3.527303060242065</v>
      </c>
      <c r="H336" s="6">
        <f>Table1689106[[#This Row],[Mean Value]]-$P$2</f>
        <v>3.4874096469402533</v>
      </c>
      <c r="I336" s="26">
        <f>Table1689106[[#This Row],[Mean Value]]+$Q$2</f>
        <v>3.5472497668929703</v>
      </c>
      <c r="J336" s="26">
        <f>Table1689106[[#This Row],[Mean Value]]-($Q$2)</f>
        <v>3.467462940289348</v>
      </c>
      <c r="K336" s="8">
        <f>Table1689106[[#This Row],[Mean Value]]+$R$2</f>
        <v>3.5671964735438761</v>
      </c>
      <c r="L336" s="9">
        <f>Table1689106[[#This Row],[Mean Value]]-$R$2</f>
        <v>3.4475162336384422</v>
      </c>
      <c r="M336" s="23" t="str">
        <f t="array" ref="M336">IF(OR(D336&lt;$Z$2, D336&gt;$Y$2), "Yes", "No")</f>
        <v>No</v>
      </c>
      <c r="N336" s="3"/>
      <c r="V336"/>
      <c r="W336"/>
      <c r="Z336"/>
      <c r="AB336"/>
    </row>
    <row r="337" spans="1:28" x14ac:dyDescent="0.25">
      <c r="A337" s="2">
        <v>43376</v>
      </c>
      <c r="B337" s="17">
        <v>1052</v>
      </c>
      <c r="C337" s="21" t="s">
        <v>34</v>
      </c>
      <c r="D337" s="25">
        <v>3.49</v>
      </c>
      <c r="E337" s="22">
        <f>'[1]pH meter #2__083118AM'!$O$2</f>
        <v>3.5073563535911592</v>
      </c>
      <c r="F337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43376.452777777777</v>
      </c>
      <c r="G337" s="6">
        <f>Table1689106[[#This Row],[Mean Value]]+$P$2</f>
        <v>3.527303060242065</v>
      </c>
      <c r="H337" s="6">
        <f>Table1689106[[#This Row],[Mean Value]]-$P$2</f>
        <v>3.4874096469402533</v>
      </c>
      <c r="I337" s="26">
        <f>Table1689106[[#This Row],[Mean Value]]+$Q$2</f>
        <v>3.5472497668929703</v>
      </c>
      <c r="J337" s="26">
        <f>Table1689106[[#This Row],[Mean Value]]-($Q$2)</f>
        <v>3.467462940289348</v>
      </c>
      <c r="K337" s="8">
        <f>Table1689106[[#This Row],[Mean Value]]+$R$2</f>
        <v>3.5671964735438761</v>
      </c>
      <c r="L337" s="9">
        <f>Table1689106[[#This Row],[Mean Value]]-$R$2</f>
        <v>3.4475162336384422</v>
      </c>
      <c r="M337" s="23" t="str">
        <f t="array" ref="M337">IF(OR(D337&lt;$Z$2, D337&gt;$Y$2), "Yes", "No")</f>
        <v>No</v>
      </c>
      <c r="N337" s="3"/>
      <c r="V337"/>
      <c r="W337"/>
      <c r="Z337"/>
      <c r="AB337"/>
    </row>
    <row r="338" spans="1:28" x14ac:dyDescent="0.25">
      <c r="A338" s="2">
        <v>43376</v>
      </c>
      <c r="B338" s="17">
        <v>1120</v>
      </c>
      <c r="C338" s="21" t="s">
        <v>30</v>
      </c>
      <c r="D338" s="25">
        <v>3.49</v>
      </c>
      <c r="E338" s="22">
        <f>'[1]pH meter #2__083118AM'!$O$2</f>
        <v>3.5073563535911592</v>
      </c>
      <c r="F338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43376.472222222219</v>
      </c>
      <c r="G338" s="6">
        <f>Table1689106[[#This Row],[Mean Value]]+$P$2</f>
        <v>3.527303060242065</v>
      </c>
      <c r="H338" s="6">
        <f>Table1689106[[#This Row],[Mean Value]]-$P$2</f>
        <v>3.4874096469402533</v>
      </c>
      <c r="I338" s="26">
        <f>Table1689106[[#This Row],[Mean Value]]+$Q$2</f>
        <v>3.5472497668929703</v>
      </c>
      <c r="J338" s="26">
        <f>Table1689106[[#This Row],[Mean Value]]-($Q$2)</f>
        <v>3.467462940289348</v>
      </c>
      <c r="K338" s="8">
        <f>Table1689106[[#This Row],[Mean Value]]+$R$2</f>
        <v>3.5671964735438761</v>
      </c>
      <c r="L338" s="9">
        <f>Table1689106[[#This Row],[Mean Value]]-$R$2</f>
        <v>3.4475162336384422</v>
      </c>
      <c r="M338" s="23" t="str">
        <f t="array" ref="M338">IF(OR(D338&lt;$Z$2, D338&gt;$Y$2), "Yes", "No")</f>
        <v>No</v>
      </c>
      <c r="N338" s="3"/>
      <c r="V338"/>
      <c r="W338"/>
      <c r="Z338"/>
      <c r="AB338"/>
    </row>
    <row r="339" spans="1:28" x14ac:dyDescent="0.25">
      <c r="A339" s="2">
        <v>43376</v>
      </c>
      <c r="B339" s="17">
        <v>1154</v>
      </c>
      <c r="C339" s="21" t="s">
        <v>31</v>
      </c>
      <c r="D339" s="25">
        <v>3.48</v>
      </c>
      <c r="E339" s="22">
        <f>'[1]pH meter #2__083118AM'!$O$2</f>
        <v>3.5073563535911592</v>
      </c>
      <c r="F339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43376.495833333334</v>
      </c>
      <c r="G339" s="6">
        <f>Table1689106[[#This Row],[Mean Value]]+$P$2</f>
        <v>3.527303060242065</v>
      </c>
      <c r="H339" s="6">
        <f>Table1689106[[#This Row],[Mean Value]]-$P$2</f>
        <v>3.4874096469402533</v>
      </c>
      <c r="I339" s="26">
        <f>Table1689106[[#This Row],[Mean Value]]+$Q$2</f>
        <v>3.5472497668929703</v>
      </c>
      <c r="J339" s="26">
        <f>Table1689106[[#This Row],[Mean Value]]-($Q$2)</f>
        <v>3.467462940289348</v>
      </c>
      <c r="K339" s="8">
        <f>Table1689106[[#This Row],[Mean Value]]+$R$2</f>
        <v>3.5671964735438761</v>
      </c>
      <c r="L339" s="9">
        <f>Table1689106[[#This Row],[Mean Value]]-$R$2</f>
        <v>3.4475162336384422</v>
      </c>
      <c r="M339" s="23" t="str">
        <f t="array" ref="M339">IF(OR(D339&lt;$Z$2, D339&gt;$Y$2), "Yes", "No")</f>
        <v>No</v>
      </c>
      <c r="N339" s="3"/>
      <c r="V339"/>
      <c r="W339"/>
      <c r="Z339"/>
      <c r="AB339"/>
    </row>
    <row r="340" spans="1:28" x14ac:dyDescent="0.25">
      <c r="A340" s="2">
        <v>43376</v>
      </c>
      <c r="B340" s="17">
        <v>1210</v>
      </c>
      <c r="C340" s="21" t="s">
        <v>26</v>
      </c>
      <c r="D340" s="25">
        <v>3.48</v>
      </c>
      <c r="E340" s="22">
        <f>'[1]pH meter #2__083118AM'!$O$2</f>
        <v>3.5073563535911592</v>
      </c>
      <c r="F340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43376.506944444445</v>
      </c>
      <c r="G340" s="6">
        <f>Table1689106[[#This Row],[Mean Value]]+$P$2</f>
        <v>3.527303060242065</v>
      </c>
      <c r="H340" s="6">
        <f>Table1689106[[#This Row],[Mean Value]]-$P$2</f>
        <v>3.4874096469402533</v>
      </c>
      <c r="I340" s="26">
        <f>Table1689106[[#This Row],[Mean Value]]+$Q$2</f>
        <v>3.5472497668929703</v>
      </c>
      <c r="J340" s="26">
        <f>Table1689106[[#This Row],[Mean Value]]-($Q$2)</f>
        <v>3.467462940289348</v>
      </c>
      <c r="K340" s="8">
        <f>Table1689106[[#This Row],[Mean Value]]+$R$2</f>
        <v>3.5671964735438761</v>
      </c>
      <c r="L340" s="9">
        <f>Table1689106[[#This Row],[Mean Value]]-$R$2</f>
        <v>3.4475162336384422</v>
      </c>
      <c r="M340" s="23" t="str">
        <f t="array" ref="M340">IF(OR(D340&lt;$Z$2, D340&gt;$Y$2), "Yes", "No")</f>
        <v>No</v>
      </c>
      <c r="N340" s="3"/>
      <c r="V340"/>
      <c r="W340"/>
      <c r="Z340"/>
      <c r="AB340"/>
    </row>
    <row r="341" spans="1:28" x14ac:dyDescent="0.25">
      <c r="A341" s="2">
        <v>43376</v>
      </c>
      <c r="B341" s="17">
        <v>1240</v>
      </c>
      <c r="C341" s="21" t="s">
        <v>45</v>
      </c>
      <c r="D341" s="25">
        <v>3.49</v>
      </c>
      <c r="E341" s="22">
        <f>'[1]pH meter #2__083118AM'!$O$2</f>
        <v>3.5073563535911592</v>
      </c>
      <c r="F341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43376.527777777781</v>
      </c>
      <c r="G341" s="6">
        <f>Table1689106[[#This Row],[Mean Value]]+$P$2</f>
        <v>3.527303060242065</v>
      </c>
      <c r="H341" s="6">
        <f>Table1689106[[#This Row],[Mean Value]]-$P$2</f>
        <v>3.4874096469402533</v>
      </c>
      <c r="I341" s="26">
        <f>Table1689106[[#This Row],[Mean Value]]+$Q$2</f>
        <v>3.5472497668929703</v>
      </c>
      <c r="J341" s="26">
        <f>Table1689106[[#This Row],[Mean Value]]-($Q$2)</f>
        <v>3.467462940289348</v>
      </c>
      <c r="K341" s="8">
        <f>Table1689106[[#This Row],[Mean Value]]+$R$2</f>
        <v>3.5671964735438761</v>
      </c>
      <c r="L341" s="9">
        <f>Table1689106[[#This Row],[Mean Value]]-$R$2</f>
        <v>3.4475162336384422</v>
      </c>
      <c r="M341" s="23" t="str">
        <f t="array" ref="M341">IF(OR(D341&lt;$Z$2, D341&gt;$Y$2), "Yes", "No")</f>
        <v>No</v>
      </c>
      <c r="N341" s="3"/>
      <c r="V341"/>
      <c r="W341"/>
      <c r="Z341"/>
      <c r="AB341"/>
    </row>
    <row r="342" spans="1:28" x14ac:dyDescent="0.25">
      <c r="A342" s="2">
        <v>43376</v>
      </c>
      <c r="B342" s="17">
        <v>1243</v>
      </c>
      <c r="C342" s="21" t="s">
        <v>40</v>
      </c>
      <c r="D342" s="25">
        <v>3.49</v>
      </c>
      <c r="E342" s="22">
        <f>'[1]pH meter #2__083118AM'!$O$2</f>
        <v>3.5073563535911592</v>
      </c>
      <c r="F342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43376.529861111114</v>
      </c>
      <c r="G342" s="6">
        <f>Table1689106[[#This Row],[Mean Value]]+$P$2</f>
        <v>3.527303060242065</v>
      </c>
      <c r="H342" s="6">
        <f>Table1689106[[#This Row],[Mean Value]]-$P$2</f>
        <v>3.4874096469402533</v>
      </c>
      <c r="I342" s="26">
        <f>Table1689106[[#This Row],[Mean Value]]+$Q$2</f>
        <v>3.5472497668929703</v>
      </c>
      <c r="J342" s="26">
        <f>Table1689106[[#This Row],[Mean Value]]-($Q$2)</f>
        <v>3.467462940289348</v>
      </c>
      <c r="K342" s="8">
        <f>Table1689106[[#This Row],[Mean Value]]+$R$2</f>
        <v>3.5671964735438761</v>
      </c>
      <c r="L342" s="9">
        <f>Table1689106[[#This Row],[Mean Value]]-$R$2</f>
        <v>3.4475162336384422</v>
      </c>
      <c r="M342" s="23" t="str">
        <f t="array" ref="M342">IF(OR(D342&lt;$Z$2, D342&gt;$Y$2), "Yes", "No")</f>
        <v>No</v>
      </c>
      <c r="N342" s="3"/>
      <c r="V342"/>
      <c r="W342"/>
      <c r="Z342"/>
      <c r="AB342"/>
    </row>
    <row r="343" spans="1:28" x14ac:dyDescent="0.25">
      <c r="A343" s="2">
        <v>43376</v>
      </c>
      <c r="B343" s="17">
        <v>1250</v>
      </c>
      <c r="C343" s="21" t="s">
        <v>45</v>
      </c>
      <c r="D343" s="25">
        <v>3.49</v>
      </c>
      <c r="E343" s="22">
        <f>'[1]pH meter #2__083118AM'!$O$2</f>
        <v>3.5073563535911592</v>
      </c>
      <c r="F343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43376.534722222219</v>
      </c>
      <c r="G343" s="6">
        <f>Table1689106[[#This Row],[Mean Value]]+$P$2</f>
        <v>3.527303060242065</v>
      </c>
      <c r="H343" s="6">
        <f>Table1689106[[#This Row],[Mean Value]]-$P$2</f>
        <v>3.4874096469402533</v>
      </c>
      <c r="I343" s="26">
        <f>Table1689106[[#This Row],[Mean Value]]+$Q$2</f>
        <v>3.5472497668929703</v>
      </c>
      <c r="J343" s="26">
        <f>Table1689106[[#This Row],[Mean Value]]-($Q$2)</f>
        <v>3.467462940289348</v>
      </c>
      <c r="K343" s="8">
        <f>Table1689106[[#This Row],[Mean Value]]+$R$2</f>
        <v>3.5671964735438761</v>
      </c>
      <c r="L343" s="9">
        <f>Table1689106[[#This Row],[Mean Value]]-$R$2</f>
        <v>3.4475162336384422</v>
      </c>
      <c r="M343" s="23" t="str">
        <f t="array" ref="M343">IF(OR(D343&lt;$Z$2, D343&gt;$Y$2), "Yes", "No")</f>
        <v>No</v>
      </c>
      <c r="N343" s="3"/>
      <c r="V343"/>
      <c r="W343"/>
      <c r="Z343"/>
      <c r="AB343"/>
    </row>
    <row r="344" spans="1:28" x14ac:dyDescent="0.25">
      <c r="A344" s="2">
        <v>43376</v>
      </c>
      <c r="B344" s="17">
        <v>1253</v>
      </c>
      <c r="C344" s="21" t="s">
        <v>31</v>
      </c>
      <c r="D344" s="25">
        <v>3.49</v>
      </c>
      <c r="E344" s="22">
        <f>'[1]pH meter #2__083118AM'!$O$2</f>
        <v>3.5073563535911592</v>
      </c>
      <c r="F344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43376.536805555559</v>
      </c>
      <c r="G344" s="6">
        <f>Table1689106[[#This Row],[Mean Value]]+$P$2</f>
        <v>3.527303060242065</v>
      </c>
      <c r="H344" s="6">
        <f>Table1689106[[#This Row],[Mean Value]]-$P$2</f>
        <v>3.4874096469402533</v>
      </c>
      <c r="I344" s="26">
        <f>Table1689106[[#This Row],[Mean Value]]+$Q$2</f>
        <v>3.5472497668929703</v>
      </c>
      <c r="J344" s="26">
        <f>Table1689106[[#This Row],[Mean Value]]-($Q$2)</f>
        <v>3.467462940289348</v>
      </c>
      <c r="K344" s="8">
        <f>Table1689106[[#This Row],[Mean Value]]+$R$2</f>
        <v>3.5671964735438761</v>
      </c>
      <c r="L344" s="9">
        <f>Table1689106[[#This Row],[Mean Value]]-$R$2</f>
        <v>3.4475162336384422</v>
      </c>
      <c r="M344" s="23" t="str">
        <f t="array" ref="M344">IF(OR(D344&lt;$Z$2, D344&gt;$Y$2), "Yes", "No")</f>
        <v>No</v>
      </c>
      <c r="N344" s="3"/>
      <c r="V344"/>
      <c r="W344"/>
      <c r="Z344"/>
      <c r="AB344"/>
    </row>
    <row r="345" spans="1:28" x14ac:dyDescent="0.25">
      <c r="A345" s="2">
        <v>43376</v>
      </c>
      <c r="B345" s="17">
        <v>1323</v>
      </c>
      <c r="C345" s="21" t="s">
        <v>31</v>
      </c>
      <c r="D345" s="25">
        <v>3.47</v>
      </c>
      <c r="E345" s="22">
        <f>'[1]pH meter #2__083118AM'!$O$2</f>
        <v>3.5073563535911592</v>
      </c>
      <c r="F345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43376.557638888888</v>
      </c>
      <c r="G345" s="6">
        <f>Table1689106[[#This Row],[Mean Value]]+$P$2</f>
        <v>3.527303060242065</v>
      </c>
      <c r="H345" s="6">
        <f>Table1689106[[#This Row],[Mean Value]]-$P$2</f>
        <v>3.4874096469402533</v>
      </c>
      <c r="I345" s="26">
        <f>Table1689106[[#This Row],[Mean Value]]+$Q$2</f>
        <v>3.5472497668929703</v>
      </c>
      <c r="J345" s="26">
        <f>Table1689106[[#This Row],[Mean Value]]-($Q$2)</f>
        <v>3.467462940289348</v>
      </c>
      <c r="K345" s="8">
        <f>Table1689106[[#This Row],[Mean Value]]+$R$2</f>
        <v>3.5671964735438761</v>
      </c>
      <c r="L345" s="9">
        <f>Table1689106[[#This Row],[Mean Value]]-$R$2</f>
        <v>3.4475162336384422</v>
      </c>
      <c r="M345" s="23" t="str">
        <f t="array" ref="M345">IF(OR(D345&lt;$Z$2, D345&gt;$Y$2), "Yes", "No")</f>
        <v>No</v>
      </c>
      <c r="N345" s="3"/>
    </row>
    <row r="346" spans="1:28" x14ac:dyDescent="0.25">
      <c r="A346" s="2">
        <v>43376</v>
      </c>
      <c r="B346" s="17">
        <v>1330</v>
      </c>
      <c r="C346" s="21" t="s">
        <v>32</v>
      </c>
      <c r="D346" s="25">
        <v>3.48</v>
      </c>
      <c r="E346" s="22">
        <f>'[1]pH meter #2__083118AM'!$O$2</f>
        <v>3.5073563535911592</v>
      </c>
      <c r="F346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43376.5625</v>
      </c>
      <c r="G346" s="6">
        <f>Table1689106[[#This Row],[Mean Value]]+$P$2</f>
        <v>3.527303060242065</v>
      </c>
      <c r="H346" s="6">
        <f>Table1689106[[#This Row],[Mean Value]]-$P$2</f>
        <v>3.4874096469402533</v>
      </c>
      <c r="I346" s="26">
        <f>Table1689106[[#This Row],[Mean Value]]+$Q$2</f>
        <v>3.5472497668929703</v>
      </c>
      <c r="J346" s="26">
        <f>Table1689106[[#This Row],[Mean Value]]-($Q$2)</f>
        <v>3.467462940289348</v>
      </c>
      <c r="K346" s="8">
        <f>Table1689106[[#This Row],[Mean Value]]+$R$2</f>
        <v>3.5671964735438761</v>
      </c>
      <c r="L346" s="9">
        <f>Table1689106[[#This Row],[Mean Value]]-$R$2</f>
        <v>3.4475162336384422</v>
      </c>
      <c r="M346" s="23" t="str">
        <f t="array" ref="M346">IF(OR(D346&lt;$Z$2, D346&gt;$Y$2), "Yes", "No")</f>
        <v>No</v>
      </c>
      <c r="N346" s="3"/>
      <c r="V346"/>
      <c r="W346"/>
      <c r="Z346"/>
      <c r="AB346"/>
    </row>
    <row r="347" spans="1:28" x14ac:dyDescent="0.25">
      <c r="A347" s="2">
        <v>43376</v>
      </c>
      <c r="B347" s="17">
        <v>1402</v>
      </c>
      <c r="C347" s="21" t="s">
        <v>34</v>
      </c>
      <c r="D347" s="25">
        <v>3.48</v>
      </c>
      <c r="E347" s="22">
        <f>'[1]pH meter #2__083118AM'!$O$2</f>
        <v>3.5073563535911592</v>
      </c>
      <c r="F347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43376.584722222222</v>
      </c>
      <c r="G347" s="6">
        <f>Table1689106[[#This Row],[Mean Value]]+$P$2</f>
        <v>3.527303060242065</v>
      </c>
      <c r="H347" s="6">
        <f>Table1689106[[#This Row],[Mean Value]]-$P$2</f>
        <v>3.4874096469402533</v>
      </c>
      <c r="I347" s="26">
        <f>Table1689106[[#This Row],[Mean Value]]+$Q$2</f>
        <v>3.5472497668929703</v>
      </c>
      <c r="J347" s="26">
        <f>Table1689106[[#This Row],[Mean Value]]-($Q$2)</f>
        <v>3.467462940289348</v>
      </c>
      <c r="K347" s="8">
        <f>Table1689106[[#This Row],[Mean Value]]+$R$2</f>
        <v>3.5671964735438761</v>
      </c>
      <c r="L347" s="9">
        <f>Table1689106[[#This Row],[Mean Value]]-$R$2</f>
        <v>3.4475162336384422</v>
      </c>
      <c r="M347" s="23" t="str">
        <f t="array" ref="M347">IF(OR(D347&lt;$Z$2, D347&gt;$Y$2), "Yes", "No")</f>
        <v>No</v>
      </c>
      <c r="N347" s="3"/>
      <c r="V347"/>
      <c r="W347"/>
      <c r="Z347"/>
      <c r="AB347"/>
    </row>
    <row r="348" spans="1:28" x14ac:dyDescent="0.25">
      <c r="A348" s="2">
        <v>43376</v>
      </c>
      <c r="B348" s="17">
        <v>1445</v>
      </c>
      <c r="C348" s="21" t="s">
        <v>31</v>
      </c>
      <c r="D348" s="25">
        <v>3.47</v>
      </c>
      <c r="E348" s="22">
        <f>'[1]pH meter #2__083118AM'!$O$2</f>
        <v>3.5073563535911592</v>
      </c>
      <c r="F348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43376.614583333336</v>
      </c>
      <c r="G348" s="6">
        <f>Table1689106[[#This Row],[Mean Value]]+$P$2</f>
        <v>3.527303060242065</v>
      </c>
      <c r="H348" s="6">
        <f>Table1689106[[#This Row],[Mean Value]]-$P$2</f>
        <v>3.4874096469402533</v>
      </c>
      <c r="I348" s="26">
        <f>Table1689106[[#This Row],[Mean Value]]+$Q$2</f>
        <v>3.5472497668929703</v>
      </c>
      <c r="J348" s="26">
        <f>Table1689106[[#This Row],[Mean Value]]-($Q$2)</f>
        <v>3.467462940289348</v>
      </c>
      <c r="K348" s="8">
        <f>Table1689106[[#This Row],[Mean Value]]+$R$2</f>
        <v>3.5671964735438761</v>
      </c>
      <c r="L348" s="9">
        <f>Table1689106[[#This Row],[Mean Value]]-$R$2</f>
        <v>3.4475162336384422</v>
      </c>
      <c r="M348" s="23" t="str">
        <f t="array" ref="M348">IF(OR(D348&lt;$Z$2, D348&gt;$Y$2), "Yes", "No")</f>
        <v>No</v>
      </c>
      <c r="N348" s="3"/>
      <c r="V348"/>
      <c r="W348"/>
      <c r="Z348"/>
      <c r="AB348"/>
    </row>
    <row r="349" spans="1:28" x14ac:dyDescent="0.25">
      <c r="A349" s="2">
        <v>43376</v>
      </c>
      <c r="B349" s="17">
        <v>1519</v>
      </c>
      <c r="C349" s="21" t="s">
        <v>34</v>
      </c>
      <c r="D349" s="25">
        <v>3.47</v>
      </c>
      <c r="E349" s="22">
        <f>'[1]pH meter #2__083118AM'!$O$2</f>
        <v>3.5073563535911592</v>
      </c>
      <c r="F349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43376.638194444444</v>
      </c>
      <c r="G349" s="6">
        <f>Table1689106[[#This Row],[Mean Value]]+$P$2</f>
        <v>3.527303060242065</v>
      </c>
      <c r="H349" s="6">
        <f>Table1689106[[#This Row],[Mean Value]]-$P$2</f>
        <v>3.4874096469402533</v>
      </c>
      <c r="I349" s="26">
        <f>Table1689106[[#This Row],[Mean Value]]+$Q$2</f>
        <v>3.5472497668929703</v>
      </c>
      <c r="J349" s="26">
        <f>Table1689106[[#This Row],[Mean Value]]-($Q$2)</f>
        <v>3.467462940289348</v>
      </c>
      <c r="K349" s="8">
        <f>Table1689106[[#This Row],[Mean Value]]+$R$2</f>
        <v>3.5671964735438761</v>
      </c>
      <c r="L349" s="9">
        <f>Table1689106[[#This Row],[Mean Value]]-$R$2</f>
        <v>3.4475162336384422</v>
      </c>
      <c r="M349" s="23" t="str">
        <f t="array" ref="M349">IF(OR(D349&lt;$Z$2, D349&gt;$Y$2), "Yes", "No")</f>
        <v>No</v>
      </c>
      <c r="N349" s="3"/>
      <c r="V349"/>
      <c r="W349"/>
      <c r="Z349"/>
      <c r="AB349"/>
    </row>
    <row r="350" spans="1:28" x14ac:dyDescent="0.25">
      <c r="A350" s="2">
        <v>43376</v>
      </c>
      <c r="B350" s="17">
        <v>1538</v>
      </c>
      <c r="C350" s="21" t="s">
        <v>44</v>
      </c>
      <c r="D350" s="25">
        <v>3.47</v>
      </c>
      <c r="E350" s="22">
        <f>'[1]pH meter #2__083118AM'!$O$2</f>
        <v>3.5073563535911592</v>
      </c>
      <c r="F350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43376.651388888888</v>
      </c>
      <c r="G350" s="6">
        <f>Table1689106[[#This Row],[Mean Value]]+$P$2</f>
        <v>3.527303060242065</v>
      </c>
      <c r="H350" s="6">
        <f>Table1689106[[#This Row],[Mean Value]]-$P$2</f>
        <v>3.4874096469402533</v>
      </c>
      <c r="I350" s="26">
        <f>Table1689106[[#This Row],[Mean Value]]+$Q$2</f>
        <v>3.5472497668929703</v>
      </c>
      <c r="J350" s="26">
        <f>Table1689106[[#This Row],[Mean Value]]-($Q$2)</f>
        <v>3.467462940289348</v>
      </c>
      <c r="K350" s="8">
        <f>Table1689106[[#This Row],[Mean Value]]+$R$2</f>
        <v>3.5671964735438761</v>
      </c>
      <c r="L350" s="9">
        <f>Table1689106[[#This Row],[Mean Value]]-$R$2</f>
        <v>3.4475162336384422</v>
      </c>
      <c r="M350" s="23" t="str">
        <f t="array" ref="M350">IF(OR(D350&lt;$Z$2, D350&gt;$Y$2), "Yes", "No")</f>
        <v>No</v>
      </c>
      <c r="N350" s="3"/>
      <c r="V350"/>
      <c r="W350"/>
      <c r="Z350"/>
      <c r="AB350"/>
    </row>
    <row r="351" spans="1:28" x14ac:dyDescent="0.25">
      <c r="A351" s="2">
        <v>43376</v>
      </c>
      <c r="B351" s="17">
        <v>1555</v>
      </c>
      <c r="C351" s="21" t="s">
        <v>41</v>
      </c>
      <c r="D351" s="25">
        <v>3.46</v>
      </c>
      <c r="E351" s="22">
        <f>'[1]pH meter #2__083118AM'!$O$2</f>
        <v>3.5073563535911592</v>
      </c>
      <c r="F351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43376.663194444445</v>
      </c>
      <c r="G351" s="6">
        <f>Table1689106[[#This Row],[Mean Value]]+$P$2</f>
        <v>3.527303060242065</v>
      </c>
      <c r="H351" s="6">
        <f>Table1689106[[#This Row],[Mean Value]]-$P$2</f>
        <v>3.4874096469402533</v>
      </c>
      <c r="I351" s="26">
        <f>Table1689106[[#This Row],[Mean Value]]+$Q$2</f>
        <v>3.5472497668929703</v>
      </c>
      <c r="J351" s="26">
        <f>Table1689106[[#This Row],[Mean Value]]-($Q$2)</f>
        <v>3.467462940289348</v>
      </c>
      <c r="K351" s="8">
        <f>Table1689106[[#This Row],[Mean Value]]+$R$2</f>
        <v>3.5671964735438761</v>
      </c>
      <c r="L351" s="9">
        <f>Table1689106[[#This Row],[Mean Value]]-$R$2</f>
        <v>3.4475162336384422</v>
      </c>
      <c r="M351" s="23" t="str">
        <f t="array" ref="M351">IF(OR(D351&lt;$Z$2, D351&gt;$Y$2), "Yes", "No")</f>
        <v>No</v>
      </c>
      <c r="N351" s="3"/>
      <c r="V351"/>
      <c r="W351"/>
      <c r="Z351"/>
      <c r="AB351"/>
    </row>
    <row r="352" spans="1:28" x14ac:dyDescent="0.25">
      <c r="A352" s="2">
        <v>43376</v>
      </c>
      <c r="B352" s="17">
        <v>1630</v>
      </c>
      <c r="C352" s="21" t="s">
        <v>38</v>
      </c>
      <c r="D352" s="25">
        <v>3.47</v>
      </c>
      <c r="E352" s="22">
        <f>'[1]pH meter #2__083118AM'!$O$2</f>
        <v>3.5073563535911592</v>
      </c>
      <c r="F352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43376.6875</v>
      </c>
      <c r="G352" s="6">
        <f>Table1689106[[#This Row],[Mean Value]]+$P$2</f>
        <v>3.527303060242065</v>
      </c>
      <c r="H352" s="6">
        <f>Table1689106[[#This Row],[Mean Value]]-$P$2</f>
        <v>3.4874096469402533</v>
      </c>
      <c r="I352" s="26">
        <f>Table1689106[[#This Row],[Mean Value]]+$Q$2</f>
        <v>3.5472497668929703</v>
      </c>
      <c r="J352" s="26">
        <f>Table1689106[[#This Row],[Mean Value]]-($Q$2)</f>
        <v>3.467462940289348</v>
      </c>
      <c r="K352" s="8">
        <f>Table1689106[[#This Row],[Mean Value]]+$R$2</f>
        <v>3.5671964735438761</v>
      </c>
      <c r="L352" s="9">
        <f>Table1689106[[#This Row],[Mean Value]]-$R$2</f>
        <v>3.4475162336384422</v>
      </c>
      <c r="M352" s="23" t="str">
        <f t="array" ref="M352">IF(OR(D352&lt;$Z$2, D352&gt;$Y$2), "Yes", "No")</f>
        <v>No</v>
      </c>
      <c r="N352" s="3"/>
      <c r="V352"/>
      <c r="W352"/>
      <c r="Z352"/>
      <c r="AB352"/>
    </row>
    <row r="353" spans="1:28" x14ac:dyDescent="0.25">
      <c r="A353" s="2">
        <v>43376</v>
      </c>
      <c r="B353" s="17">
        <v>1630</v>
      </c>
      <c r="C353" s="21" t="s">
        <v>52</v>
      </c>
      <c r="D353" s="25">
        <v>3.47</v>
      </c>
      <c r="E353" s="22">
        <f>'[1]pH meter #2__083118AM'!$O$2</f>
        <v>3.5073563535911592</v>
      </c>
      <c r="F353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43376.6875</v>
      </c>
      <c r="G353" s="6">
        <f>Table1689106[[#This Row],[Mean Value]]+$P$2</f>
        <v>3.527303060242065</v>
      </c>
      <c r="H353" s="6">
        <f>Table1689106[[#This Row],[Mean Value]]-$P$2</f>
        <v>3.4874096469402533</v>
      </c>
      <c r="I353" s="26">
        <f>Table1689106[[#This Row],[Mean Value]]+$Q$2</f>
        <v>3.5472497668929703</v>
      </c>
      <c r="J353" s="26">
        <f>Table1689106[[#This Row],[Mean Value]]-($Q$2)</f>
        <v>3.467462940289348</v>
      </c>
      <c r="K353" s="8">
        <f>Table1689106[[#This Row],[Mean Value]]+$R$2</f>
        <v>3.5671964735438761</v>
      </c>
      <c r="L353" s="9">
        <f>Table1689106[[#This Row],[Mean Value]]-$R$2</f>
        <v>3.4475162336384422</v>
      </c>
      <c r="M353" s="23" t="str">
        <f t="array" ref="M353">IF(OR(D353&lt;$Z$2, D353&gt;$Y$2), "Yes", "No")</f>
        <v>No</v>
      </c>
      <c r="N353" s="3"/>
      <c r="V353"/>
      <c r="W353"/>
      <c r="Z353"/>
      <c r="AB353"/>
    </row>
    <row r="354" spans="1:28" x14ac:dyDescent="0.25">
      <c r="A354" s="2">
        <v>43376</v>
      </c>
      <c r="B354" s="17">
        <v>1650</v>
      </c>
      <c r="C354" s="21" t="s">
        <v>38</v>
      </c>
      <c r="D354" s="25">
        <v>3.46</v>
      </c>
      <c r="E354" s="22">
        <f>'[1]pH meter #2__083118AM'!$O$2</f>
        <v>3.5073563535911592</v>
      </c>
      <c r="F354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43376.701388888891</v>
      </c>
      <c r="G354" s="6">
        <f>Table1689106[[#This Row],[Mean Value]]+$P$2</f>
        <v>3.527303060242065</v>
      </c>
      <c r="H354" s="6">
        <f>Table1689106[[#This Row],[Mean Value]]-$P$2</f>
        <v>3.4874096469402533</v>
      </c>
      <c r="I354" s="26">
        <f>Table1689106[[#This Row],[Mean Value]]+$Q$2</f>
        <v>3.5472497668929703</v>
      </c>
      <c r="J354" s="26">
        <f>Table1689106[[#This Row],[Mean Value]]-($Q$2)</f>
        <v>3.467462940289348</v>
      </c>
      <c r="K354" s="8">
        <f>Table1689106[[#This Row],[Mean Value]]+$R$2</f>
        <v>3.5671964735438761</v>
      </c>
      <c r="L354" s="9">
        <f>Table1689106[[#This Row],[Mean Value]]-$R$2</f>
        <v>3.4475162336384422</v>
      </c>
      <c r="M354" s="23" t="str">
        <f t="array" ref="M354">IF(OR(D354&lt;$Z$2, D354&gt;$Y$2), "Yes", "No")</f>
        <v>No</v>
      </c>
      <c r="N354" s="3"/>
      <c r="V354"/>
      <c r="W354"/>
      <c r="Z354"/>
      <c r="AB354"/>
    </row>
    <row r="355" spans="1:28" x14ac:dyDescent="0.25">
      <c r="A355" s="2">
        <v>43376</v>
      </c>
      <c r="B355" s="17">
        <v>1715</v>
      </c>
      <c r="C355" s="21" t="s">
        <v>26</v>
      </c>
      <c r="D355" s="25">
        <v>3.47</v>
      </c>
      <c r="E355" s="22">
        <f>'[1]pH meter #2__083118AM'!$O$2</f>
        <v>3.5073563535911592</v>
      </c>
      <c r="F355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43376.71875</v>
      </c>
      <c r="G355" s="6">
        <f>Table1689106[[#This Row],[Mean Value]]+$P$2</f>
        <v>3.527303060242065</v>
      </c>
      <c r="H355" s="6">
        <f>Table1689106[[#This Row],[Mean Value]]-$P$2</f>
        <v>3.4874096469402533</v>
      </c>
      <c r="I355" s="26">
        <f>Table1689106[[#This Row],[Mean Value]]+$Q$2</f>
        <v>3.5472497668929703</v>
      </c>
      <c r="J355" s="26">
        <f>Table1689106[[#This Row],[Mean Value]]-($Q$2)</f>
        <v>3.467462940289348</v>
      </c>
      <c r="K355" s="8">
        <f>Table1689106[[#This Row],[Mean Value]]+$R$2</f>
        <v>3.5671964735438761</v>
      </c>
      <c r="L355" s="9">
        <f>Table1689106[[#This Row],[Mean Value]]-$R$2</f>
        <v>3.4475162336384422</v>
      </c>
      <c r="M355" s="23" t="str">
        <f t="array" ref="M355">IF(OR(D355&lt;$Z$2, D355&gt;$Y$2), "Yes", "No")</f>
        <v>No</v>
      </c>
      <c r="N355" s="3"/>
      <c r="V355"/>
      <c r="W355"/>
      <c r="Z355"/>
      <c r="AB355"/>
    </row>
    <row r="356" spans="1:28" x14ac:dyDescent="0.25">
      <c r="A356" s="2">
        <v>43376</v>
      </c>
      <c r="B356" s="17">
        <v>1750</v>
      </c>
      <c r="C356" s="21" t="s">
        <v>51</v>
      </c>
      <c r="D356" s="25">
        <v>3.47</v>
      </c>
      <c r="E356" s="22">
        <f>'[1]pH meter #2__083118AM'!$O$2</f>
        <v>3.5073563535911592</v>
      </c>
      <c r="F356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43376.743055555555</v>
      </c>
      <c r="G356" s="6">
        <f>Table1689106[[#This Row],[Mean Value]]+$P$2</f>
        <v>3.527303060242065</v>
      </c>
      <c r="H356" s="6">
        <f>Table1689106[[#This Row],[Mean Value]]-$P$2</f>
        <v>3.4874096469402533</v>
      </c>
      <c r="I356" s="26">
        <f>Table1689106[[#This Row],[Mean Value]]+$Q$2</f>
        <v>3.5472497668929703</v>
      </c>
      <c r="J356" s="26">
        <f>Table1689106[[#This Row],[Mean Value]]-($Q$2)</f>
        <v>3.467462940289348</v>
      </c>
      <c r="K356" s="8">
        <f>Table1689106[[#This Row],[Mean Value]]+$R$2</f>
        <v>3.5671964735438761</v>
      </c>
      <c r="L356" s="9">
        <f>Table1689106[[#This Row],[Mean Value]]-$R$2</f>
        <v>3.4475162336384422</v>
      </c>
      <c r="M356" s="23" t="str">
        <f t="array" ref="M356">IF(OR(D356&lt;$Z$2, D356&gt;$Y$2), "Yes", "No")</f>
        <v>No</v>
      </c>
      <c r="N356" s="3"/>
      <c r="V356"/>
      <c r="W356"/>
      <c r="Z356"/>
      <c r="AB356"/>
    </row>
    <row r="357" spans="1:28" x14ac:dyDescent="0.25">
      <c r="A357" s="2">
        <v>43376</v>
      </c>
      <c r="B357" s="17">
        <v>1826</v>
      </c>
      <c r="C357" s="21" t="s">
        <v>34</v>
      </c>
      <c r="D357" s="25">
        <v>3.47</v>
      </c>
      <c r="E357" s="22">
        <f>'[1]pH meter #2__083118AM'!$O$2</f>
        <v>3.5073563535911592</v>
      </c>
      <c r="F357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43376.768055555556</v>
      </c>
      <c r="G357" s="6">
        <f>Table1689106[[#This Row],[Mean Value]]+$P$2</f>
        <v>3.527303060242065</v>
      </c>
      <c r="H357" s="6">
        <f>Table1689106[[#This Row],[Mean Value]]-$P$2</f>
        <v>3.4874096469402533</v>
      </c>
      <c r="I357" s="26">
        <f>Table1689106[[#This Row],[Mean Value]]+$Q$2</f>
        <v>3.5472497668929703</v>
      </c>
      <c r="J357" s="26">
        <f>Table1689106[[#This Row],[Mean Value]]-($Q$2)</f>
        <v>3.467462940289348</v>
      </c>
      <c r="K357" s="8">
        <f>Table1689106[[#This Row],[Mean Value]]+$R$2</f>
        <v>3.5671964735438761</v>
      </c>
      <c r="L357" s="9">
        <f>Table1689106[[#This Row],[Mean Value]]-$R$2</f>
        <v>3.4475162336384422</v>
      </c>
      <c r="M357" s="23" t="str">
        <f t="array" ref="M357">IF(OR(D357&lt;$Z$2, D357&gt;$Y$2), "Yes", "No")</f>
        <v>No</v>
      </c>
      <c r="N357" s="3"/>
      <c r="V357"/>
      <c r="W357"/>
      <c r="Z357"/>
      <c r="AB357"/>
    </row>
    <row r="358" spans="1:28" x14ac:dyDescent="0.25">
      <c r="A358" s="2">
        <v>43376</v>
      </c>
      <c r="B358" s="17">
        <v>1900</v>
      </c>
      <c r="C358" s="21" t="s">
        <v>38</v>
      </c>
      <c r="D358" s="25">
        <v>3.46</v>
      </c>
      <c r="E358" s="22">
        <f>'[1]pH meter #2__083118AM'!$O$2</f>
        <v>3.5073563535911592</v>
      </c>
      <c r="F358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43376.791666666664</v>
      </c>
      <c r="G358" s="6">
        <f>Table1689106[[#This Row],[Mean Value]]+$P$2</f>
        <v>3.527303060242065</v>
      </c>
      <c r="H358" s="6">
        <f>Table1689106[[#This Row],[Mean Value]]-$P$2</f>
        <v>3.4874096469402533</v>
      </c>
      <c r="I358" s="26">
        <f>Table1689106[[#This Row],[Mean Value]]+$Q$2</f>
        <v>3.5472497668929703</v>
      </c>
      <c r="J358" s="26">
        <f>Table1689106[[#This Row],[Mean Value]]-($Q$2)</f>
        <v>3.467462940289348</v>
      </c>
      <c r="K358" s="8">
        <f>Table1689106[[#This Row],[Mean Value]]+$R$2</f>
        <v>3.5671964735438761</v>
      </c>
      <c r="L358" s="9">
        <f>Table1689106[[#This Row],[Mean Value]]-$R$2</f>
        <v>3.4475162336384422</v>
      </c>
      <c r="M358" s="23" t="str">
        <f t="array" ref="M358">IF(OR(D358&lt;$Z$2, D358&gt;$Y$2), "Yes", "No")</f>
        <v>No</v>
      </c>
      <c r="N358" s="3"/>
      <c r="V358"/>
      <c r="W358"/>
      <c r="Z358"/>
      <c r="AB358"/>
    </row>
    <row r="359" spans="1:28" x14ac:dyDescent="0.25">
      <c r="A359" s="2">
        <v>43377</v>
      </c>
      <c r="B359" s="17">
        <v>610</v>
      </c>
      <c r="C359" s="21" t="s">
        <v>40</v>
      </c>
      <c r="D359" s="25">
        <v>3.51</v>
      </c>
      <c r="E359" s="22">
        <f>'[1]pH meter #2__083118AM'!$O$2</f>
        <v>3.5073563535911592</v>
      </c>
      <c r="F359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43377.256944444445</v>
      </c>
      <c r="G359" s="6">
        <f>Table1689106[[#This Row],[Mean Value]]+$P$2</f>
        <v>3.527303060242065</v>
      </c>
      <c r="H359" s="6">
        <f>Table1689106[[#This Row],[Mean Value]]-$P$2</f>
        <v>3.4874096469402533</v>
      </c>
      <c r="I359" s="26">
        <f>Table1689106[[#This Row],[Mean Value]]+$Q$2</f>
        <v>3.5472497668929703</v>
      </c>
      <c r="J359" s="26">
        <f>Table1689106[[#This Row],[Mean Value]]-($Q$2)</f>
        <v>3.467462940289348</v>
      </c>
      <c r="K359" s="8">
        <f>Table1689106[[#This Row],[Mean Value]]+$R$2</f>
        <v>3.5671964735438761</v>
      </c>
      <c r="L359" s="9">
        <f>Table1689106[[#This Row],[Mean Value]]-$R$2</f>
        <v>3.4475162336384422</v>
      </c>
      <c r="M359" s="23" t="str">
        <f t="array" ref="M359">IF(OR(D359&lt;$Z$2, D359&gt;$Y$2), "Yes", "No")</f>
        <v>No</v>
      </c>
      <c r="N359" s="3"/>
      <c r="V359"/>
      <c r="W359"/>
      <c r="Z359"/>
      <c r="AB359"/>
    </row>
    <row r="360" spans="1:28" x14ac:dyDescent="0.25">
      <c r="A360" s="2">
        <v>43377</v>
      </c>
      <c r="B360" s="17">
        <v>644</v>
      </c>
      <c r="C360" s="21" t="s">
        <v>31</v>
      </c>
      <c r="D360" s="25">
        <v>3.5</v>
      </c>
      <c r="E360" s="22">
        <f>'[1]pH meter #2__083118AM'!$O$2</f>
        <v>3.5073563535911592</v>
      </c>
      <c r="F360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43377.280555555553</v>
      </c>
      <c r="G360" s="6">
        <f>Table1689106[[#This Row],[Mean Value]]+$P$2</f>
        <v>3.527303060242065</v>
      </c>
      <c r="H360" s="6">
        <f>Table1689106[[#This Row],[Mean Value]]-$P$2</f>
        <v>3.4874096469402533</v>
      </c>
      <c r="I360" s="26">
        <f>Table1689106[[#This Row],[Mean Value]]+$Q$2</f>
        <v>3.5472497668929703</v>
      </c>
      <c r="J360" s="26">
        <f>Table1689106[[#This Row],[Mean Value]]-($Q$2)</f>
        <v>3.467462940289348</v>
      </c>
      <c r="K360" s="8">
        <f>Table1689106[[#This Row],[Mean Value]]+$R$2</f>
        <v>3.5671964735438761</v>
      </c>
      <c r="L360" s="9">
        <f>Table1689106[[#This Row],[Mean Value]]-$R$2</f>
        <v>3.4475162336384422</v>
      </c>
      <c r="M360" s="23" t="str">
        <f t="array" ref="M360">IF(OR(D360&lt;$Z$2, D360&gt;$Y$2), "Yes", "No")</f>
        <v>No</v>
      </c>
      <c r="N360" s="3"/>
      <c r="V360"/>
      <c r="W360"/>
      <c r="Z360"/>
      <c r="AB360"/>
    </row>
    <row r="361" spans="1:28" x14ac:dyDescent="0.25">
      <c r="A361" s="2">
        <v>43377</v>
      </c>
      <c r="B361" s="17">
        <v>718</v>
      </c>
      <c r="C361" s="21" t="s">
        <v>31</v>
      </c>
      <c r="D361" s="25">
        <v>3.5</v>
      </c>
      <c r="E361" s="22">
        <f>'[1]pH meter #2__083118AM'!$O$2</f>
        <v>3.5073563535911592</v>
      </c>
      <c r="F361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43377.304166666669</v>
      </c>
      <c r="G361" s="6">
        <f>Table1689106[[#This Row],[Mean Value]]+$P$2</f>
        <v>3.527303060242065</v>
      </c>
      <c r="H361" s="6">
        <f>Table1689106[[#This Row],[Mean Value]]-$P$2</f>
        <v>3.4874096469402533</v>
      </c>
      <c r="I361" s="26">
        <f>Table1689106[[#This Row],[Mean Value]]+$Q$2</f>
        <v>3.5472497668929703</v>
      </c>
      <c r="J361" s="26">
        <f>Table1689106[[#This Row],[Mean Value]]-($Q$2)</f>
        <v>3.467462940289348</v>
      </c>
      <c r="K361" s="8">
        <f>Table1689106[[#This Row],[Mean Value]]+$R$2</f>
        <v>3.5671964735438761</v>
      </c>
      <c r="L361" s="9">
        <f>Table1689106[[#This Row],[Mean Value]]-$R$2</f>
        <v>3.4475162336384422</v>
      </c>
      <c r="M361" s="23" t="str">
        <f t="array" ref="M361">IF(OR(D361&lt;$Z$2, D361&gt;$Y$2), "Yes", "No")</f>
        <v>No</v>
      </c>
      <c r="N361" s="3"/>
      <c r="V361"/>
      <c r="W361"/>
      <c r="Z361"/>
      <c r="AB361"/>
    </row>
    <row r="362" spans="1:28" x14ac:dyDescent="0.25">
      <c r="A362" s="2">
        <v>43377</v>
      </c>
      <c r="B362" s="17">
        <v>800</v>
      </c>
      <c r="C362" s="21" t="s">
        <v>30</v>
      </c>
      <c r="D362" s="25">
        <v>3.49</v>
      </c>
      <c r="E362" s="22">
        <f>'[1]pH meter #2__083118AM'!$O$2</f>
        <v>3.5073563535911592</v>
      </c>
      <c r="F362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43377.333333333336</v>
      </c>
      <c r="G362" s="6">
        <f>Table1689106[[#This Row],[Mean Value]]+$P$2</f>
        <v>3.527303060242065</v>
      </c>
      <c r="H362" s="6">
        <f>Table1689106[[#This Row],[Mean Value]]-$P$2</f>
        <v>3.4874096469402533</v>
      </c>
      <c r="I362" s="26">
        <f>Table1689106[[#This Row],[Mean Value]]+$Q$2</f>
        <v>3.5472497668929703</v>
      </c>
      <c r="J362" s="26">
        <f>Table1689106[[#This Row],[Mean Value]]-($Q$2)</f>
        <v>3.467462940289348</v>
      </c>
      <c r="K362" s="8">
        <f>Table1689106[[#This Row],[Mean Value]]+$R$2</f>
        <v>3.5671964735438761</v>
      </c>
      <c r="L362" s="9">
        <f>Table1689106[[#This Row],[Mean Value]]-$R$2</f>
        <v>3.4475162336384422</v>
      </c>
      <c r="M362" s="23" t="str">
        <f t="array" ref="M362">IF(OR(D362&lt;$Z$2, D362&gt;$Y$2), "Yes", "No")</f>
        <v>No</v>
      </c>
      <c r="N362" s="3"/>
      <c r="V362"/>
      <c r="W362"/>
      <c r="Z362"/>
      <c r="AB362"/>
    </row>
    <row r="363" spans="1:28" x14ac:dyDescent="0.25">
      <c r="A363" s="2">
        <v>43377</v>
      </c>
      <c r="B363" s="17">
        <v>817</v>
      </c>
      <c r="C363" s="21" t="s">
        <v>40</v>
      </c>
      <c r="D363" s="25">
        <v>3.5</v>
      </c>
      <c r="E363" s="22">
        <f>'[1]pH meter #2__083118AM'!$O$2</f>
        <v>3.5073563535911592</v>
      </c>
      <c r="F363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43377.345138888886</v>
      </c>
      <c r="G363" s="6">
        <f>Table1689106[[#This Row],[Mean Value]]+$P$2</f>
        <v>3.527303060242065</v>
      </c>
      <c r="H363" s="6">
        <f>Table1689106[[#This Row],[Mean Value]]-$P$2</f>
        <v>3.4874096469402533</v>
      </c>
      <c r="I363" s="26">
        <f>Table1689106[[#This Row],[Mean Value]]+$Q$2</f>
        <v>3.5472497668929703</v>
      </c>
      <c r="J363" s="26">
        <f>Table1689106[[#This Row],[Mean Value]]-($Q$2)</f>
        <v>3.467462940289348</v>
      </c>
      <c r="K363" s="8">
        <f>Table1689106[[#This Row],[Mean Value]]+$R$2</f>
        <v>3.5671964735438761</v>
      </c>
      <c r="L363" s="9">
        <f>Table1689106[[#This Row],[Mean Value]]-$R$2</f>
        <v>3.4475162336384422</v>
      </c>
      <c r="M363" s="23" t="str">
        <f t="array" ref="M363">IF(OR(D363&lt;$Z$2, D363&gt;$Y$2), "Yes", "No")</f>
        <v>No</v>
      </c>
      <c r="N363" s="3"/>
      <c r="V363"/>
      <c r="W363"/>
      <c r="Z363"/>
      <c r="AB363"/>
    </row>
    <row r="364" spans="1:28" x14ac:dyDescent="0.25">
      <c r="A364" s="2">
        <v>43377</v>
      </c>
      <c r="B364" s="17">
        <v>836</v>
      </c>
      <c r="C364" s="21" t="s">
        <v>31</v>
      </c>
      <c r="D364" s="25">
        <v>3.5</v>
      </c>
      <c r="E364" s="22">
        <f>'[1]pH meter #2__083118AM'!$O$2</f>
        <v>3.5073563535911592</v>
      </c>
      <c r="F364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43377.35833333333</v>
      </c>
      <c r="G364" s="6">
        <f>Table1689106[[#This Row],[Mean Value]]+$P$2</f>
        <v>3.527303060242065</v>
      </c>
      <c r="H364" s="6">
        <f>Table1689106[[#This Row],[Mean Value]]-$P$2</f>
        <v>3.4874096469402533</v>
      </c>
      <c r="I364" s="26">
        <f>Table1689106[[#This Row],[Mean Value]]+$Q$2</f>
        <v>3.5472497668929703</v>
      </c>
      <c r="J364" s="26">
        <f>Table1689106[[#This Row],[Mean Value]]-($Q$2)</f>
        <v>3.467462940289348</v>
      </c>
      <c r="K364" s="8">
        <f>Table1689106[[#This Row],[Mean Value]]+$R$2</f>
        <v>3.5671964735438761</v>
      </c>
      <c r="L364" s="9">
        <f>Table1689106[[#This Row],[Mean Value]]-$R$2</f>
        <v>3.4475162336384422</v>
      </c>
      <c r="M364" s="23" t="str">
        <f t="array" ref="M364">IF(OR(D364&lt;$Z$2, D364&gt;$Y$2), "Yes", "No")</f>
        <v>No</v>
      </c>
      <c r="N364" s="3"/>
      <c r="V364"/>
      <c r="W364"/>
      <c r="Z364"/>
      <c r="AB364"/>
    </row>
    <row r="365" spans="1:28" x14ac:dyDescent="0.25">
      <c r="A365" s="2">
        <v>43377</v>
      </c>
      <c r="B365" s="17">
        <v>1008</v>
      </c>
      <c r="C365" s="21" t="s">
        <v>34</v>
      </c>
      <c r="D365" s="25">
        <v>3.5</v>
      </c>
      <c r="E365" s="22">
        <f>'[1]pH meter #2__083118AM'!$O$2</f>
        <v>3.5073563535911592</v>
      </c>
      <c r="F365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43377.422222222223</v>
      </c>
      <c r="G365" s="6">
        <f>Table1689106[[#This Row],[Mean Value]]+$P$2</f>
        <v>3.527303060242065</v>
      </c>
      <c r="H365" s="6">
        <f>Table1689106[[#This Row],[Mean Value]]-$P$2</f>
        <v>3.4874096469402533</v>
      </c>
      <c r="I365" s="26">
        <f>Table1689106[[#This Row],[Mean Value]]+$Q$2</f>
        <v>3.5472497668929703</v>
      </c>
      <c r="J365" s="26">
        <f>Table1689106[[#This Row],[Mean Value]]-($Q$2)</f>
        <v>3.467462940289348</v>
      </c>
      <c r="K365" s="8">
        <f>Table1689106[[#This Row],[Mean Value]]+$R$2</f>
        <v>3.5671964735438761</v>
      </c>
      <c r="L365" s="9">
        <f>Table1689106[[#This Row],[Mean Value]]-$R$2</f>
        <v>3.4475162336384422</v>
      </c>
      <c r="M365" s="23" t="str">
        <f t="array" ref="M365">IF(OR(D365&lt;$Z$2, D365&gt;$Y$2), "Yes", "No")</f>
        <v>No</v>
      </c>
      <c r="N365" s="3"/>
      <c r="V365"/>
      <c r="W365"/>
      <c r="Z365"/>
      <c r="AB365"/>
    </row>
    <row r="366" spans="1:28" x14ac:dyDescent="0.25">
      <c r="A366" s="2">
        <v>43377</v>
      </c>
      <c r="B366" s="17">
        <v>1021</v>
      </c>
      <c r="C366" s="21" t="s">
        <v>34</v>
      </c>
      <c r="D366" s="25">
        <v>3.5</v>
      </c>
      <c r="E366" s="22">
        <f>'[1]pH meter #2__083118AM'!$O$2</f>
        <v>3.5073563535911592</v>
      </c>
      <c r="F366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43377.431250000001</v>
      </c>
      <c r="G366" s="6">
        <f>Table1689106[[#This Row],[Mean Value]]+$P$2</f>
        <v>3.527303060242065</v>
      </c>
      <c r="H366" s="6">
        <f>Table1689106[[#This Row],[Mean Value]]-$P$2</f>
        <v>3.4874096469402533</v>
      </c>
      <c r="I366" s="26">
        <f>Table1689106[[#This Row],[Mean Value]]+$Q$2</f>
        <v>3.5472497668929703</v>
      </c>
      <c r="J366" s="26">
        <f>Table1689106[[#This Row],[Mean Value]]-($Q$2)</f>
        <v>3.467462940289348</v>
      </c>
      <c r="K366" s="8">
        <f>Table1689106[[#This Row],[Mean Value]]+$R$2</f>
        <v>3.5671964735438761</v>
      </c>
      <c r="L366" s="9">
        <f>Table1689106[[#This Row],[Mean Value]]-$R$2</f>
        <v>3.4475162336384422</v>
      </c>
      <c r="M366" s="23" t="str">
        <f t="array" ref="M366">IF(OR(D366&lt;$Z$2, D366&gt;$Y$2), "Yes", "No")</f>
        <v>No</v>
      </c>
      <c r="N366" s="3"/>
      <c r="V366"/>
      <c r="W366"/>
      <c r="Z366"/>
      <c r="AB366"/>
    </row>
    <row r="367" spans="1:28" x14ac:dyDescent="0.25">
      <c r="A367" s="2">
        <v>43377</v>
      </c>
      <c r="B367" s="17">
        <v>1105</v>
      </c>
      <c r="C367" s="21" t="s">
        <v>35</v>
      </c>
      <c r="D367" s="25">
        <v>3.5</v>
      </c>
      <c r="E367" s="22">
        <f>'[1]pH meter #2__083118AM'!$O$2</f>
        <v>3.5073563535911592</v>
      </c>
      <c r="F367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43377.461805555555</v>
      </c>
      <c r="G367" s="6">
        <f>Table1689106[[#This Row],[Mean Value]]+$P$2</f>
        <v>3.527303060242065</v>
      </c>
      <c r="H367" s="6">
        <f>Table1689106[[#This Row],[Mean Value]]-$P$2</f>
        <v>3.4874096469402533</v>
      </c>
      <c r="I367" s="26">
        <f>Table1689106[[#This Row],[Mean Value]]+$Q$2</f>
        <v>3.5472497668929703</v>
      </c>
      <c r="J367" s="26">
        <f>Table1689106[[#This Row],[Mean Value]]-($Q$2)</f>
        <v>3.467462940289348</v>
      </c>
      <c r="K367" s="8">
        <f>Table1689106[[#This Row],[Mean Value]]+$R$2</f>
        <v>3.5671964735438761</v>
      </c>
      <c r="L367" s="9">
        <f>Table1689106[[#This Row],[Mean Value]]-$R$2</f>
        <v>3.4475162336384422</v>
      </c>
      <c r="M367" s="23" t="str">
        <f t="array" ref="M367">IF(OR(D367&lt;$Z$2, D367&gt;$Y$2), "Yes", "No")</f>
        <v>No</v>
      </c>
      <c r="N367" s="3"/>
      <c r="V367"/>
      <c r="W367"/>
      <c r="Z367"/>
      <c r="AB367"/>
    </row>
    <row r="368" spans="1:28" x14ac:dyDescent="0.25">
      <c r="A368" s="2">
        <v>43377</v>
      </c>
      <c r="B368" s="17">
        <v>1115</v>
      </c>
      <c r="C368" s="21" t="s">
        <v>36</v>
      </c>
      <c r="D368" s="25">
        <v>3.49</v>
      </c>
      <c r="E368" s="22">
        <f>'[1]pH meter #2__083118AM'!$O$2</f>
        <v>3.5073563535911592</v>
      </c>
      <c r="F368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43377.46875</v>
      </c>
      <c r="G368" s="6">
        <f>Table1689106[[#This Row],[Mean Value]]+$P$2</f>
        <v>3.527303060242065</v>
      </c>
      <c r="H368" s="6">
        <f>Table1689106[[#This Row],[Mean Value]]-$P$2</f>
        <v>3.4874096469402533</v>
      </c>
      <c r="I368" s="26">
        <f>Table1689106[[#This Row],[Mean Value]]+$Q$2</f>
        <v>3.5472497668929703</v>
      </c>
      <c r="J368" s="26">
        <f>Table1689106[[#This Row],[Mean Value]]-($Q$2)</f>
        <v>3.467462940289348</v>
      </c>
      <c r="K368" s="8">
        <f>Table1689106[[#This Row],[Mean Value]]+$R$2</f>
        <v>3.5671964735438761</v>
      </c>
      <c r="L368" s="9">
        <f>Table1689106[[#This Row],[Mean Value]]-$R$2</f>
        <v>3.4475162336384422</v>
      </c>
      <c r="M368" s="23" t="str">
        <f t="array" ref="M368">IF(OR(D368&lt;$Z$2, D368&gt;$Y$2), "Yes", "No")</f>
        <v>No</v>
      </c>
      <c r="N368" s="3"/>
      <c r="V368"/>
      <c r="W368"/>
      <c r="Z368"/>
      <c r="AB368"/>
    </row>
    <row r="369" spans="1:28" x14ac:dyDescent="0.25">
      <c r="A369" s="2">
        <v>43377</v>
      </c>
      <c r="B369" s="17">
        <v>1142</v>
      </c>
      <c r="C369" s="21" t="s">
        <v>34</v>
      </c>
      <c r="D369" s="25">
        <v>3.46</v>
      </c>
      <c r="E369" s="22">
        <f>'[1]pH meter #2__083118AM'!$O$2</f>
        <v>3.5073563535911592</v>
      </c>
      <c r="F369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43377.487500000003</v>
      </c>
      <c r="G369" s="6">
        <f>Table1689106[[#This Row],[Mean Value]]+$P$2</f>
        <v>3.527303060242065</v>
      </c>
      <c r="H369" s="6">
        <f>Table1689106[[#This Row],[Mean Value]]-$P$2</f>
        <v>3.4874096469402533</v>
      </c>
      <c r="I369" s="26">
        <f>Table1689106[[#This Row],[Mean Value]]+$Q$2</f>
        <v>3.5472497668929703</v>
      </c>
      <c r="J369" s="26">
        <f>Table1689106[[#This Row],[Mean Value]]-($Q$2)</f>
        <v>3.467462940289348</v>
      </c>
      <c r="K369" s="8">
        <f>Table1689106[[#This Row],[Mean Value]]+$R$2</f>
        <v>3.5671964735438761</v>
      </c>
      <c r="L369" s="9">
        <f>Table1689106[[#This Row],[Mean Value]]-$R$2</f>
        <v>3.4475162336384422</v>
      </c>
      <c r="M369" s="23" t="str">
        <f t="array" ref="M369">IF(OR(D369&lt;$Z$2, D369&gt;$Y$2), "Yes", "No")</f>
        <v>No</v>
      </c>
      <c r="N369" s="3"/>
      <c r="V369"/>
      <c r="W369"/>
      <c r="Z369"/>
      <c r="AB369"/>
    </row>
    <row r="370" spans="1:28" x14ac:dyDescent="0.25">
      <c r="A370" s="2">
        <v>43377</v>
      </c>
      <c r="B370" s="17">
        <v>1200</v>
      </c>
      <c r="C370" s="21" t="s">
        <v>42</v>
      </c>
      <c r="D370" s="25">
        <v>3.46</v>
      </c>
      <c r="E370" s="22">
        <f>'[1]pH meter #2__083118AM'!$O$2</f>
        <v>3.5073563535911592</v>
      </c>
      <c r="F370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43377.5</v>
      </c>
      <c r="G370" s="6">
        <f>Table1689106[[#This Row],[Mean Value]]+$P$2</f>
        <v>3.527303060242065</v>
      </c>
      <c r="H370" s="6">
        <f>Table1689106[[#This Row],[Mean Value]]-$P$2</f>
        <v>3.4874096469402533</v>
      </c>
      <c r="I370" s="26">
        <f>Table1689106[[#This Row],[Mean Value]]+$Q$2</f>
        <v>3.5472497668929703</v>
      </c>
      <c r="J370" s="26">
        <f>Table1689106[[#This Row],[Mean Value]]-($Q$2)</f>
        <v>3.467462940289348</v>
      </c>
      <c r="K370" s="8">
        <f>Table1689106[[#This Row],[Mean Value]]+$R$2</f>
        <v>3.5671964735438761</v>
      </c>
      <c r="L370" s="9">
        <f>Table1689106[[#This Row],[Mean Value]]-$R$2</f>
        <v>3.4475162336384422</v>
      </c>
      <c r="M370" s="23" t="str">
        <f t="array" ref="M370">IF(OR(D370&lt;$Z$2, D370&gt;$Y$2), "Yes", "No")</f>
        <v>No</v>
      </c>
      <c r="N370" s="3"/>
      <c r="V370"/>
      <c r="W370"/>
      <c r="Z370"/>
      <c r="AB370"/>
    </row>
    <row r="371" spans="1:28" x14ac:dyDescent="0.25">
      <c r="A371" s="2">
        <v>43377</v>
      </c>
      <c r="B371" s="17">
        <v>1250</v>
      </c>
      <c r="C371" s="21" t="s">
        <v>46</v>
      </c>
      <c r="D371" s="25">
        <v>3.47</v>
      </c>
      <c r="E371" s="22">
        <f>'[1]pH meter #2__083118AM'!$O$2</f>
        <v>3.5073563535911592</v>
      </c>
      <c r="F371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43377.534722222219</v>
      </c>
      <c r="G371" s="6">
        <f>Table1689106[[#This Row],[Mean Value]]+$P$2</f>
        <v>3.527303060242065</v>
      </c>
      <c r="H371" s="6">
        <f>Table1689106[[#This Row],[Mean Value]]-$P$2</f>
        <v>3.4874096469402533</v>
      </c>
      <c r="I371" s="26">
        <f>Table1689106[[#This Row],[Mean Value]]+$Q$2</f>
        <v>3.5472497668929703</v>
      </c>
      <c r="J371" s="26">
        <f>Table1689106[[#This Row],[Mean Value]]-($Q$2)</f>
        <v>3.467462940289348</v>
      </c>
      <c r="K371" s="8">
        <f>Table1689106[[#This Row],[Mean Value]]+$R$2</f>
        <v>3.5671964735438761</v>
      </c>
      <c r="L371" s="9">
        <f>Table1689106[[#This Row],[Mean Value]]-$R$2</f>
        <v>3.4475162336384422</v>
      </c>
      <c r="M371" s="23" t="str">
        <f t="array" ref="M371">IF(OR(D371&lt;$Z$2, D371&gt;$Y$2), "Yes", "No")</f>
        <v>No</v>
      </c>
      <c r="N371" s="3"/>
      <c r="V371"/>
      <c r="W371"/>
      <c r="Z371"/>
      <c r="AB371"/>
    </row>
    <row r="372" spans="1:28" x14ac:dyDescent="0.25">
      <c r="A372" s="2">
        <v>43377</v>
      </c>
      <c r="B372" s="17">
        <v>1415</v>
      </c>
      <c r="C372" s="21" t="s">
        <v>46</v>
      </c>
      <c r="D372" s="25">
        <v>3.49</v>
      </c>
      <c r="E372" s="22">
        <f>'[1]pH meter #2__083118AM'!$O$2</f>
        <v>3.5073563535911592</v>
      </c>
      <c r="F372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43377.59375</v>
      </c>
      <c r="G372" s="6">
        <f>Table1689106[[#This Row],[Mean Value]]+$P$2</f>
        <v>3.527303060242065</v>
      </c>
      <c r="H372" s="6">
        <f>Table1689106[[#This Row],[Mean Value]]-$P$2</f>
        <v>3.4874096469402533</v>
      </c>
      <c r="I372" s="26">
        <f>Table1689106[[#This Row],[Mean Value]]+$Q$2</f>
        <v>3.5472497668929703</v>
      </c>
      <c r="J372" s="26">
        <f>Table1689106[[#This Row],[Mean Value]]-($Q$2)</f>
        <v>3.467462940289348</v>
      </c>
      <c r="K372" s="8">
        <f>Table1689106[[#This Row],[Mean Value]]+$R$2</f>
        <v>3.5671964735438761</v>
      </c>
      <c r="L372" s="9">
        <f>Table1689106[[#This Row],[Mean Value]]-$R$2</f>
        <v>3.4475162336384422</v>
      </c>
      <c r="M372" s="23" t="str">
        <f t="array" ref="M372">IF(OR(D372&lt;$Z$2, D372&gt;$Y$2), "Yes", "No")</f>
        <v>No</v>
      </c>
      <c r="N372" s="3"/>
      <c r="V372"/>
      <c r="W372"/>
      <c r="Z372"/>
      <c r="AB372"/>
    </row>
    <row r="373" spans="1:28" x14ac:dyDescent="0.25">
      <c r="A373" s="2">
        <v>43377</v>
      </c>
      <c r="B373" s="17">
        <v>1435</v>
      </c>
      <c r="C373" s="21" t="s">
        <v>45</v>
      </c>
      <c r="D373" s="25">
        <v>3.48</v>
      </c>
      <c r="E373" s="22">
        <f>'[1]pH meter #2__083118AM'!$O$2</f>
        <v>3.5073563535911592</v>
      </c>
      <c r="F373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43377.607638888891</v>
      </c>
      <c r="G373" s="6">
        <f>Table1689106[[#This Row],[Mean Value]]+$P$2</f>
        <v>3.527303060242065</v>
      </c>
      <c r="H373" s="6">
        <f>Table1689106[[#This Row],[Mean Value]]-$P$2</f>
        <v>3.4874096469402533</v>
      </c>
      <c r="I373" s="26">
        <f>Table1689106[[#This Row],[Mean Value]]+$Q$2</f>
        <v>3.5472497668929703</v>
      </c>
      <c r="J373" s="26">
        <f>Table1689106[[#This Row],[Mean Value]]-($Q$2)</f>
        <v>3.467462940289348</v>
      </c>
      <c r="K373" s="8">
        <f>Table1689106[[#This Row],[Mean Value]]+$R$2</f>
        <v>3.5671964735438761</v>
      </c>
      <c r="L373" s="9">
        <f>Table1689106[[#This Row],[Mean Value]]-$R$2</f>
        <v>3.4475162336384422</v>
      </c>
      <c r="M373" s="23" t="str">
        <f t="array" ref="M373">IF(OR(D373&lt;$Z$2, D373&gt;$Y$2), "Yes", "No")</f>
        <v>No</v>
      </c>
      <c r="N373" s="3"/>
      <c r="V373"/>
      <c r="W373"/>
      <c r="Z373"/>
      <c r="AB373"/>
    </row>
    <row r="374" spans="1:28" x14ac:dyDescent="0.25">
      <c r="A374" s="2">
        <v>43377</v>
      </c>
      <c r="B374" s="17">
        <v>1440</v>
      </c>
      <c r="C374" s="21" t="s">
        <v>38</v>
      </c>
      <c r="D374" s="25">
        <v>3.48</v>
      </c>
      <c r="E374" s="22">
        <f>'[1]pH meter #2__083118AM'!$O$2</f>
        <v>3.5073563535911592</v>
      </c>
      <c r="F374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43377.611111111109</v>
      </c>
      <c r="G374" s="6">
        <f>Table1689106[[#This Row],[Mean Value]]+$P$2</f>
        <v>3.527303060242065</v>
      </c>
      <c r="H374" s="6">
        <f>Table1689106[[#This Row],[Mean Value]]-$P$2</f>
        <v>3.4874096469402533</v>
      </c>
      <c r="I374" s="26">
        <f>Table1689106[[#This Row],[Mean Value]]+$Q$2</f>
        <v>3.5472497668929703</v>
      </c>
      <c r="J374" s="26">
        <f>Table1689106[[#This Row],[Mean Value]]-($Q$2)</f>
        <v>3.467462940289348</v>
      </c>
      <c r="K374" s="8">
        <f>Table1689106[[#This Row],[Mean Value]]+$R$2</f>
        <v>3.5671964735438761</v>
      </c>
      <c r="L374" s="9">
        <f>Table1689106[[#This Row],[Mean Value]]-$R$2</f>
        <v>3.4475162336384422</v>
      </c>
      <c r="M374" s="23" t="str">
        <f t="array" ref="M374">IF(OR(D374&lt;$Z$2, D374&gt;$Y$2), "Yes", "No")</f>
        <v>No</v>
      </c>
      <c r="N374" s="3"/>
      <c r="V374"/>
      <c r="W374"/>
      <c r="Z374"/>
      <c r="AB374"/>
    </row>
    <row r="375" spans="1:28" x14ac:dyDescent="0.25">
      <c r="A375" s="2">
        <v>43377</v>
      </c>
      <c r="B375" s="17">
        <v>1452</v>
      </c>
      <c r="C375" s="21" t="s">
        <v>31</v>
      </c>
      <c r="D375" s="25">
        <v>3.48</v>
      </c>
      <c r="E375" s="22">
        <f>'[1]pH meter #2__083118AM'!$O$2</f>
        <v>3.5073563535911592</v>
      </c>
      <c r="F375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43377.619444444441</v>
      </c>
      <c r="G375" s="6">
        <f>Table1689106[[#This Row],[Mean Value]]+$P$2</f>
        <v>3.527303060242065</v>
      </c>
      <c r="H375" s="6">
        <f>Table1689106[[#This Row],[Mean Value]]-$P$2</f>
        <v>3.4874096469402533</v>
      </c>
      <c r="I375" s="26">
        <f>Table1689106[[#This Row],[Mean Value]]+$Q$2</f>
        <v>3.5472497668929703</v>
      </c>
      <c r="J375" s="26">
        <f>Table1689106[[#This Row],[Mean Value]]-($Q$2)</f>
        <v>3.467462940289348</v>
      </c>
      <c r="K375" s="8">
        <f>Table1689106[[#This Row],[Mean Value]]+$R$2</f>
        <v>3.5671964735438761</v>
      </c>
      <c r="L375" s="9">
        <f>Table1689106[[#This Row],[Mean Value]]-$R$2</f>
        <v>3.4475162336384422</v>
      </c>
      <c r="M375" s="23" t="str">
        <f t="array" ref="M375">IF(OR(D375&lt;$Z$2, D375&gt;$Y$2), "Yes", "No")</f>
        <v>No</v>
      </c>
      <c r="N375" s="3"/>
      <c r="V375"/>
      <c r="W375"/>
      <c r="Z375"/>
      <c r="AB375"/>
    </row>
    <row r="376" spans="1:28" x14ac:dyDescent="0.25">
      <c r="A376" s="2">
        <v>43377</v>
      </c>
      <c r="B376" s="17">
        <v>1509</v>
      </c>
      <c r="C376" s="21" t="s">
        <v>40</v>
      </c>
      <c r="D376" s="25">
        <v>3.49</v>
      </c>
      <c r="E376" s="22">
        <f>'[1]pH meter #2__083118AM'!$O$2</f>
        <v>3.5073563535911592</v>
      </c>
      <c r="F376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43377.631249999999</v>
      </c>
      <c r="G376" s="6">
        <f>Table1689106[[#This Row],[Mean Value]]+$P$2</f>
        <v>3.527303060242065</v>
      </c>
      <c r="H376" s="6">
        <f>Table1689106[[#This Row],[Mean Value]]-$P$2</f>
        <v>3.4874096469402533</v>
      </c>
      <c r="I376" s="26">
        <f>Table1689106[[#This Row],[Mean Value]]+$Q$2</f>
        <v>3.5472497668929703</v>
      </c>
      <c r="J376" s="26">
        <f>Table1689106[[#This Row],[Mean Value]]-($Q$2)</f>
        <v>3.467462940289348</v>
      </c>
      <c r="K376" s="8">
        <f>Table1689106[[#This Row],[Mean Value]]+$R$2</f>
        <v>3.5671964735438761</v>
      </c>
      <c r="L376" s="9">
        <f>Table1689106[[#This Row],[Mean Value]]-$R$2</f>
        <v>3.4475162336384422</v>
      </c>
      <c r="M376" s="23" t="str">
        <f t="array" ref="M376">IF(OR(D376&lt;$Z$2, D376&gt;$Y$2), "Yes", "No")</f>
        <v>No</v>
      </c>
      <c r="N376" s="3"/>
      <c r="V376"/>
      <c r="W376"/>
      <c r="Z376"/>
      <c r="AB376"/>
    </row>
    <row r="377" spans="1:28" x14ac:dyDescent="0.25">
      <c r="A377" s="2">
        <v>43377</v>
      </c>
      <c r="B377" s="17">
        <v>1525</v>
      </c>
      <c r="C377" s="21" t="s">
        <v>34</v>
      </c>
      <c r="D377" s="25">
        <v>3.5</v>
      </c>
      <c r="E377" s="22">
        <f>'[1]pH meter #2__083118AM'!$O$2</f>
        <v>3.5073563535911592</v>
      </c>
      <c r="F377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43377.642361111109</v>
      </c>
      <c r="G377" s="6">
        <f>Table1689106[[#This Row],[Mean Value]]+$P$2</f>
        <v>3.527303060242065</v>
      </c>
      <c r="H377" s="6">
        <f>Table1689106[[#This Row],[Mean Value]]-$P$2</f>
        <v>3.4874096469402533</v>
      </c>
      <c r="I377" s="26">
        <f>Table1689106[[#This Row],[Mean Value]]+$Q$2</f>
        <v>3.5472497668929703</v>
      </c>
      <c r="J377" s="26">
        <f>Table1689106[[#This Row],[Mean Value]]-($Q$2)</f>
        <v>3.467462940289348</v>
      </c>
      <c r="K377" s="8">
        <f>Table1689106[[#This Row],[Mean Value]]+$R$2</f>
        <v>3.5671964735438761</v>
      </c>
      <c r="L377" s="9">
        <f>Table1689106[[#This Row],[Mean Value]]-$R$2</f>
        <v>3.4475162336384422</v>
      </c>
      <c r="M377" s="23" t="str">
        <f t="array" ref="M377">IF(OR(D377&lt;$Z$2, D377&gt;$Y$2), "Yes", "No")</f>
        <v>No</v>
      </c>
      <c r="N377" s="3"/>
      <c r="V377"/>
      <c r="W377"/>
      <c r="Z377"/>
      <c r="AB377"/>
    </row>
    <row r="378" spans="1:28" x14ac:dyDescent="0.25">
      <c r="A378" s="2">
        <v>43377</v>
      </c>
      <c r="B378" s="17">
        <v>1547</v>
      </c>
      <c r="C378" s="21" t="s">
        <v>34</v>
      </c>
      <c r="D378" s="25">
        <v>3.49</v>
      </c>
      <c r="E378" s="22">
        <f>'[1]pH meter #2__083118AM'!$O$2</f>
        <v>3.5073563535911592</v>
      </c>
      <c r="F378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43377.657638888886</v>
      </c>
      <c r="G378" s="6">
        <f>Table1689106[[#This Row],[Mean Value]]+$P$2</f>
        <v>3.527303060242065</v>
      </c>
      <c r="H378" s="6">
        <f>Table1689106[[#This Row],[Mean Value]]-$P$2</f>
        <v>3.4874096469402533</v>
      </c>
      <c r="I378" s="26">
        <f>Table1689106[[#This Row],[Mean Value]]+$Q$2</f>
        <v>3.5472497668929703</v>
      </c>
      <c r="J378" s="26">
        <f>Table1689106[[#This Row],[Mean Value]]-($Q$2)</f>
        <v>3.467462940289348</v>
      </c>
      <c r="K378" s="8">
        <f>Table1689106[[#This Row],[Mean Value]]+$R$2</f>
        <v>3.5671964735438761</v>
      </c>
      <c r="L378" s="9">
        <f>Table1689106[[#This Row],[Mean Value]]-$R$2</f>
        <v>3.4475162336384422</v>
      </c>
      <c r="M378" s="23" t="str">
        <f t="array" ref="M378">IF(OR(D378&lt;$Z$2, D378&gt;$Y$2), "Yes", "No")</f>
        <v>No</v>
      </c>
      <c r="N378" s="3"/>
      <c r="V378"/>
      <c r="W378"/>
      <c r="Z378"/>
      <c r="AB378"/>
    </row>
    <row r="379" spans="1:28" x14ac:dyDescent="0.25">
      <c r="A379" s="2">
        <v>43377</v>
      </c>
      <c r="B379" s="17">
        <v>1616</v>
      </c>
      <c r="C379" s="21" t="s">
        <v>34</v>
      </c>
      <c r="D379" s="25">
        <v>3.49</v>
      </c>
      <c r="E379" s="22">
        <f>'[1]pH meter #2__083118AM'!$O$2</f>
        <v>3.5073563535911592</v>
      </c>
      <c r="F379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43377.677777777775</v>
      </c>
      <c r="G379" s="6">
        <f>Table1689106[[#This Row],[Mean Value]]+$P$2</f>
        <v>3.527303060242065</v>
      </c>
      <c r="H379" s="6">
        <f>Table1689106[[#This Row],[Mean Value]]-$P$2</f>
        <v>3.4874096469402533</v>
      </c>
      <c r="I379" s="26">
        <f>Table1689106[[#This Row],[Mean Value]]+$Q$2</f>
        <v>3.5472497668929703</v>
      </c>
      <c r="J379" s="26">
        <f>Table1689106[[#This Row],[Mean Value]]-($Q$2)</f>
        <v>3.467462940289348</v>
      </c>
      <c r="K379" s="8">
        <f>Table1689106[[#This Row],[Mean Value]]+$R$2</f>
        <v>3.5671964735438761</v>
      </c>
      <c r="L379" s="9">
        <f>Table1689106[[#This Row],[Mean Value]]-$R$2</f>
        <v>3.4475162336384422</v>
      </c>
      <c r="M379" s="23" t="str">
        <f t="array" ref="M379">IF(OR(D379&lt;$Z$2, D379&gt;$Y$2), "Yes", "No")</f>
        <v>No</v>
      </c>
      <c r="N379" s="3"/>
      <c r="V379"/>
      <c r="W379"/>
      <c r="Z379"/>
      <c r="AB379"/>
    </row>
    <row r="380" spans="1:28" x14ac:dyDescent="0.25">
      <c r="A380" s="2">
        <v>43377</v>
      </c>
      <c r="B380" s="17">
        <v>1630</v>
      </c>
      <c r="C380" s="21" t="s">
        <v>38</v>
      </c>
      <c r="D380" s="25">
        <v>3.51</v>
      </c>
      <c r="E380" s="22">
        <f>'[1]pH meter #2__083118AM'!$O$2</f>
        <v>3.5073563535911592</v>
      </c>
      <c r="F380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43377.6875</v>
      </c>
      <c r="G380" s="6">
        <f>Table1689106[[#This Row],[Mean Value]]+$P$2</f>
        <v>3.527303060242065</v>
      </c>
      <c r="H380" s="6">
        <f>Table1689106[[#This Row],[Mean Value]]-$P$2</f>
        <v>3.4874096469402533</v>
      </c>
      <c r="I380" s="26">
        <f>Table1689106[[#This Row],[Mean Value]]+$Q$2</f>
        <v>3.5472497668929703</v>
      </c>
      <c r="J380" s="26">
        <f>Table1689106[[#This Row],[Mean Value]]-($Q$2)</f>
        <v>3.467462940289348</v>
      </c>
      <c r="K380" s="8">
        <f>Table1689106[[#This Row],[Mean Value]]+$R$2</f>
        <v>3.5671964735438761</v>
      </c>
      <c r="L380" s="9">
        <f>Table1689106[[#This Row],[Mean Value]]-$R$2</f>
        <v>3.4475162336384422</v>
      </c>
      <c r="M380" s="23" t="str">
        <f t="array" ref="M380">IF(OR(D380&lt;$Z$2, D380&gt;$Y$2), "Yes", "No")</f>
        <v>No</v>
      </c>
      <c r="N380" s="3"/>
      <c r="V380"/>
      <c r="W380"/>
      <c r="Z380"/>
      <c r="AB380"/>
    </row>
    <row r="381" spans="1:28" x14ac:dyDescent="0.25">
      <c r="A381" s="2">
        <v>43377</v>
      </c>
      <c r="B381" s="17">
        <v>1730</v>
      </c>
      <c r="C381" s="21" t="s">
        <v>38</v>
      </c>
      <c r="D381" s="25">
        <v>3.49</v>
      </c>
      <c r="E381" s="22">
        <f>'[1]pH meter #2__083118AM'!$O$2</f>
        <v>3.5073563535911592</v>
      </c>
      <c r="F381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43377.729166666664</v>
      </c>
      <c r="G381" s="6">
        <f>Table1689106[[#This Row],[Mean Value]]+$P$2</f>
        <v>3.527303060242065</v>
      </c>
      <c r="H381" s="6">
        <f>Table1689106[[#This Row],[Mean Value]]-$P$2</f>
        <v>3.4874096469402533</v>
      </c>
      <c r="I381" s="26">
        <f>Table1689106[[#This Row],[Mean Value]]+$Q$2</f>
        <v>3.5472497668929703</v>
      </c>
      <c r="J381" s="26">
        <f>Table1689106[[#This Row],[Mean Value]]-($Q$2)</f>
        <v>3.467462940289348</v>
      </c>
      <c r="K381" s="8">
        <f>Table1689106[[#This Row],[Mean Value]]+$R$2</f>
        <v>3.5671964735438761</v>
      </c>
      <c r="L381" s="9">
        <f>Table1689106[[#This Row],[Mean Value]]-$R$2</f>
        <v>3.4475162336384422</v>
      </c>
      <c r="M381" s="23" t="str">
        <f t="array" ref="M381">IF(OR(D381&lt;$Z$2, D381&gt;$Y$2), "Yes", "No")</f>
        <v>No</v>
      </c>
      <c r="N381" s="3"/>
      <c r="V381"/>
      <c r="W381"/>
      <c r="Z381"/>
      <c r="AB381"/>
    </row>
    <row r="382" spans="1:28" x14ac:dyDescent="0.25">
      <c r="A382" s="2">
        <v>43377</v>
      </c>
      <c r="B382" s="17">
        <v>1824</v>
      </c>
      <c r="C382" s="21" t="s">
        <v>34</v>
      </c>
      <c r="D382" s="25">
        <v>3.5</v>
      </c>
      <c r="E382" s="22">
        <f>'[1]pH meter #2__083118AM'!$O$2</f>
        <v>3.5073563535911592</v>
      </c>
      <c r="F382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43377.76666666667</v>
      </c>
      <c r="G382" s="6">
        <f>Table1689106[[#This Row],[Mean Value]]+$P$2</f>
        <v>3.527303060242065</v>
      </c>
      <c r="H382" s="6">
        <f>Table1689106[[#This Row],[Mean Value]]-$P$2</f>
        <v>3.4874096469402533</v>
      </c>
      <c r="I382" s="26">
        <f>Table1689106[[#This Row],[Mean Value]]+$Q$2</f>
        <v>3.5472497668929703</v>
      </c>
      <c r="J382" s="26">
        <f>Table1689106[[#This Row],[Mean Value]]-($Q$2)</f>
        <v>3.467462940289348</v>
      </c>
      <c r="K382" s="8">
        <f>Table1689106[[#This Row],[Mean Value]]+$R$2</f>
        <v>3.5671964735438761</v>
      </c>
      <c r="L382" s="9">
        <f>Table1689106[[#This Row],[Mean Value]]-$R$2</f>
        <v>3.4475162336384422</v>
      </c>
      <c r="M382" s="23" t="str">
        <f t="array" ref="M382">IF(OR(D382&lt;$Z$2, D382&gt;$Y$2), "Yes", "No")</f>
        <v>No</v>
      </c>
      <c r="N382" s="3"/>
      <c r="V382"/>
      <c r="W382"/>
      <c r="Z382"/>
      <c r="AB382"/>
    </row>
    <row r="383" spans="1:28" x14ac:dyDescent="0.25">
      <c r="A383" s="2">
        <v>43377</v>
      </c>
      <c r="B383" s="17">
        <v>1842</v>
      </c>
      <c r="C383" s="21" t="s">
        <v>34</v>
      </c>
      <c r="D383" s="25">
        <v>3.5</v>
      </c>
      <c r="E383" s="22">
        <f>'[1]pH meter #2__083118AM'!$O$2</f>
        <v>3.5073563535911592</v>
      </c>
      <c r="F383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43377.779166666667</v>
      </c>
      <c r="G383" s="6">
        <f>Table1689106[[#This Row],[Mean Value]]+$P$2</f>
        <v>3.527303060242065</v>
      </c>
      <c r="H383" s="6">
        <f>Table1689106[[#This Row],[Mean Value]]-$P$2</f>
        <v>3.4874096469402533</v>
      </c>
      <c r="I383" s="26">
        <f>Table1689106[[#This Row],[Mean Value]]+$Q$2</f>
        <v>3.5472497668929703</v>
      </c>
      <c r="J383" s="26">
        <f>Table1689106[[#This Row],[Mean Value]]-($Q$2)</f>
        <v>3.467462940289348</v>
      </c>
      <c r="K383" s="8">
        <f>Table1689106[[#This Row],[Mean Value]]+$R$2</f>
        <v>3.5671964735438761</v>
      </c>
      <c r="L383" s="9">
        <f>Table1689106[[#This Row],[Mean Value]]-$R$2</f>
        <v>3.4475162336384422</v>
      </c>
      <c r="M383" s="23" t="str">
        <f t="array" ref="M383">IF(OR(D383&lt;$Z$2, D383&gt;$Y$2), "Yes", "No")</f>
        <v>No</v>
      </c>
      <c r="N383" s="3"/>
      <c r="V383"/>
      <c r="W383"/>
      <c r="Z383"/>
      <c r="AB383"/>
    </row>
    <row r="384" spans="1:28" x14ac:dyDescent="0.25">
      <c r="A384" s="2">
        <v>43377</v>
      </c>
      <c r="B384" s="17">
        <v>1846</v>
      </c>
      <c r="C384" s="21" t="s">
        <v>34</v>
      </c>
      <c r="D384" s="25">
        <v>3.49</v>
      </c>
      <c r="E384" s="22">
        <f>'[1]pH meter #2__083118AM'!$O$2</f>
        <v>3.5073563535911592</v>
      </c>
      <c r="F384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43377.781944444447</v>
      </c>
      <c r="G384" s="6">
        <f>Table1689106[[#This Row],[Mean Value]]+$P$2</f>
        <v>3.527303060242065</v>
      </c>
      <c r="H384" s="6">
        <f>Table1689106[[#This Row],[Mean Value]]-$P$2</f>
        <v>3.4874096469402533</v>
      </c>
      <c r="I384" s="26">
        <f>Table1689106[[#This Row],[Mean Value]]+$Q$2</f>
        <v>3.5472497668929703</v>
      </c>
      <c r="J384" s="26">
        <f>Table1689106[[#This Row],[Mean Value]]-($Q$2)</f>
        <v>3.467462940289348</v>
      </c>
      <c r="K384" s="8">
        <f>Table1689106[[#This Row],[Mean Value]]+$R$2</f>
        <v>3.5671964735438761</v>
      </c>
      <c r="L384" s="9">
        <f>Table1689106[[#This Row],[Mean Value]]-$R$2</f>
        <v>3.4475162336384422</v>
      </c>
      <c r="M384" s="23" t="str">
        <f t="array" ref="M384">IF(OR(D384&lt;$Z$2, D384&gt;$Y$2), "Yes", "No")</f>
        <v>No</v>
      </c>
      <c r="N384" s="3"/>
      <c r="V384"/>
      <c r="W384"/>
      <c r="Z384"/>
      <c r="AB384"/>
    </row>
    <row r="385" spans="1:28" x14ac:dyDescent="0.25">
      <c r="A385" s="2">
        <v>43378</v>
      </c>
      <c r="B385" s="17">
        <v>554</v>
      </c>
      <c r="C385" s="21" t="s">
        <v>31</v>
      </c>
      <c r="D385" s="25">
        <v>3.51</v>
      </c>
      <c r="E385" s="22">
        <f>'[1]pH meter #2__083118AM'!$O$2</f>
        <v>3.5073563535911592</v>
      </c>
      <c r="F385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43378.245833333334</v>
      </c>
      <c r="G385" s="6">
        <f>Table1689106[[#This Row],[Mean Value]]+$P$2</f>
        <v>3.527303060242065</v>
      </c>
      <c r="H385" s="6">
        <f>Table1689106[[#This Row],[Mean Value]]-$P$2</f>
        <v>3.4874096469402533</v>
      </c>
      <c r="I385" s="26">
        <f>Table1689106[[#This Row],[Mean Value]]+$Q$2</f>
        <v>3.5472497668929703</v>
      </c>
      <c r="J385" s="26">
        <f>Table1689106[[#This Row],[Mean Value]]-($Q$2)</f>
        <v>3.467462940289348</v>
      </c>
      <c r="K385" s="8">
        <f>Table1689106[[#This Row],[Mean Value]]+$R$2</f>
        <v>3.5671964735438761</v>
      </c>
      <c r="L385" s="9">
        <f>Table1689106[[#This Row],[Mean Value]]-$R$2</f>
        <v>3.4475162336384422</v>
      </c>
      <c r="M385" s="23" t="str">
        <f t="array" ref="M385">IF(OR(D385&lt;$Z$2, D385&gt;$Y$2), "Yes", "No")</f>
        <v>No</v>
      </c>
      <c r="N385" s="3"/>
      <c r="V385"/>
      <c r="W385"/>
      <c r="Z385"/>
      <c r="AB385"/>
    </row>
    <row r="386" spans="1:28" x14ac:dyDescent="0.25">
      <c r="A386" s="2">
        <v>43378</v>
      </c>
      <c r="B386" s="17">
        <v>610</v>
      </c>
      <c r="C386" s="21" t="s">
        <v>30</v>
      </c>
      <c r="D386" s="25">
        <v>3.53</v>
      </c>
      <c r="E386" s="22">
        <f>'[1]pH meter #2__083118AM'!$O$2</f>
        <v>3.5073563535911592</v>
      </c>
      <c r="F386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43378.256944444445</v>
      </c>
      <c r="G386" s="6">
        <f>Table1689106[[#This Row],[Mean Value]]+$P$2</f>
        <v>3.527303060242065</v>
      </c>
      <c r="H386" s="6">
        <f>Table1689106[[#This Row],[Mean Value]]-$P$2</f>
        <v>3.4874096469402533</v>
      </c>
      <c r="I386" s="26">
        <f>Table1689106[[#This Row],[Mean Value]]+$Q$2</f>
        <v>3.5472497668929703</v>
      </c>
      <c r="J386" s="26">
        <f>Table1689106[[#This Row],[Mean Value]]-($Q$2)</f>
        <v>3.467462940289348</v>
      </c>
      <c r="K386" s="8">
        <f>Table1689106[[#This Row],[Mean Value]]+$R$2</f>
        <v>3.5671964735438761</v>
      </c>
      <c r="L386" s="9">
        <f>Table1689106[[#This Row],[Mean Value]]-$R$2</f>
        <v>3.4475162336384422</v>
      </c>
      <c r="M386" s="23" t="str">
        <f t="array" ref="M386">IF(OR(D386&lt;$Z$2, D386&gt;$Y$2), "Yes", "No")</f>
        <v>No</v>
      </c>
      <c r="N386" s="3"/>
      <c r="V386"/>
      <c r="W386"/>
      <c r="Z386"/>
      <c r="AB386"/>
    </row>
    <row r="387" spans="1:28" x14ac:dyDescent="0.25">
      <c r="A387" s="2">
        <v>43378</v>
      </c>
      <c r="B387" s="17">
        <v>642</v>
      </c>
      <c r="C387" s="21" t="s">
        <v>40</v>
      </c>
      <c r="D387" s="25">
        <v>3.53</v>
      </c>
      <c r="E387" s="22">
        <f>'[1]pH meter #2__083118AM'!$O$2</f>
        <v>3.5073563535911592</v>
      </c>
      <c r="F387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43378.279166666667</v>
      </c>
      <c r="G387" s="6">
        <f>Table1689106[[#This Row],[Mean Value]]+$P$2</f>
        <v>3.527303060242065</v>
      </c>
      <c r="H387" s="6">
        <f>Table1689106[[#This Row],[Mean Value]]-$P$2</f>
        <v>3.4874096469402533</v>
      </c>
      <c r="I387" s="26">
        <f>Table1689106[[#This Row],[Mean Value]]+$Q$2</f>
        <v>3.5472497668929703</v>
      </c>
      <c r="J387" s="26">
        <f>Table1689106[[#This Row],[Mean Value]]-($Q$2)</f>
        <v>3.467462940289348</v>
      </c>
      <c r="K387" s="8">
        <f>Table1689106[[#This Row],[Mean Value]]+$R$2</f>
        <v>3.5671964735438761</v>
      </c>
      <c r="L387" s="9">
        <f>Table1689106[[#This Row],[Mean Value]]-$R$2</f>
        <v>3.4475162336384422</v>
      </c>
      <c r="M387" s="23" t="str">
        <f t="array" ref="M387">IF(OR(D387&lt;$Z$2, D387&gt;$Y$2), "Yes", "No")</f>
        <v>No</v>
      </c>
      <c r="N387" s="3"/>
      <c r="V387"/>
      <c r="W387"/>
      <c r="Z387"/>
      <c r="AB387"/>
    </row>
    <row r="388" spans="1:28" x14ac:dyDescent="0.25">
      <c r="A388" s="2">
        <v>43378</v>
      </c>
      <c r="B388" s="17">
        <v>719</v>
      </c>
      <c r="C388" s="21" t="s">
        <v>31</v>
      </c>
      <c r="D388" s="25">
        <v>3.53</v>
      </c>
      <c r="E388" s="22">
        <f>'[1]pH meter #2__083118AM'!$O$2</f>
        <v>3.5073563535911592</v>
      </c>
      <c r="F388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43378.304861111108</v>
      </c>
      <c r="G388" s="6">
        <f>Table1689106[[#This Row],[Mean Value]]+$P$2</f>
        <v>3.527303060242065</v>
      </c>
      <c r="H388" s="6">
        <f>Table1689106[[#This Row],[Mean Value]]-$P$2</f>
        <v>3.4874096469402533</v>
      </c>
      <c r="I388" s="26">
        <f>Table1689106[[#This Row],[Mean Value]]+$Q$2</f>
        <v>3.5472497668929703</v>
      </c>
      <c r="J388" s="26">
        <f>Table1689106[[#This Row],[Mean Value]]-($Q$2)</f>
        <v>3.467462940289348</v>
      </c>
      <c r="K388" s="8">
        <f>Table1689106[[#This Row],[Mean Value]]+$R$2</f>
        <v>3.5671964735438761</v>
      </c>
      <c r="L388" s="9">
        <f>Table1689106[[#This Row],[Mean Value]]-$R$2</f>
        <v>3.4475162336384422</v>
      </c>
      <c r="M388" s="23" t="str">
        <f t="array" ref="M388">IF(OR(D388&lt;$Z$2, D388&gt;$Y$2), "Yes", "No")</f>
        <v>No</v>
      </c>
      <c r="N388" s="3"/>
      <c r="V388"/>
      <c r="W388"/>
      <c r="Z388"/>
      <c r="AB388"/>
    </row>
    <row r="389" spans="1:28" x14ac:dyDescent="0.25">
      <c r="A389" s="2">
        <v>43378</v>
      </c>
      <c r="B389" s="17">
        <v>740</v>
      </c>
      <c r="C389" s="21" t="s">
        <v>30</v>
      </c>
      <c r="D389" s="25">
        <v>3.53</v>
      </c>
      <c r="E389" s="22">
        <f>'[1]pH meter #2__083118AM'!$O$2</f>
        <v>3.5073563535911592</v>
      </c>
      <c r="F389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43378.319444444445</v>
      </c>
      <c r="G389" s="6">
        <f>Table1689106[[#This Row],[Mean Value]]+$P$2</f>
        <v>3.527303060242065</v>
      </c>
      <c r="H389" s="6">
        <f>Table1689106[[#This Row],[Mean Value]]-$P$2</f>
        <v>3.4874096469402533</v>
      </c>
      <c r="I389" s="26">
        <f>Table1689106[[#This Row],[Mean Value]]+$Q$2</f>
        <v>3.5472497668929703</v>
      </c>
      <c r="J389" s="26">
        <f>Table1689106[[#This Row],[Mean Value]]-($Q$2)</f>
        <v>3.467462940289348</v>
      </c>
      <c r="K389" s="8">
        <f>Table1689106[[#This Row],[Mean Value]]+$R$2</f>
        <v>3.5671964735438761</v>
      </c>
      <c r="L389" s="9">
        <f>Table1689106[[#This Row],[Mean Value]]-$R$2</f>
        <v>3.4475162336384422</v>
      </c>
      <c r="M389" s="23" t="str">
        <f t="array" ref="M389">IF(OR(D389&lt;$Z$2, D389&gt;$Y$2), "Yes", "No")</f>
        <v>No</v>
      </c>
      <c r="N389" s="3"/>
      <c r="V389"/>
      <c r="W389"/>
      <c r="Z389"/>
      <c r="AB389"/>
    </row>
    <row r="390" spans="1:28" x14ac:dyDescent="0.25">
      <c r="A390" s="2">
        <v>43378</v>
      </c>
      <c r="B390" s="17">
        <v>830</v>
      </c>
      <c r="C390" s="21" t="s">
        <v>30</v>
      </c>
      <c r="D390" s="25">
        <v>3.54</v>
      </c>
      <c r="E390" s="22">
        <f>'[1]pH meter #2__083118AM'!$O$2</f>
        <v>3.5073563535911592</v>
      </c>
      <c r="F390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43378.354166666664</v>
      </c>
      <c r="G390" s="6">
        <f>Table1689106[[#This Row],[Mean Value]]+$P$2</f>
        <v>3.527303060242065</v>
      </c>
      <c r="H390" s="6">
        <f>Table1689106[[#This Row],[Mean Value]]-$P$2</f>
        <v>3.4874096469402533</v>
      </c>
      <c r="I390" s="26">
        <f>Table1689106[[#This Row],[Mean Value]]+$Q$2</f>
        <v>3.5472497668929703</v>
      </c>
      <c r="J390" s="26">
        <f>Table1689106[[#This Row],[Mean Value]]-($Q$2)</f>
        <v>3.467462940289348</v>
      </c>
      <c r="K390" s="8">
        <f>Table1689106[[#This Row],[Mean Value]]+$R$2</f>
        <v>3.5671964735438761</v>
      </c>
      <c r="L390" s="9">
        <f>Table1689106[[#This Row],[Mean Value]]-$R$2</f>
        <v>3.4475162336384422</v>
      </c>
      <c r="M390" s="23" t="str">
        <f t="array" ref="M390">IF(OR(D390&lt;$Z$2, D390&gt;$Y$2), "Yes", "No")</f>
        <v>No</v>
      </c>
      <c r="N390" s="3"/>
      <c r="V390"/>
      <c r="W390"/>
      <c r="Z390"/>
      <c r="AB390"/>
    </row>
    <row r="391" spans="1:28" x14ac:dyDescent="0.25">
      <c r="A391" s="2">
        <v>43378</v>
      </c>
      <c r="B391" s="17">
        <v>904</v>
      </c>
      <c r="C391" s="21" t="s">
        <v>31</v>
      </c>
      <c r="D391" s="25">
        <v>3.51</v>
      </c>
      <c r="E391" s="22">
        <f>'[1]pH meter #2__083118AM'!$O$2</f>
        <v>3.5073563535911592</v>
      </c>
      <c r="F391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43378.37777777778</v>
      </c>
      <c r="G391" s="6">
        <f>Table1689106[[#This Row],[Mean Value]]+$P$2</f>
        <v>3.527303060242065</v>
      </c>
      <c r="H391" s="6">
        <f>Table1689106[[#This Row],[Mean Value]]-$P$2</f>
        <v>3.4874096469402533</v>
      </c>
      <c r="I391" s="26">
        <f>Table1689106[[#This Row],[Mean Value]]+$Q$2</f>
        <v>3.5472497668929703</v>
      </c>
      <c r="J391" s="26">
        <f>Table1689106[[#This Row],[Mean Value]]-($Q$2)</f>
        <v>3.467462940289348</v>
      </c>
      <c r="K391" s="8">
        <f>Table1689106[[#This Row],[Mean Value]]+$R$2</f>
        <v>3.5671964735438761</v>
      </c>
      <c r="L391" s="9">
        <f>Table1689106[[#This Row],[Mean Value]]-$R$2</f>
        <v>3.4475162336384422</v>
      </c>
      <c r="M391" s="23" t="str">
        <f t="array" ref="M391">IF(OR(D391&lt;$Z$2, D391&gt;$Y$2), "Yes", "No")</f>
        <v>No</v>
      </c>
      <c r="N391" s="3"/>
      <c r="V391"/>
      <c r="W391"/>
      <c r="Z391"/>
      <c r="AB391"/>
    </row>
    <row r="392" spans="1:28" x14ac:dyDescent="0.25">
      <c r="A392" s="2">
        <v>43378</v>
      </c>
      <c r="B392" s="17">
        <v>925</v>
      </c>
      <c r="C392" s="21" t="s">
        <v>31</v>
      </c>
      <c r="D392" s="25">
        <v>3.51</v>
      </c>
      <c r="E392" s="22">
        <f>'[1]pH meter #2__083118AM'!$O$2</f>
        <v>3.5073563535911592</v>
      </c>
      <c r="F392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43378.392361111109</v>
      </c>
      <c r="G392" s="6">
        <f>Table1689106[[#This Row],[Mean Value]]+$P$2</f>
        <v>3.527303060242065</v>
      </c>
      <c r="H392" s="6">
        <f>Table1689106[[#This Row],[Mean Value]]-$P$2</f>
        <v>3.4874096469402533</v>
      </c>
      <c r="I392" s="26">
        <f>Table1689106[[#This Row],[Mean Value]]+$Q$2</f>
        <v>3.5472497668929703</v>
      </c>
      <c r="J392" s="26">
        <f>Table1689106[[#This Row],[Mean Value]]-($Q$2)</f>
        <v>3.467462940289348</v>
      </c>
      <c r="K392" s="8">
        <f>Table1689106[[#This Row],[Mean Value]]+$R$2</f>
        <v>3.5671964735438761</v>
      </c>
      <c r="L392" s="9">
        <f>Table1689106[[#This Row],[Mean Value]]-$R$2</f>
        <v>3.4475162336384422</v>
      </c>
      <c r="M392" s="23" t="str">
        <f t="array" ref="M392">IF(OR(D392&lt;$Z$2, D392&gt;$Y$2), "Yes", "No")</f>
        <v>No</v>
      </c>
      <c r="N392" s="3"/>
      <c r="V392"/>
      <c r="W392"/>
      <c r="Z392"/>
      <c r="AB392"/>
    </row>
    <row r="393" spans="1:28" x14ac:dyDescent="0.25">
      <c r="A393" s="2">
        <v>43378</v>
      </c>
      <c r="B393" s="17">
        <v>1008</v>
      </c>
      <c r="C393" s="21" t="s">
        <v>34</v>
      </c>
      <c r="D393" s="25">
        <v>3.52</v>
      </c>
      <c r="E393" s="22">
        <f>'[1]pH meter #2__083118AM'!$O$2</f>
        <v>3.5073563535911592</v>
      </c>
      <c r="F393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43378.422222222223</v>
      </c>
      <c r="G393" s="6">
        <f>Table1689106[[#This Row],[Mean Value]]+$P$2</f>
        <v>3.527303060242065</v>
      </c>
      <c r="H393" s="6">
        <f>Table1689106[[#This Row],[Mean Value]]-$P$2</f>
        <v>3.4874096469402533</v>
      </c>
      <c r="I393" s="26">
        <f>Table1689106[[#This Row],[Mean Value]]+$Q$2</f>
        <v>3.5472497668929703</v>
      </c>
      <c r="J393" s="26">
        <f>Table1689106[[#This Row],[Mean Value]]-($Q$2)</f>
        <v>3.467462940289348</v>
      </c>
      <c r="K393" s="8">
        <f>Table1689106[[#This Row],[Mean Value]]+$R$2</f>
        <v>3.5671964735438761</v>
      </c>
      <c r="L393" s="9">
        <f>Table1689106[[#This Row],[Mean Value]]-$R$2</f>
        <v>3.4475162336384422</v>
      </c>
      <c r="M393" s="23" t="str">
        <f t="array" ref="M393">IF(OR(D393&lt;$Z$2, D393&gt;$Y$2), "Yes", "No")</f>
        <v>No</v>
      </c>
      <c r="N393" s="3"/>
      <c r="V393"/>
      <c r="W393"/>
      <c r="Z393"/>
      <c r="AB393"/>
    </row>
    <row r="394" spans="1:28" x14ac:dyDescent="0.25">
      <c r="A394" s="2">
        <v>43378</v>
      </c>
      <c r="B394" s="17">
        <v>1032</v>
      </c>
      <c r="C394" s="21" t="s">
        <v>40</v>
      </c>
      <c r="D394" s="25">
        <v>3.51</v>
      </c>
      <c r="E394" s="22">
        <f>'[1]pH meter #2__083118AM'!$O$2</f>
        <v>3.5073563535911592</v>
      </c>
      <c r="F394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43378.438888888886</v>
      </c>
      <c r="G394" s="6">
        <f>Table1689106[[#This Row],[Mean Value]]+$P$2</f>
        <v>3.527303060242065</v>
      </c>
      <c r="H394" s="6">
        <f>Table1689106[[#This Row],[Mean Value]]-$P$2</f>
        <v>3.4874096469402533</v>
      </c>
      <c r="I394" s="26">
        <f>Table1689106[[#This Row],[Mean Value]]+$Q$2</f>
        <v>3.5472497668929703</v>
      </c>
      <c r="J394" s="26">
        <f>Table1689106[[#This Row],[Mean Value]]-($Q$2)</f>
        <v>3.467462940289348</v>
      </c>
      <c r="K394" s="8">
        <f>Table1689106[[#This Row],[Mean Value]]+$R$2</f>
        <v>3.5671964735438761</v>
      </c>
      <c r="L394" s="9">
        <f>Table1689106[[#This Row],[Mean Value]]-$R$2</f>
        <v>3.4475162336384422</v>
      </c>
      <c r="M394" s="23" t="str">
        <f t="array" ref="M394">IF(OR(D394&lt;$Z$2, D394&gt;$Y$2), "Yes", "No")</f>
        <v>No</v>
      </c>
      <c r="N394" s="3"/>
      <c r="V394"/>
      <c r="W394"/>
      <c r="Z394"/>
      <c r="AB394"/>
    </row>
    <row r="395" spans="1:28" x14ac:dyDescent="0.25">
      <c r="A395" s="2">
        <v>43378</v>
      </c>
      <c r="B395" s="17">
        <v>1050</v>
      </c>
      <c r="C395" s="21" t="s">
        <v>48</v>
      </c>
      <c r="D395" s="25">
        <v>3.49</v>
      </c>
      <c r="E395" s="22">
        <f>'[1]pH meter #2__083118AM'!$O$2</f>
        <v>3.5073563535911592</v>
      </c>
      <c r="F395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43378.451388888891</v>
      </c>
      <c r="G395" s="6">
        <f>Table1689106[[#This Row],[Mean Value]]+$P$2</f>
        <v>3.527303060242065</v>
      </c>
      <c r="H395" s="6">
        <f>Table1689106[[#This Row],[Mean Value]]-$P$2</f>
        <v>3.4874096469402533</v>
      </c>
      <c r="I395" s="26">
        <f>Table1689106[[#This Row],[Mean Value]]+$Q$2</f>
        <v>3.5472497668929703</v>
      </c>
      <c r="J395" s="26">
        <f>Table1689106[[#This Row],[Mean Value]]-($Q$2)</f>
        <v>3.467462940289348</v>
      </c>
      <c r="K395" s="8">
        <f>Table1689106[[#This Row],[Mean Value]]+$R$2</f>
        <v>3.5671964735438761</v>
      </c>
      <c r="L395" s="9">
        <f>Table1689106[[#This Row],[Mean Value]]-$R$2</f>
        <v>3.4475162336384422</v>
      </c>
      <c r="M395" s="23" t="str">
        <f t="array" ref="M395">IF(OR(D395&lt;$Z$2, D395&gt;$Y$2), "Yes", "No")</f>
        <v>No</v>
      </c>
      <c r="N395" s="3"/>
      <c r="V395"/>
      <c r="W395"/>
      <c r="Z395"/>
      <c r="AB395"/>
    </row>
    <row r="396" spans="1:28" x14ac:dyDescent="0.25">
      <c r="A396" s="2">
        <v>43378</v>
      </c>
      <c r="B396" s="17">
        <v>1114</v>
      </c>
      <c r="C396" s="21" t="s">
        <v>40</v>
      </c>
      <c r="D396" s="25">
        <v>3.5</v>
      </c>
      <c r="E396" s="22">
        <f>'[1]pH meter #2__083118AM'!$O$2</f>
        <v>3.5073563535911592</v>
      </c>
      <c r="F396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43378.468055555553</v>
      </c>
      <c r="G396" s="6">
        <f>Table1689106[[#This Row],[Mean Value]]+$P$2</f>
        <v>3.527303060242065</v>
      </c>
      <c r="H396" s="6">
        <f>Table1689106[[#This Row],[Mean Value]]-$P$2</f>
        <v>3.4874096469402533</v>
      </c>
      <c r="I396" s="26">
        <f>Table1689106[[#This Row],[Mean Value]]+$Q$2</f>
        <v>3.5472497668929703</v>
      </c>
      <c r="J396" s="26">
        <f>Table1689106[[#This Row],[Mean Value]]-($Q$2)</f>
        <v>3.467462940289348</v>
      </c>
      <c r="K396" s="8">
        <f>Table1689106[[#This Row],[Mean Value]]+$R$2</f>
        <v>3.5671964735438761</v>
      </c>
      <c r="L396" s="9">
        <f>Table1689106[[#This Row],[Mean Value]]-$R$2</f>
        <v>3.4475162336384422</v>
      </c>
      <c r="M396" s="23" t="str">
        <f t="array" ref="M396">IF(OR(D396&lt;$Z$2, D396&gt;$Y$2), "Yes", "No")</f>
        <v>No</v>
      </c>
      <c r="N396" s="3"/>
      <c r="V396"/>
      <c r="W396"/>
      <c r="Z396"/>
      <c r="AB396"/>
    </row>
    <row r="397" spans="1:28" x14ac:dyDescent="0.25">
      <c r="A397" s="2">
        <v>43378</v>
      </c>
      <c r="B397" s="17">
        <v>1142</v>
      </c>
      <c r="C397" s="21" t="s">
        <v>31</v>
      </c>
      <c r="D397" s="25">
        <v>3.5</v>
      </c>
      <c r="E397" s="22">
        <f>'[1]pH meter #2__083118AM'!$O$2</f>
        <v>3.5073563535911592</v>
      </c>
      <c r="F397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43378.487500000003</v>
      </c>
      <c r="G397" s="6">
        <f>Table1689106[[#This Row],[Mean Value]]+$P$2</f>
        <v>3.527303060242065</v>
      </c>
      <c r="H397" s="6">
        <f>Table1689106[[#This Row],[Mean Value]]-$P$2</f>
        <v>3.4874096469402533</v>
      </c>
      <c r="I397" s="26">
        <f>Table1689106[[#This Row],[Mean Value]]+$Q$2</f>
        <v>3.5472497668929703</v>
      </c>
      <c r="J397" s="26">
        <f>Table1689106[[#This Row],[Mean Value]]-($Q$2)</f>
        <v>3.467462940289348</v>
      </c>
      <c r="K397" s="8">
        <f>Table1689106[[#This Row],[Mean Value]]+$R$2</f>
        <v>3.5671964735438761</v>
      </c>
      <c r="L397" s="9">
        <f>Table1689106[[#This Row],[Mean Value]]-$R$2</f>
        <v>3.4475162336384422</v>
      </c>
      <c r="M397" s="23" t="str">
        <f t="array" ref="M397">IF(OR(D397&lt;$Z$2, D397&gt;$Y$2), "Yes", "No")</f>
        <v>No</v>
      </c>
      <c r="N397" s="3"/>
      <c r="V397"/>
      <c r="W397"/>
      <c r="Z397"/>
      <c r="AB397"/>
    </row>
    <row r="398" spans="1:28" x14ac:dyDescent="0.25">
      <c r="A398" s="2">
        <v>43378</v>
      </c>
      <c r="B398" s="17">
        <v>1235</v>
      </c>
      <c r="C398" s="21" t="s">
        <v>30</v>
      </c>
      <c r="D398" s="25">
        <v>3.48</v>
      </c>
      <c r="E398" s="22">
        <f>'[1]pH meter #2__083118AM'!$O$2</f>
        <v>3.5073563535911592</v>
      </c>
      <c r="F398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43378.524305555555</v>
      </c>
      <c r="G398" s="6">
        <f>Table1689106[[#This Row],[Mean Value]]+$P$2</f>
        <v>3.527303060242065</v>
      </c>
      <c r="H398" s="6">
        <f>Table1689106[[#This Row],[Mean Value]]-$P$2</f>
        <v>3.4874096469402533</v>
      </c>
      <c r="I398" s="26">
        <f>Table1689106[[#This Row],[Mean Value]]+$Q$2</f>
        <v>3.5472497668929703</v>
      </c>
      <c r="J398" s="26">
        <f>Table1689106[[#This Row],[Mean Value]]-($Q$2)</f>
        <v>3.467462940289348</v>
      </c>
      <c r="K398" s="8">
        <f>Table1689106[[#This Row],[Mean Value]]+$R$2</f>
        <v>3.5671964735438761</v>
      </c>
      <c r="L398" s="9">
        <f>Table1689106[[#This Row],[Mean Value]]-$R$2</f>
        <v>3.4475162336384422</v>
      </c>
      <c r="M398" s="23" t="str">
        <f t="array" ref="M398">IF(OR(D398&lt;$Z$2, D398&gt;$Y$2), "Yes", "No")</f>
        <v>No</v>
      </c>
      <c r="N398" s="3"/>
      <c r="V398"/>
      <c r="W398"/>
      <c r="Z398"/>
      <c r="AB398"/>
    </row>
    <row r="399" spans="1:28" x14ac:dyDescent="0.25">
      <c r="A399" s="2">
        <v>43378</v>
      </c>
      <c r="B399" s="17">
        <v>1258</v>
      </c>
      <c r="C399" s="21" t="s">
        <v>34</v>
      </c>
      <c r="D399" s="25">
        <v>3.48</v>
      </c>
      <c r="E399" s="22">
        <f>'[1]pH meter #2__083118AM'!$O$2</f>
        <v>3.5073563535911592</v>
      </c>
      <c r="F399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43378.540277777778</v>
      </c>
      <c r="G399" s="6">
        <f>Table1689106[[#This Row],[Mean Value]]+$P$2</f>
        <v>3.527303060242065</v>
      </c>
      <c r="H399" s="6">
        <f>Table1689106[[#This Row],[Mean Value]]-$P$2</f>
        <v>3.4874096469402533</v>
      </c>
      <c r="I399" s="26">
        <f>Table1689106[[#This Row],[Mean Value]]+$Q$2</f>
        <v>3.5472497668929703</v>
      </c>
      <c r="J399" s="26">
        <f>Table1689106[[#This Row],[Mean Value]]-($Q$2)</f>
        <v>3.467462940289348</v>
      </c>
      <c r="K399" s="8">
        <f>Table1689106[[#This Row],[Mean Value]]+$R$2</f>
        <v>3.5671964735438761</v>
      </c>
      <c r="L399" s="9">
        <f>Table1689106[[#This Row],[Mean Value]]-$R$2</f>
        <v>3.4475162336384422</v>
      </c>
      <c r="M399" s="23" t="str">
        <f t="array" ref="M399">IF(OR(D399&lt;$Z$2, D399&gt;$Y$2), "Yes", "No")</f>
        <v>No</v>
      </c>
      <c r="N399" s="3"/>
      <c r="V399"/>
      <c r="W399"/>
      <c r="Z399"/>
      <c r="AB399"/>
    </row>
    <row r="400" spans="1:28" x14ac:dyDescent="0.25">
      <c r="A400" s="2">
        <v>43378</v>
      </c>
      <c r="B400" s="17">
        <v>1328</v>
      </c>
      <c r="C400" s="21" t="s">
        <v>40</v>
      </c>
      <c r="D400" s="25">
        <v>3.47</v>
      </c>
      <c r="E400" s="22">
        <f>'[1]pH meter #2__083118AM'!$O$2</f>
        <v>3.5073563535911592</v>
      </c>
      <c r="F400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43378.561111111114</v>
      </c>
      <c r="G400" s="6">
        <f>Table1689106[[#This Row],[Mean Value]]+$P$2</f>
        <v>3.527303060242065</v>
      </c>
      <c r="H400" s="6">
        <f>Table1689106[[#This Row],[Mean Value]]-$P$2</f>
        <v>3.4874096469402533</v>
      </c>
      <c r="I400" s="26">
        <f>Table1689106[[#This Row],[Mean Value]]+$Q$2</f>
        <v>3.5472497668929703</v>
      </c>
      <c r="J400" s="26">
        <f>Table1689106[[#This Row],[Mean Value]]-($Q$2)</f>
        <v>3.467462940289348</v>
      </c>
      <c r="K400" s="8">
        <f>Table1689106[[#This Row],[Mean Value]]+$R$2</f>
        <v>3.5671964735438761</v>
      </c>
      <c r="L400" s="9">
        <f>Table1689106[[#This Row],[Mean Value]]-$R$2</f>
        <v>3.4475162336384422</v>
      </c>
      <c r="M400" s="23" t="str">
        <f t="array" ref="M400">IF(OR(D400&lt;$Z$2, D400&gt;$Y$2), "Yes", "No")</f>
        <v>No</v>
      </c>
      <c r="N400" s="3"/>
      <c r="V400"/>
      <c r="W400"/>
      <c r="Z400"/>
      <c r="AB400"/>
    </row>
    <row r="401" spans="1:28" x14ac:dyDescent="0.25">
      <c r="A401" s="2">
        <v>43378</v>
      </c>
      <c r="B401" s="17">
        <v>1435</v>
      </c>
      <c r="C401" s="21" t="s">
        <v>48</v>
      </c>
      <c r="D401" s="25">
        <v>3.49</v>
      </c>
      <c r="E401" s="22">
        <f>'[1]pH meter #2__083118AM'!$O$2</f>
        <v>3.5073563535911592</v>
      </c>
      <c r="F401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43378.607638888891</v>
      </c>
      <c r="G401" s="6">
        <f>Table1689106[[#This Row],[Mean Value]]+$P$2</f>
        <v>3.527303060242065</v>
      </c>
      <c r="H401" s="6">
        <f>Table1689106[[#This Row],[Mean Value]]-$P$2</f>
        <v>3.4874096469402533</v>
      </c>
      <c r="I401" s="26">
        <f>Table1689106[[#This Row],[Mean Value]]+$Q$2</f>
        <v>3.5472497668929703</v>
      </c>
      <c r="J401" s="26">
        <f>Table1689106[[#This Row],[Mean Value]]-($Q$2)</f>
        <v>3.467462940289348</v>
      </c>
      <c r="K401" s="8">
        <f>Table1689106[[#This Row],[Mean Value]]+$R$2</f>
        <v>3.5671964735438761</v>
      </c>
      <c r="L401" s="9">
        <f>Table1689106[[#This Row],[Mean Value]]-$R$2</f>
        <v>3.4475162336384422</v>
      </c>
      <c r="M401" s="23" t="str">
        <f t="array" ref="M401">IF(OR(D401&lt;$Z$2, D401&gt;$Y$2), "Yes", "No")</f>
        <v>No</v>
      </c>
      <c r="N401" s="3"/>
      <c r="V401"/>
      <c r="W401"/>
      <c r="Z401"/>
      <c r="AB401"/>
    </row>
    <row r="402" spans="1:28" x14ac:dyDescent="0.25">
      <c r="A402" s="2">
        <v>43378</v>
      </c>
      <c r="B402" s="17">
        <v>1457</v>
      </c>
      <c r="C402" s="21" t="s">
        <v>34</v>
      </c>
      <c r="D402" s="25">
        <v>3.49</v>
      </c>
      <c r="E402" s="22">
        <f>'[1]pH meter #2__083118AM'!$O$2</f>
        <v>3.5073563535911592</v>
      </c>
      <c r="F402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43378.622916666667</v>
      </c>
      <c r="G402" s="6">
        <f>Table1689106[[#This Row],[Mean Value]]+$P$2</f>
        <v>3.527303060242065</v>
      </c>
      <c r="H402" s="6">
        <f>Table1689106[[#This Row],[Mean Value]]-$P$2</f>
        <v>3.4874096469402533</v>
      </c>
      <c r="I402" s="26">
        <f>Table1689106[[#This Row],[Mean Value]]+$Q$2</f>
        <v>3.5472497668929703</v>
      </c>
      <c r="J402" s="26">
        <f>Table1689106[[#This Row],[Mean Value]]-($Q$2)</f>
        <v>3.467462940289348</v>
      </c>
      <c r="K402" s="8">
        <f>Table1689106[[#This Row],[Mean Value]]+$R$2</f>
        <v>3.5671964735438761</v>
      </c>
      <c r="L402" s="9">
        <f>Table1689106[[#This Row],[Mean Value]]-$R$2</f>
        <v>3.4475162336384422</v>
      </c>
      <c r="M402" s="23" t="str">
        <f t="array" ref="M402">IF(OR(D402&lt;$Z$2, D402&gt;$Y$2), "Yes", "No")</f>
        <v>No</v>
      </c>
      <c r="N402" s="3"/>
      <c r="V402"/>
      <c r="W402"/>
      <c r="Z402"/>
      <c r="AB402"/>
    </row>
    <row r="403" spans="1:28" x14ac:dyDescent="0.25">
      <c r="A403" s="2">
        <v>43378</v>
      </c>
      <c r="B403" s="17">
        <v>1531</v>
      </c>
      <c r="C403" s="21" t="s">
        <v>31</v>
      </c>
      <c r="D403" s="25">
        <v>3.48</v>
      </c>
      <c r="E403" s="22">
        <f>'[1]pH meter #2__083118AM'!$O$2</f>
        <v>3.5073563535911592</v>
      </c>
      <c r="F403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43378.646527777775</v>
      </c>
      <c r="G403" s="6">
        <f>Table1689106[[#This Row],[Mean Value]]+$P$2</f>
        <v>3.527303060242065</v>
      </c>
      <c r="H403" s="6">
        <f>Table1689106[[#This Row],[Mean Value]]-$P$2</f>
        <v>3.4874096469402533</v>
      </c>
      <c r="I403" s="26">
        <f>Table1689106[[#This Row],[Mean Value]]+$Q$2</f>
        <v>3.5472497668929703</v>
      </c>
      <c r="J403" s="26">
        <f>Table1689106[[#This Row],[Mean Value]]-($Q$2)</f>
        <v>3.467462940289348</v>
      </c>
      <c r="K403" s="8">
        <f>Table1689106[[#This Row],[Mean Value]]+$R$2</f>
        <v>3.5671964735438761</v>
      </c>
      <c r="L403" s="9">
        <f>Table1689106[[#This Row],[Mean Value]]-$R$2</f>
        <v>3.4475162336384422</v>
      </c>
      <c r="M403" s="23" t="str">
        <f t="array" ref="M403">IF(OR(D403&lt;$Z$2, D403&gt;$Y$2), "Yes", "No")</f>
        <v>No</v>
      </c>
      <c r="N403" s="3"/>
      <c r="V403"/>
      <c r="W403"/>
      <c r="Z403"/>
      <c r="AB403"/>
    </row>
    <row r="404" spans="1:28" x14ac:dyDescent="0.25">
      <c r="A404" s="2">
        <v>43378</v>
      </c>
      <c r="B404" s="17">
        <v>1639</v>
      </c>
      <c r="C404" s="21" t="s">
        <v>34</v>
      </c>
      <c r="D404" s="25">
        <v>3.49</v>
      </c>
      <c r="E404" s="22">
        <f>'[1]pH meter #2__083118AM'!$O$2</f>
        <v>3.5073563535911592</v>
      </c>
      <c r="F404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43378.693749999999</v>
      </c>
      <c r="G404" s="6">
        <f>Table1689106[[#This Row],[Mean Value]]+$P$2</f>
        <v>3.527303060242065</v>
      </c>
      <c r="H404" s="6">
        <f>Table1689106[[#This Row],[Mean Value]]-$P$2</f>
        <v>3.4874096469402533</v>
      </c>
      <c r="I404" s="26">
        <f>Table1689106[[#This Row],[Mean Value]]+$Q$2</f>
        <v>3.5472497668929703</v>
      </c>
      <c r="J404" s="26">
        <f>Table1689106[[#This Row],[Mean Value]]-($Q$2)</f>
        <v>3.467462940289348</v>
      </c>
      <c r="K404" s="8">
        <f>Table1689106[[#This Row],[Mean Value]]+$R$2</f>
        <v>3.5671964735438761</v>
      </c>
      <c r="L404" s="9">
        <f>Table1689106[[#This Row],[Mean Value]]-$R$2</f>
        <v>3.4475162336384422</v>
      </c>
      <c r="M404" s="23" t="str">
        <f t="array" ref="M404">IF(OR(D404&lt;$Z$2, D404&gt;$Y$2), "Yes", "No")</f>
        <v>No</v>
      </c>
      <c r="N404" s="3"/>
      <c r="V404"/>
      <c r="W404"/>
      <c r="Z404"/>
      <c r="AB404"/>
    </row>
    <row r="405" spans="1:28" x14ac:dyDescent="0.25">
      <c r="A405" s="2">
        <v>43378</v>
      </c>
      <c r="B405" s="17">
        <v>1647</v>
      </c>
      <c r="C405" s="21" t="s">
        <v>32</v>
      </c>
      <c r="D405" s="25">
        <v>3.49</v>
      </c>
      <c r="E405" s="22">
        <f>'[1]pH meter #2__083118AM'!$O$2</f>
        <v>3.5073563535911592</v>
      </c>
      <c r="F405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43378.699305555558</v>
      </c>
      <c r="G405" s="6">
        <f>Table1689106[[#This Row],[Mean Value]]+$P$2</f>
        <v>3.527303060242065</v>
      </c>
      <c r="H405" s="6">
        <f>Table1689106[[#This Row],[Mean Value]]-$P$2</f>
        <v>3.4874096469402533</v>
      </c>
      <c r="I405" s="26">
        <f>Table1689106[[#This Row],[Mean Value]]+$Q$2</f>
        <v>3.5472497668929703</v>
      </c>
      <c r="J405" s="26">
        <f>Table1689106[[#This Row],[Mean Value]]-($Q$2)</f>
        <v>3.467462940289348</v>
      </c>
      <c r="K405" s="8">
        <f>Table1689106[[#This Row],[Mean Value]]+$R$2</f>
        <v>3.5671964735438761</v>
      </c>
      <c r="L405" s="9">
        <f>Table1689106[[#This Row],[Mean Value]]-$R$2</f>
        <v>3.4475162336384422</v>
      </c>
      <c r="M405" s="23" t="str">
        <f t="array" ref="M405">IF(OR(D405&lt;$Z$2, D405&gt;$Y$2), "Yes", "No")</f>
        <v>No</v>
      </c>
      <c r="N405" s="3"/>
      <c r="V405"/>
      <c r="W405"/>
      <c r="Z405"/>
      <c r="AB405"/>
    </row>
    <row r="406" spans="1:28" x14ac:dyDescent="0.25">
      <c r="A406" s="2">
        <v>43378</v>
      </c>
      <c r="B406" s="17">
        <v>1703</v>
      </c>
      <c r="C406" s="21" t="s">
        <v>32</v>
      </c>
      <c r="D406" s="25">
        <v>3.49</v>
      </c>
      <c r="E406" s="22">
        <f>'[1]pH meter #2__083118AM'!$O$2</f>
        <v>3.5073563535911592</v>
      </c>
      <c r="F406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43378.710416666669</v>
      </c>
      <c r="G406" s="6">
        <f>Table1689106[[#This Row],[Mean Value]]+$P$2</f>
        <v>3.527303060242065</v>
      </c>
      <c r="H406" s="6">
        <f>Table1689106[[#This Row],[Mean Value]]-$P$2</f>
        <v>3.4874096469402533</v>
      </c>
      <c r="I406" s="26">
        <f>Table1689106[[#This Row],[Mean Value]]+$Q$2</f>
        <v>3.5472497668929703</v>
      </c>
      <c r="J406" s="26">
        <f>Table1689106[[#This Row],[Mean Value]]-($Q$2)</f>
        <v>3.467462940289348</v>
      </c>
      <c r="K406" s="8">
        <f>Table1689106[[#This Row],[Mean Value]]+$R$2</f>
        <v>3.5671964735438761</v>
      </c>
      <c r="L406" s="9">
        <f>Table1689106[[#This Row],[Mean Value]]-$R$2</f>
        <v>3.4475162336384422</v>
      </c>
      <c r="M406" s="23" t="str">
        <f t="array" ref="M406">IF(OR(D406&lt;$Z$2, D406&gt;$Y$2), "Yes", "No")</f>
        <v>No</v>
      </c>
      <c r="N406" s="3"/>
      <c r="V406"/>
      <c r="W406"/>
      <c r="Z406"/>
      <c r="AB406"/>
    </row>
    <row r="407" spans="1:28" x14ac:dyDescent="0.25">
      <c r="A407" s="2">
        <v>43378</v>
      </c>
      <c r="B407" s="17">
        <v>1735</v>
      </c>
      <c r="C407" s="21" t="s">
        <v>26</v>
      </c>
      <c r="D407" s="25">
        <v>3.48</v>
      </c>
      <c r="E407" s="22">
        <f>'[1]pH meter #2__083118AM'!$O$2</f>
        <v>3.5073563535911592</v>
      </c>
      <c r="F407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43378.732638888891</v>
      </c>
      <c r="G407" s="6">
        <f>Table1689106[[#This Row],[Mean Value]]+$P$2</f>
        <v>3.527303060242065</v>
      </c>
      <c r="H407" s="6">
        <f>Table1689106[[#This Row],[Mean Value]]-$P$2</f>
        <v>3.4874096469402533</v>
      </c>
      <c r="I407" s="26">
        <f>Table1689106[[#This Row],[Mean Value]]+$Q$2</f>
        <v>3.5472497668929703</v>
      </c>
      <c r="J407" s="26">
        <f>Table1689106[[#This Row],[Mean Value]]-($Q$2)</f>
        <v>3.467462940289348</v>
      </c>
      <c r="K407" s="8">
        <f>Table1689106[[#This Row],[Mean Value]]+$R$2</f>
        <v>3.5671964735438761</v>
      </c>
      <c r="L407" s="9">
        <f>Table1689106[[#This Row],[Mean Value]]-$R$2</f>
        <v>3.4475162336384422</v>
      </c>
      <c r="M407" s="23" t="str">
        <f t="array" ref="M407">IF(OR(D407&lt;$Z$2, D407&gt;$Y$2), "Yes", "No")</f>
        <v>No</v>
      </c>
      <c r="N407" s="3"/>
      <c r="V407"/>
      <c r="W407"/>
      <c r="Z407"/>
      <c r="AB407"/>
    </row>
    <row r="408" spans="1:28" x14ac:dyDescent="0.25">
      <c r="A408" s="2">
        <v>43378</v>
      </c>
      <c r="B408" s="17">
        <v>1743</v>
      </c>
      <c r="C408" s="21" t="s">
        <v>26</v>
      </c>
      <c r="D408" s="25">
        <v>3.48</v>
      </c>
      <c r="E408" s="22">
        <f>'[1]pH meter #2__083118AM'!$O$2</f>
        <v>3.5073563535911592</v>
      </c>
      <c r="F408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43378.738194444442</v>
      </c>
      <c r="G408" s="6">
        <f>Table1689106[[#This Row],[Mean Value]]+$P$2</f>
        <v>3.527303060242065</v>
      </c>
      <c r="H408" s="6">
        <f>Table1689106[[#This Row],[Mean Value]]-$P$2</f>
        <v>3.4874096469402533</v>
      </c>
      <c r="I408" s="26">
        <f>Table1689106[[#This Row],[Mean Value]]+$Q$2</f>
        <v>3.5472497668929703</v>
      </c>
      <c r="J408" s="26">
        <f>Table1689106[[#This Row],[Mean Value]]-($Q$2)</f>
        <v>3.467462940289348</v>
      </c>
      <c r="K408" s="8">
        <f>Table1689106[[#This Row],[Mean Value]]+$R$2</f>
        <v>3.5671964735438761</v>
      </c>
      <c r="L408" s="9">
        <f>Table1689106[[#This Row],[Mean Value]]-$R$2</f>
        <v>3.4475162336384422</v>
      </c>
      <c r="M408" s="23" t="str">
        <f t="array" ref="M408">IF(OR(D408&lt;$Z$2, D408&gt;$Y$2), "Yes", "No")</f>
        <v>No</v>
      </c>
      <c r="N408" s="3"/>
      <c r="V408"/>
      <c r="W408"/>
      <c r="Z408"/>
      <c r="AB408"/>
    </row>
    <row r="409" spans="1:28" x14ac:dyDescent="0.25">
      <c r="A409" s="2">
        <v>43378</v>
      </c>
      <c r="B409" s="17">
        <v>1845</v>
      </c>
      <c r="C409" s="21" t="s">
        <v>34</v>
      </c>
      <c r="D409" s="25">
        <v>3.48</v>
      </c>
      <c r="E409" s="22">
        <f>'[1]pH meter #2__083118AM'!$O$2</f>
        <v>3.5073563535911592</v>
      </c>
      <c r="F409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43378.78125</v>
      </c>
      <c r="G409" s="6">
        <f>Table1689106[[#This Row],[Mean Value]]+$P$2</f>
        <v>3.527303060242065</v>
      </c>
      <c r="H409" s="6">
        <f>Table1689106[[#This Row],[Mean Value]]-$P$2</f>
        <v>3.4874096469402533</v>
      </c>
      <c r="I409" s="26">
        <f>Table1689106[[#This Row],[Mean Value]]+$Q$2</f>
        <v>3.5472497668929703</v>
      </c>
      <c r="J409" s="26">
        <f>Table1689106[[#This Row],[Mean Value]]-($Q$2)</f>
        <v>3.467462940289348</v>
      </c>
      <c r="K409" s="8">
        <f>Table1689106[[#This Row],[Mean Value]]+$R$2</f>
        <v>3.5671964735438761</v>
      </c>
      <c r="L409" s="9">
        <f>Table1689106[[#This Row],[Mean Value]]-$R$2</f>
        <v>3.4475162336384422</v>
      </c>
      <c r="M409" s="23" t="str">
        <f t="array" ref="M409">IF(OR(D409&lt;$Z$2, D409&gt;$Y$2), "Yes", "No")</f>
        <v>No</v>
      </c>
      <c r="N409" s="3"/>
      <c r="V409"/>
      <c r="W409"/>
      <c r="Z409"/>
      <c r="AB409"/>
    </row>
    <row r="410" spans="1:28" x14ac:dyDescent="0.25">
      <c r="A410" s="2">
        <v>43378</v>
      </c>
      <c r="B410" s="17">
        <v>1955</v>
      </c>
      <c r="C410" s="21" t="s">
        <v>32</v>
      </c>
      <c r="D410" s="25">
        <v>3.49</v>
      </c>
      <c r="E410" s="22">
        <f>'[1]pH meter #2__083118AM'!$O$2</f>
        <v>3.5073563535911592</v>
      </c>
      <c r="F410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43378.829861111109</v>
      </c>
      <c r="G410" s="6">
        <f>Table1689106[[#This Row],[Mean Value]]+$P$2</f>
        <v>3.527303060242065</v>
      </c>
      <c r="H410" s="6">
        <f>Table1689106[[#This Row],[Mean Value]]-$P$2</f>
        <v>3.4874096469402533</v>
      </c>
      <c r="I410" s="26">
        <f>Table1689106[[#This Row],[Mean Value]]+$Q$2</f>
        <v>3.5472497668929703</v>
      </c>
      <c r="J410" s="26">
        <f>Table1689106[[#This Row],[Mean Value]]-($Q$2)</f>
        <v>3.467462940289348</v>
      </c>
      <c r="K410" s="8">
        <f>Table1689106[[#This Row],[Mean Value]]+$R$2</f>
        <v>3.5671964735438761</v>
      </c>
      <c r="L410" s="9">
        <f>Table1689106[[#This Row],[Mean Value]]-$R$2</f>
        <v>3.4475162336384422</v>
      </c>
      <c r="M410" s="23" t="str">
        <f t="array" ref="M410">IF(OR(D410&lt;$Z$2, D410&gt;$Y$2), "Yes", "No")</f>
        <v>No</v>
      </c>
      <c r="N410" s="3"/>
      <c r="V410"/>
      <c r="W410"/>
      <c r="Z410"/>
      <c r="AB410"/>
    </row>
    <row r="411" spans="1:28" x14ac:dyDescent="0.25">
      <c r="A411" s="2">
        <v>43379</v>
      </c>
      <c r="B411" s="17">
        <v>607</v>
      </c>
      <c r="C411" s="21" t="s">
        <v>31</v>
      </c>
      <c r="D411" s="25">
        <v>3.54</v>
      </c>
      <c r="E411" s="22">
        <f>'[1]pH meter #2__083118AM'!$O$2</f>
        <v>3.5073563535911592</v>
      </c>
      <c r="F411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43379.254861111112</v>
      </c>
      <c r="G411" s="6">
        <f>Table1689106[[#This Row],[Mean Value]]+$P$2</f>
        <v>3.527303060242065</v>
      </c>
      <c r="H411" s="6">
        <f>Table1689106[[#This Row],[Mean Value]]-$P$2</f>
        <v>3.4874096469402533</v>
      </c>
      <c r="I411" s="26">
        <f>Table1689106[[#This Row],[Mean Value]]+$Q$2</f>
        <v>3.5472497668929703</v>
      </c>
      <c r="J411" s="26">
        <f>Table1689106[[#This Row],[Mean Value]]-($Q$2)</f>
        <v>3.467462940289348</v>
      </c>
      <c r="K411" s="8">
        <f>Table1689106[[#This Row],[Mean Value]]+$R$2</f>
        <v>3.5671964735438761</v>
      </c>
      <c r="L411" s="9">
        <f>Table1689106[[#This Row],[Mean Value]]-$R$2</f>
        <v>3.4475162336384422</v>
      </c>
      <c r="M411" s="23" t="str">
        <f t="array" ref="M411">IF(OR(D411&lt;$Z$2, D411&gt;$Y$2), "Yes", "No")</f>
        <v>No</v>
      </c>
      <c r="N411" s="3"/>
      <c r="V411"/>
      <c r="W411"/>
      <c r="Z411"/>
      <c r="AB411"/>
    </row>
    <row r="412" spans="1:28" x14ac:dyDescent="0.25">
      <c r="A412" s="2">
        <v>43379</v>
      </c>
      <c r="B412" s="17">
        <v>628</v>
      </c>
      <c r="C412" s="21" t="s">
        <v>40</v>
      </c>
      <c r="D412" s="25">
        <v>3.54</v>
      </c>
      <c r="E412" s="22">
        <f>'[1]pH meter #2__083118AM'!$O$2</f>
        <v>3.5073563535911592</v>
      </c>
      <c r="F412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43379.269444444442</v>
      </c>
      <c r="G412" s="6">
        <f>Table1689106[[#This Row],[Mean Value]]+$P$2</f>
        <v>3.527303060242065</v>
      </c>
      <c r="H412" s="6">
        <f>Table1689106[[#This Row],[Mean Value]]-$P$2</f>
        <v>3.4874096469402533</v>
      </c>
      <c r="I412" s="26">
        <f>Table1689106[[#This Row],[Mean Value]]+$Q$2</f>
        <v>3.5472497668929703</v>
      </c>
      <c r="J412" s="26">
        <f>Table1689106[[#This Row],[Mean Value]]-($Q$2)</f>
        <v>3.467462940289348</v>
      </c>
      <c r="K412" s="8">
        <f>Table1689106[[#This Row],[Mean Value]]+$R$2</f>
        <v>3.5671964735438761</v>
      </c>
      <c r="L412" s="9">
        <f>Table1689106[[#This Row],[Mean Value]]-$R$2</f>
        <v>3.4475162336384422</v>
      </c>
      <c r="M412" s="23" t="str">
        <f t="array" ref="M412">IF(OR(D412&lt;$Z$2, D412&gt;$Y$2), "Yes", "No")</f>
        <v>No</v>
      </c>
      <c r="N412" s="3"/>
      <c r="V412"/>
      <c r="W412"/>
      <c r="Z412"/>
      <c r="AB412"/>
    </row>
    <row r="413" spans="1:28" x14ac:dyDescent="0.25">
      <c r="A413" s="2">
        <v>43379</v>
      </c>
      <c r="B413" s="17">
        <v>640</v>
      </c>
      <c r="C413" s="21" t="s">
        <v>37</v>
      </c>
      <c r="D413" s="25">
        <v>3.53</v>
      </c>
      <c r="E413" s="22">
        <f>'[1]pH meter #2__083118AM'!$O$2</f>
        <v>3.5073563535911592</v>
      </c>
      <c r="F413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43379.277777777781</v>
      </c>
      <c r="G413" s="6">
        <f>Table1689106[[#This Row],[Mean Value]]+$P$2</f>
        <v>3.527303060242065</v>
      </c>
      <c r="H413" s="6">
        <f>Table1689106[[#This Row],[Mean Value]]-$P$2</f>
        <v>3.4874096469402533</v>
      </c>
      <c r="I413" s="26">
        <f>Table1689106[[#This Row],[Mean Value]]+$Q$2</f>
        <v>3.5472497668929703</v>
      </c>
      <c r="J413" s="26">
        <f>Table1689106[[#This Row],[Mean Value]]-($Q$2)</f>
        <v>3.467462940289348</v>
      </c>
      <c r="K413" s="8">
        <f>Table1689106[[#This Row],[Mean Value]]+$R$2</f>
        <v>3.5671964735438761</v>
      </c>
      <c r="L413" s="9">
        <f>Table1689106[[#This Row],[Mean Value]]-$R$2</f>
        <v>3.4475162336384422</v>
      </c>
      <c r="M413" s="23" t="str">
        <f t="array" ref="M413">IF(OR(D413&lt;$Z$2, D413&gt;$Y$2), "Yes", "No")</f>
        <v>No</v>
      </c>
      <c r="N413" s="3"/>
      <c r="V413"/>
      <c r="W413"/>
      <c r="Z413"/>
      <c r="AB413"/>
    </row>
    <row r="414" spans="1:28" x14ac:dyDescent="0.25">
      <c r="A414" s="2">
        <v>43379</v>
      </c>
      <c r="B414" s="17">
        <v>655</v>
      </c>
      <c r="C414" s="21" t="s">
        <v>40</v>
      </c>
      <c r="D414" s="25">
        <v>3.53</v>
      </c>
      <c r="E414" s="22">
        <f>'[1]pH meter #2__083118AM'!$O$2</f>
        <v>3.5073563535911592</v>
      </c>
      <c r="F414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43379.288194444445</v>
      </c>
      <c r="G414" s="6">
        <f>Table1689106[[#This Row],[Mean Value]]+$P$2</f>
        <v>3.527303060242065</v>
      </c>
      <c r="H414" s="6">
        <f>Table1689106[[#This Row],[Mean Value]]-$P$2</f>
        <v>3.4874096469402533</v>
      </c>
      <c r="I414" s="26">
        <f>Table1689106[[#This Row],[Mean Value]]+$Q$2</f>
        <v>3.5472497668929703</v>
      </c>
      <c r="J414" s="26">
        <f>Table1689106[[#This Row],[Mean Value]]-($Q$2)</f>
        <v>3.467462940289348</v>
      </c>
      <c r="K414" s="8">
        <f>Table1689106[[#This Row],[Mean Value]]+$R$2</f>
        <v>3.5671964735438761</v>
      </c>
      <c r="L414" s="9">
        <f>Table1689106[[#This Row],[Mean Value]]-$R$2</f>
        <v>3.4475162336384422</v>
      </c>
      <c r="M414" s="23" t="str">
        <f t="array" ref="M414">IF(OR(D414&lt;$Z$2, D414&gt;$Y$2), "Yes", "No")</f>
        <v>No</v>
      </c>
      <c r="N414" s="3"/>
      <c r="V414"/>
      <c r="W414"/>
      <c r="Z414"/>
      <c r="AB414"/>
    </row>
    <row r="415" spans="1:28" x14ac:dyDescent="0.25">
      <c r="A415" s="2">
        <v>43379</v>
      </c>
      <c r="B415" s="17">
        <v>713</v>
      </c>
      <c r="C415" s="21" t="s">
        <v>40</v>
      </c>
      <c r="D415" s="25">
        <v>3.53</v>
      </c>
      <c r="E415" s="22">
        <f>'[1]pH meter #2__083118AM'!$O$2</f>
        <v>3.5073563535911592</v>
      </c>
      <c r="F415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43379.300694444442</v>
      </c>
      <c r="G415" s="6">
        <f>Table1689106[[#This Row],[Mean Value]]+$P$2</f>
        <v>3.527303060242065</v>
      </c>
      <c r="H415" s="6">
        <f>Table1689106[[#This Row],[Mean Value]]-$P$2</f>
        <v>3.4874096469402533</v>
      </c>
      <c r="I415" s="26">
        <f>Table1689106[[#This Row],[Mean Value]]+$Q$2</f>
        <v>3.5472497668929703</v>
      </c>
      <c r="J415" s="26">
        <f>Table1689106[[#This Row],[Mean Value]]-($Q$2)</f>
        <v>3.467462940289348</v>
      </c>
      <c r="K415" s="8">
        <f>Table1689106[[#This Row],[Mean Value]]+$R$2</f>
        <v>3.5671964735438761</v>
      </c>
      <c r="L415" s="9">
        <f>Table1689106[[#This Row],[Mean Value]]-$R$2</f>
        <v>3.4475162336384422</v>
      </c>
      <c r="M415" s="23" t="str">
        <f t="array" ref="M415">IF(OR(D415&lt;$Z$2, D415&gt;$Y$2), "Yes", "No")</f>
        <v>No</v>
      </c>
      <c r="N415" s="3"/>
      <c r="V415"/>
      <c r="W415"/>
      <c r="Z415"/>
      <c r="AB415"/>
    </row>
    <row r="416" spans="1:28" x14ac:dyDescent="0.25">
      <c r="A416" s="2">
        <v>43379</v>
      </c>
      <c r="B416" s="17">
        <v>732</v>
      </c>
      <c r="C416" s="21" t="s">
        <v>40</v>
      </c>
      <c r="D416" s="25">
        <v>3.53</v>
      </c>
      <c r="E416" s="22">
        <f>'[1]pH meter #2__083118AM'!$O$2</f>
        <v>3.5073563535911592</v>
      </c>
      <c r="F416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43379.313888888886</v>
      </c>
      <c r="G416" s="6">
        <f>Table1689106[[#This Row],[Mean Value]]+$P$2</f>
        <v>3.527303060242065</v>
      </c>
      <c r="H416" s="6">
        <f>Table1689106[[#This Row],[Mean Value]]-$P$2</f>
        <v>3.4874096469402533</v>
      </c>
      <c r="I416" s="26">
        <f>Table1689106[[#This Row],[Mean Value]]+$Q$2</f>
        <v>3.5472497668929703</v>
      </c>
      <c r="J416" s="26">
        <f>Table1689106[[#This Row],[Mean Value]]-($Q$2)</f>
        <v>3.467462940289348</v>
      </c>
      <c r="K416" s="8">
        <f>Table1689106[[#This Row],[Mean Value]]+$R$2</f>
        <v>3.5671964735438761</v>
      </c>
      <c r="L416" s="9">
        <f>Table1689106[[#This Row],[Mean Value]]-$R$2</f>
        <v>3.4475162336384422</v>
      </c>
      <c r="M416" s="23" t="str">
        <f t="array" ref="M416">IF(OR(D416&lt;$Z$2, D416&gt;$Y$2), "Yes", "No")</f>
        <v>No</v>
      </c>
      <c r="N416" s="3"/>
      <c r="V416"/>
      <c r="W416"/>
      <c r="Z416"/>
      <c r="AB416"/>
    </row>
    <row r="417" spans="1:28" x14ac:dyDescent="0.25">
      <c r="A417" s="2">
        <v>43379</v>
      </c>
      <c r="B417" s="17">
        <v>800</v>
      </c>
      <c r="C417" s="21" t="s">
        <v>30</v>
      </c>
      <c r="D417" s="25">
        <v>3.54</v>
      </c>
      <c r="E417" s="22">
        <f>'[1]pH meter #2__083118AM'!$O$2</f>
        <v>3.5073563535911592</v>
      </c>
      <c r="F417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43379.333333333336</v>
      </c>
      <c r="G417" s="6">
        <f>Table1689106[[#This Row],[Mean Value]]+$P$2</f>
        <v>3.527303060242065</v>
      </c>
      <c r="H417" s="6">
        <f>Table1689106[[#This Row],[Mean Value]]-$P$2</f>
        <v>3.4874096469402533</v>
      </c>
      <c r="I417" s="26">
        <f>Table1689106[[#This Row],[Mean Value]]+$Q$2</f>
        <v>3.5472497668929703</v>
      </c>
      <c r="J417" s="26">
        <f>Table1689106[[#This Row],[Mean Value]]-($Q$2)</f>
        <v>3.467462940289348</v>
      </c>
      <c r="K417" s="8">
        <f>Table1689106[[#This Row],[Mean Value]]+$R$2</f>
        <v>3.5671964735438761</v>
      </c>
      <c r="L417" s="9">
        <f>Table1689106[[#This Row],[Mean Value]]-$R$2</f>
        <v>3.4475162336384422</v>
      </c>
      <c r="M417" s="23" t="str">
        <f t="array" ref="M417">IF(OR(D417&lt;$Z$2, D417&gt;$Y$2), "Yes", "No")</f>
        <v>No</v>
      </c>
      <c r="N417" s="3"/>
      <c r="V417"/>
      <c r="W417"/>
      <c r="Z417"/>
      <c r="AB417"/>
    </row>
    <row r="418" spans="1:28" x14ac:dyDescent="0.25">
      <c r="A418" s="2">
        <v>43379</v>
      </c>
      <c r="B418" s="17">
        <v>820</v>
      </c>
      <c r="C418" s="21" t="s">
        <v>30</v>
      </c>
      <c r="D418" s="25">
        <v>3.53</v>
      </c>
      <c r="E418" s="22">
        <f>'[1]pH meter #2__083118AM'!$O$2</f>
        <v>3.5073563535911592</v>
      </c>
      <c r="F418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43379.347222222219</v>
      </c>
      <c r="G418" s="6">
        <f>Table1689106[[#This Row],[Mean Value]]+$P$2</f>
        <v>3.527303060242065</v>
      </c>
      <c r="H418" s="6">
        <f>Table1689106[[#This Row],[Mean Value]]-$P$2</f>
        <v>3.4874096469402533</v>
      </c>
      <c r="I418" s="26">
        <f>Table1689106[[#This Row],[Mean Value]]+$Q$2</f>
        <v>3.5472497668929703</v>
      </c>
      <c r="J418" s="26">
        <f>Table1689106[[#This Row],[Mean Value]]-($Q$2)</f>
        <v>3.467462940289348</v>
      </c>
      <c r="K418" s="8">
        <f>Table1689106[[#This Row],[Mean Value]]+$R$2</f>
        <v>3.5671964735438761</v>
      </c>
      <c r="L418" s="9">
        <f>Table1689106[[#This Row],[Mean Value]]-$R$2</f>
        <v>3.4475162336384422</v>
      </c>
      <c r="M418" s="23" t="str">
        <f t="array" ref="M418">IF(OR(D418&lt;$Z$2, D418&gt;$Y$2), "Yes", "No")</f>
        <v>No</v>
      </c>
      <c r="N418" s="3"/>
      <c r="V418"/>
      <c r="W418"/>
      <c r="AB418"/>
    </row>
    <row r="419" spans="1:28" x14ac:dyDescent="0.25">
      <c r="A419" s="2">
        <v>43379</v>
      </c>
      <c r="B419" s="17">
        <v>836</v>
      </c>
      <c r="C419" s="21" t="s">
        <v>40</v>
      </c>
      <c r="D419" s="25">
        <v>3.53</v>
      </c>
      <c r="E419" s="22">
        <f>'[1]pH meter #2__083118AM'!$O$2</f>
        <v>3.5073563535911592</v>
      </c>
      <c r="F419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43379.35833333333</v>
      </c>
      <c r="G419" s="6">
        <f>Table1689106[[#This Row],[Mean Value]]+$P$2</f>
        <v>3.527303060242065</v>
      </c>
      <c r="H419" s="6">
        <f>Table1689106[[#This Row],[Mean Value]]-$P$2</f>
        <v>3.4874096469402533</v>
      </c>
      <c r="I419" s="26">
        <f>Table1689106[[#This Row],[Mean Value]]+$Q$2</f>
        <v>3.5472497668929703</v>
      </c>
      <c r="J419" s="26">
        <f>Table1689106[[#This Row],[Mean Value]]-($Q$2)</f>
        <v>3.467462940289348</v>
      </c>
      <c r="K419" s="8">
        <f>Table1689106[[#This Row],[Mean Value]]+$R$2</f>
        <v>3.5671964735438761</v>
      </c>
      <c r="L419" s="9">
        <f>Table1689106[[#This Row],[Mean Value]]-$R$2</f>
        <v>3.4475162336384422</v>
      </c>
      <c r="M419" s="23" t="str">
        <f t="array" ref="M419">IF(OR(D419&lt;$Z$2, D419&gt;$Y$2), "Yes", "No")</f>
        <v>No</v>
      </c>
      <c r="N419" s="3"/>
      <c r="V419"/>
      <c r="W419"/>
      <c r="AB419"/>
    </row>
    <row r="420" spans="1:28" x14ac:dyDescent="0.25">
      <c r="A420" s="2">
        <v>43379</v>
      </c>
      <c r="B420" s="17">
        <v>906</v>
      </c>
      <c r="C420" s="21" t="s">
        <v>40</v>
      </c>
      <c r="D420" s="25">
        <v>3.53</v>
      </c>
      <c r="E420" s="22">
        <f>'[1]pH meter #2__083118AM'!$O$2</f>
        <v>3.5073563535911592</v>
      </c>
      <c r="F420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43379.379166666666</v>
      </c>
      <c r="G420" s="6">
        <f>Table1689106[[#This Row],[Mean Value]]+$P$2</f>
        <v>3.527303060242065</v>
      </c>
      <c r="H420" s="6">
        <f>Table1689106[[#This Row],[Mean Value]]-$P$2</f>
        <v>3.4874096469402533</v>
      </c>
      <c r="I420" s="26">
        <f>Table1689106[[#This Row],[Mean Value]]+$Q$2</f>
        <v>3.5472497668929703</v>
      </c>
      <c r="J420" s="26">
        <f>Table1689106[[#This Row],[Mean Value]]-($Q$2)</f>
        <v>3.467462940289348</v>
      </c>
      <c r="K420" s="8">
        <f>Table1689106[[#This Row],[Mean Value]]+$R$2</f>
        <v>3.5671964735438761</v>
      </c>
      <c r="L420" s="9">
        <f>Table1689106[[#This Row],[Mean Value]]-$R$2</f>
        <v>3.4475162336384422</v>
      </c>
      <c r="M420" s="23" t="str">
        <f t="array" ref="M420">IF(OR(D420&lt;$Z$2, D420&gt;$Y$2), "Yes", "No")</f>
        <v>No</v>
      </c>
      <c r="N420" s="3"/>
      <c r="V420"/>
      <c r="W420"/>
      <c r="AB420"/>
    </row>
    <row r="421" spans="1:28" x14ac:dyDescent="0.25">
      <c r="A421" s="2">
        <v>43379</v>
      </c>
      <c r="B421" s="17">
        <v>932</v>
      </c>
      <c r="C421" s="21" t="s">
        <v>40</v>
      </c>
      <c r="D421" s="25">
        <v>3.53</v>
      </c>
      <c r="E421" s="22">
        <f>'[1]pH meter #2__083118AM'!$O$2</f>
        <v>3.5073563535911592</v>
      </c>
      <c r="F421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43379.397222222222</v>
      </c>
      <c r="G421" s="6">
        <f>Table1689106[[#This Row],[Mean Value]]+$P$2</f>
        <v>3.527303060242065</v>
      </c>
      <c r="H421" s="6">
        <f>Table1689106[[#This Row],[Mean Value]]-$P$2</f>
        <v>3.4874096469402533</v>
      </c>
      <c r="I421" s="26">
        <f>Table1689106[[#This Row],[Mean Value]]+$Q$2</f>
        <v>3.5472497668929703</v>
      </c>
      <c r="J421" s="26">
        <f>Table1689106[[#This Row],[Mean Value]]-($Q$2)</f>
        <v>3.467462940289348</v>
      </c>
      <c r="K421" s="8">
        <f>Table1689106[[#This Row],[Mean Value]]+$R$2</f>
        <v>3.5671964735438761</v>
      </c>
      <c r="L421" s="9">
        <f>Table1689106[[#This Row],[Mean Value]]-$R$2</f>
        <v>3.4475162336384422</v>
      </c>
      <c r="M421" s="23" t="str">
        <f t="array" ref="M421">IF(OR(D421&lt;$Z$2, D421&gt;$Y$2), "Yes", "No")</f>
        <v>No</v>
      </c>
      <c r="N421" s="3"/>
      <c r="V421"/>
      <c r="W421"/>
      <c r="AB421"/>
    </row>
    <row r="422" spans="1:28" x14ac:dyDescent="0.25">
      <c r="A422" s="2">
        <v>43379</v>
      </c>
      <c r="B422" s="17">
        <v>950</v>
      </c>
      <c r="C422" s="21" t="s">
        <v>47</v>
      </c>
      <c r="D422" s="25">
        <v>3.53</v>
      </c>
      <c r="E422" s="22">
        <f>'[1]pH meter #2__083118AM'!$O$2</f>
        <v>3.5073563535911592</v>
      </c>
      <c r="F422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43379.409722222219</v>
      </c>
      <c r="G422" s="6">
        <f>Table1689106[[#This Row],[Mean Value]]+$P$2</f>
        <v>3.527303060242065</v>
      </c>
      <c r="H422" s="6">
        <f>Table1689106[[#This Row],[Mean Value]]-$P$2</f>
        <v>3.4874096469402533</v>
      </c>
      <c r="I422" s="26">
        <f>Table1689106[[#This Row],[Mean Value]]+$Q$2</f>
        <v>3.5472497668929703</v>
      </c>
      <c r="J422" s="26">
        <f>Table1689106[[#This Row],[Mean Value]]-($Q$2)</f>
        <v>3.467462940289348</v>
      </c>
      <c r="K422" s="8">
        <f>Table1689106[[#This Row],[Mean Value]]+$R$2</f>
        <v>3.5671964735438761</v>
      </c>
      <c r="L422" s="9">
        <f>Table1689106[[#This Row],[Mean Value]]-$R$2</f>
        <v>3.4475162336384422</v>
      </c>
      <c r="M422" s="23" t="str">
        <f t="array" ref="M422">IF(OR(D422&lt;$Z$2, D422&gt;$Y$2), "Yes", "No")</f>
        <v>No</v>
      </c>
      <c r="N422" s="3"/>
      <c r="V422"/>
      <c r="W422"/>
      <c r="AB422"/>
    </row>
    <row r="423" spans="1:28" x14ac:dyDescent="0.25">
      <c r="A423" s="2">
        <v>43379</v>
      </c>
      <c r="B423" s="17">
        <v>1045</v>
      </c>
      <c r="C423" s="21" t="s">
        <v>40</v>
      </c>
      <c r="D423" s="25">
        <v>3.52</v>
      </c>
      <c r="E423" s="22">
        <f>'[1]pH meter #2__083118AM'!$O$2</f>
        <v>3.5073563535911592</v>
      </c>
      <c r="F423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43379.447916666664</v>
      </c>
      <c r="G423" s="6">
        <f>Table1689106[[#This Row],[Mean Value]]+$P$2</f>
        <v>3.527303060242065</v>
      </c>
      <c r="H423" s="6">
        <f>Table1689106[[#This Row],[Mean Value]]-$P$2</f>
        <v>3.4874096469402533</v>
      </c>
      <c r="I423" s="26">
        <f>Table1689106[[#This Row],[Mean Value]]+$Q$2</f>
        <v>3.5472497668929703</v>
      </c>
      <c r="J423" s="26">
        <f>Table1689106[[#This Row],[Mean Value]]-($Q$2)</f>
        <v>3.467462940289348</v>
      </c>
      <c r="K423" s="8">
        <f>Table1689106[[#This Row],[Mean Value]]+$R$2</f>
        <v>3.5671964735438761</v>
      </c>
      <c r="L423" s="9">
        <f>Table1689106[[#This Row],[Mean Value]]-$R$2</f>
        <v>3.4475162336384422</v>
      </c>
      <c r="M423" s="23" t="str">
        <f t="array" ref="M423">IF(OR(D423&lt;$Z$2, D423&gt;$Y$2), "Yes", "No")</f>
        <v>No</v>
      </c>
      <c r="N423" s="3"/>
      <c r="V423"/>
      <c r="W423"/>
      <c r="AB423"/>
    </row>
    <row r="424" spans="1:28" x14ac:dyDescent="0.25">
      <c r="A424" s="2">
        <v>43379</v>
      </c>
      <c r="B424" s="17">
        <v>1053</v>
      </c>
      <c r="C424" s="21" t="s">
        <v>40</v>
      </c>
      <c r="D424" s="25">
        <v>3.49</v>
      </c>
      <c r="E424" s="22">
        <f>'[1]pH meter #2__083118AM'!$O$2</f>
        <v>3.5073563535911592</v>
      </c>
      <c r="F424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43379.453472222223</v>
      </c>
      <c r="G424" s="6">
        <f>Table1689106[[#This Row],[Mean Value]]+$P$2</f>
        <v>3.527303060242065</v>
      </c>
      <c r="H424" s="6">
        <f>Table1689106[[#This Row],[Mean Value]]-$P$2</f>
        <v>3.4874096469402533</v>
      </c>
      <c r="I424" s="26">
        <f>Table1689106[[#This Row],[Mean Value]]+$Q$2</f>
        <v>3.5472497668929703</v>
      </c>
      <c r="J424" s="26">
        <f>Table1689106[[#This Row],[Mean Value]]-($Q$2)</f>
        <v>3.467462940289348</v>
      </c>
      <c r="K424" s="8">
        <f>Table1689106[[#This Row],[Mean Value]]+$R$2</f>
        <v>3.5671964735438761</v>
      </c>
      <c r="L424" s="9">
        <f>Table1689106[[#This Row],[Mean Value]]-$R$2</f>
        <v>3.4475162336384422</v>
      </c>
      <c r="M424" s="23" t="str">
        <f t="array" ref="M424">IF(OR(D424&lt;$Z$2, D424&gt;$Y$2), "Yes", "No")</f>
        <v>No</v>
      </c>
      <c r="N424" s="3"/>
      <c r="V424"/>
      <c r="W424"/>
      <c r="AB424"/>
    </row>
    <row r="425" spans="1:28" x14ac:dyDescent="0.25">
      <c r="A425" s="2">
        <v>43379</v>
      </c>
      <c r="B425" s="17">
        <v>1111</v>
      </c>
      <c r="C425" s="21" t="s">
        <v>32</v>
      </c>
      <c r="D425" s="25">
        <v>3.49</v>
      </c>
      <c r="E425" s="22">
        <f>'[1]pH meter #2__083118AM'!$O$2</f>
        <v>3.5073563535911592</v>
      </c>
      <c r="F425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43379.46597222222</v>
      </c>
      <c r="G425" s="6">
        <f>Table1689106[[#This Row],[Mean Value]]+$P$2</f>
        <v>3.527303060242065</v>
      </c>
      <c r="H425" s="6">
        <f>Table1689106[[#This Row],[Mean Value]]-$P$2</f>
        <v>3.4874096469402533</v>
      </c>
      <c r="I425" s="26">
        <f>Table1689106[[#This Row],[Mean Value]]+$Q$2</f>
        <v>3.5472497668929703</v>
      </c>
      <c r="J425" s="26">
        <f>Table1689106[[#This Row],[Mean Value]]-($Q$2)</f>
        <v>3.467462940289348</v>
      </c>
      <c r="K425" s="8">
        <f>Table1689106[[#This Row],[Mean Value]]+$R$2</f>
        <v>3.5671964735438761</v>
      </c>
      <c r="L425" s="9">
        <f>Table1689106[[#This Row],[Mean Value]]-$R$2</f>
        <v>3.4475162336384422</v>
      </c>
      <c r="M425" s="23" t="str">
        <f t="array" ref="M425">IF(OR(D425&lt;$Z$2, D425&gt;$Y$2), "Yes", "No")</f>
        <v>No</v>
      </c>
      <c r="N425" s="3"/>
      <c r="V425"/>
      <c r="W425"/>
      <c r="AB425"/>
    </row>
    <row r="426" spans="1:28" x14ac:dyDescent="0.25">
      <c r="A426" s="2">
        <v>43379</v>
      </c>
      <c r="B426" s="17">
        <v>1127</v>
      </c>
      <c r="C426" s="21" t="s">
        <v>32</v>
      </c>
      <c r="D426" s="25">
        <v>3.49</v>
      </c>
      <c r="E426" s="22">
        <f>'[1]pH meter #2__083118AM'!$O$2</f>
        <v>3.5073563535911592</v>
      </c>
      <c r="F426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43379.477083333331</v>
      </c>
      <c r="G426" s="6">
        <f>Table1689106[[#This Row],[Mean Value]]+$P$2</f>
        <v>3.527303060242065</v>
      </c>
      <c r="H426" s="6">
        <f>Table1689106[[#This Row],[Mean Value]]-$P$2</f>
        <v>3.4874096469402533</v>
      </c>
      <c r="I426" s="26">
        <f>Table1689106[[#This Row],[Mean Value]]+$Q$2</f>
        <v>3.5472497668929703</v>
      </c>
      <c r="J426" s="26">
        <f>Table1689106[[#This Row],[Mean Value]]-($Q$2)</f>
        <v>3.467462940289348</v>
      </c>
      <c r="K426" s="8">
        <f>Table1689106[[#This Row],[Mean Value]]+$R$2</f>
        <v>3.5671964735438761</v>
      </c>
      <c r="L426" s="9">
        <f>Table1689106[[#This Row],[Mean Value]]-$R$2</f>
        <v>3.4475162336384422</v>
      </c>
      <c r="M426" s="23" t="str">
        <f t="array" ref="M426">IF(OR(D426&lt;$Z$2, D426&gt;$Y$2), "Yes", "No")</f>
        <v>No</v>
      </c>
      <c r="N426" s="3"/>
      <c r="V426"/>
      <c r="W426"/>
      <c r="AB426"/>
    </row>
    <row r="427" spans="1:28" x14ac:dyDescent="0.25">
      <c r="A427" s="2">
        <v>43379</v>
      </c>
      <c r="B427" s="17">
        <v>1152</v>
      </c>
      <c r="C427" s="21" t="s">
        <v>32</v>
      </c>
      <c r="D427" s="25">
        <v>3.49</v>
      </c>
      <c r="E427" s="22">
        <f>'[1]pH meter #2__083118AM'!$O$2</f>
        <v>3.5073563535911592</v>
      </c>
      <c r="F427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43379.494444444441</v>
      </c>
      <c r="G427" s="6">
        <f>Table1689106[[#This Row],[Mean Value]]+$P$2</f>
        <v>3.527303060242065</v>
      </c>
      <c r="H427" s="6">
        <f>Table1689106[[#This Row],[Mean Value]]-$P$2</f>
        <v>3.4874096469402533</v>
      </c>
      <c r="I427" s="26">
        <f>Table1689106[[#This Row],[Mean Value]]+$Q$2</f>
        <v>3.5472497668929703</v>
      </c>
      <c r="J427" s="26">
        <f>Table1689106[[#This Row],[Mean Value]]-($Q$2)</f>
        <v>3.467462940289348</v>
      </c>
      <c r="K427" s="8">
        <f>Table1689106[[#This Row],[Mean Value]]+$R$2</f>
        <v>3.5671964735438761</v>
      </c>
      <c r="L427" s="9">
        <f>Table1689106[[#This Row],[Mean Value]]-$R$2</f>
        <v>3.4475162336384422</v>
      </c>
      <c r="M427" s="23" t="str">
        <f t="array" ref="M427">IF(OR(D427&lt;$Z$2, D427&gt;$Y$2), "Yes", "No")</f>
        <v>No</v>
      </c>
      <c r="N427" s="3"/>
      <c r="V427"/>
      <c r="W427"/>
      <c r="AB427"/>
    </row>
    <row r="428" spans="1:28" x14ac:dyDescent="0.25">
      <c r="A428" s="2">
        <v>43379</v>
      </c>
      <c r="B428" s="17">
        <v>1317</v>
      </c>
      <c r="C428" s="21" t="s">
        <v>32</v>
      </c>
      <c r="D428" s="25">
        <v>3.48</v>
      </c>
      <c r="E428" s="22">
        <f>'[1]pH meter #2__083118AM'!$O$2</f>
        <v>3.5073563535911592</v>
      </c>
      <c r="F428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43379.553472222222</v>
      </c>
      <c r="G428" s="6">
        <f>Table1689106[[#This Row],[Mean Value]]+$P$2</f>
        <v>3.527303060242065</v>
      </c>
      <c r="H428" s="6">
        <f>Table1689106[[#This Row],[Mean Value]]-$P$2</f>
        <v>3.4874096469402533</v>
      </c>
      <c r="I428" s="26">
        <f>Table1689106[[#This Row],[Mean Value]]+$Q$2</f>
        <v>3.5472497668929703</v>
      </c>
      <c r="J428" s="26">
        <f>Table1689106[[#This Row],[Mean Value]]-($Q$2)</f>
        <v>3.467462940289348</v>
      </c>
      <c r="K428" s="8">
        <f>Table1689106[[#This Row],[Mean Value]]+$R$2</f>
        <v>3.5671964735438761</v>
      </c>
      <c r="L428" s="9">
        <f>Table1689106[[#This Row],[Mean Value]]-$R$2</f>
        <v>3.4475162336384422</v>
      </c>
      <c r="M428" s="23" t="str">
        <f t="array" ref="M428">IF(OR(D428&lt;$Z$2, D428&gt;$Y$2), "Yes", "No")</f>
        <v>No</v>
      </c>
      <c r="N428" s="3"/>
      <c r="V428"/>
      <c r="W428"/>
      <c r="AB428"/>
    </row>
    <row r="429" spans="1:28" x14ac:dyDescent="0.25">
      <c r="A429" s="2">
        <v>43379</v>
      </c>
      <c r="B429" s="17">
        <v>1402</v>
      </c>
      <c r="C429" s="21" t="s">
        <v>27</v>
      </c>
      <c r="D429" s="25">
        <v>3.49</v>
      </c>
      <c r="E429" s="22">
        <f>'[1]pH meter #2__083118AM'!$O$2</f>
        <v>3.5073563535911592</v>
      </c>
      <c r="F429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43379.584722222222</v>
      </c>
      <c r="G429" s="6">
        <f>Table1689106[[#This Row],[Mean Value]]+$P$2</f>
        <v>3.527303060242065</v>
      </c>
      <c r="H429" s="6">
        <f>Table1689106[[#This Row],[Mean Value]]-$P$2</f>
        <v>3.4874096469402533</v>
      </c>
      <c r="I429" s="26">
        <f>Table1689106[[#This Row],[Mean Value]]+$Q$2</f>
        <v>3.5472497668929703</v>
      </c>
      <c r="J429" s="26">
        <f>Table1689106[[#This Row],[Mean Value]]-($Q$2)</f>
        <v>3.467462940289348</v>
      </c>
      <c r="K429" s="8">
        <f>Table1689106[[#This Row],[Mean Value]]+$R$2</f>
        <v>3.5671964735438761</v>
      </c>
      <c r="L429" s="9">
        <f>Table1689106[[#This Row],[Mean Value]]-$R$2</f>
        <v>3.4475162336384422</v>
      </c>
      <c r="M429" s="23" t="str">
        <f t="array" ref="M429">IF(OR(D429&lt;$Z$2, D429&gt;$Y$2), "Yes", "No")</f>
        <v>No</v>
      </c>
      <c r="N429" s="3"/>
      <c r="V429"/>
      <c r="W429"/>
      <c r="AB429"/>
    </row>
    <row r="430" spans="1:28" x14ac:dyDescent="0.25">
      <c r="A430" s="2">
        <v>43379</v>
      </c>
      <c r="B430" s="17">
        <v>1405</v>
      </c>
      <c r="C430" s="21" t="s">
        <v>48</v>
      </c>
      <c r="D430" s="25">
        <v>3.49</v>
      </c>
      <c r="E430" s="22">
        <f>'[1]pH meter #2__083118AM'!$O$2</f>
        <v>3.5073563535911592</v>
      </c>
      <c r="F430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43379.586805555555</v>
      </c>
      <c r="G430" s="6">
        <f>Table1689106[[#This Row],[Mean Value]]+$P$2</f>
        <v>3.527303060242065</v>
      </c>
      <c r="H430" s="6">
        <f>Table1689106[[#This Row],[Mean Value]]-$P$2</f>
        <v>3.4874096469402533</v>
      </c>
      <c r="I430" s="26">
        <f>Table1689106[[#This Row],[Mean Value]]+$Q$2</f>
        <v>3.5472497668929703</v>
      </c>
      <c r="J430" s="26">
        <f>Table1689106[[#This Row],[Mean Value]]-($Q$2)</f>
        <v>3.467462940289348</v>
      </c>
      <c r="K430" s="8">
        <f>Table1689106[[#This Row],[Mean Value]]+$R$2</f>
        <v>3.5671964735438761</v>
      </c>
      <c r="L430" s="9">
        <f>Table1689106[[#This Row],[Mean Value]]-$R$2</f>
        <v>3.4475162336384422</v>
      </c>
      <c r="M430" s="23" t="str">
        <f t="array" ref="M430">IF(OR(D430&lt;$Z$2, D430&gt;$Y$2), "Yes", "No")</f>
        <v>No</v>
      </c>
      <c r="N430" s="3"/>
      <c r="V430"/>
      <c r="W430"/>
      <c r="AB430"/>
    </row>
    <row r="431" spans="1:28" x14ac:dyDescent="0.25">
      <c r="A431" s="2">
        <v>43379</v>
      </c>
      <c r="B431" s="17">
        <v>1416</v>
      </c>
      <c r="C431" s="21" t="s">
        <v>34</v>
      </c>
      <c r="D431" s="25">
        <v>3.49</v>
      </c>
      <c r="E431" s="22">
        <f>'[1]pH meter #2__083118AM'!$O$2</f>
        <v>3.5073563535911592</v>
      </c>
      <c r="F431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43379.594444444447</v>
      </c>
      <c r="G431" s="6">
        <f>Table1689106[[#This Row],[Mean Value]]+$P$2</f>
        <v>3.527303060242065</v>
      </c>
      <c r="H431" s="6">
        <f>Table1689106[[#This Row],[Mean Value]]-$P$2</f>
        <v>3.4874096469402533</v>
      </c>
      <c r="I431" s="26">
        <f>Table1689106[[#This Row],[Mean Value]]+$Q$2</f>
        <v>3.5472497668929703</v>
      </c>
      <c r="J431" s="26">
        <f>Table1689106[[#This Row],[Mean Value]]-($Q$2)</f>
        <v>3.467462940289348</v>
      </c>
      <c r="K431" s="8">
        <f>Table1689106[[#This Row],[Mean Value]]+$R$2</f>
        <v>3.5671964735438761</v>
      </c>
      <c r="L431" s="9">
        <f>Table1689106[[#This Row],[Mean Value]]-$R$2</f>
        <v>3.4475162336384422</v>
      </c>
      <c r="M431" s="23" t="str">
        <f t="array" ref="M431">IF(OR(D431&lt;$Z$2, D431&gt;$Y$2), "Yes", "No")</f>
        <v>No</v>
      </c>
      <c r="N431" s="3"/>
      <c r="V431"/>
      <c r="W431"/>
      <c r="AB431"/>
    </row>
    <row r="432" spans="1:28" x14ac:dyDescent="0.25">
      <c r="A432" s="2">
        <v>43379</v>
      </c>
      <c r="B432" s="17">
        <v>1508</v>
      </c>
      <c r="C432" s="21" t="s">
        <v>34</v>
      </c>
      <c r="D432" s="25">
        <v>3.49</v>
      </c>
      <c r="E432" s="22">
        <f>'[1]pH meter #2__083118AM'!$O$2</f>
        <v>3.5073563535911592</v>
      </c>
      <c r="F432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43379.630555555559</v>
      </c>
      <c r="G432" s="6">
        <f>Table1689106[[#This Row],[Mean Value]]+$P$2</f>
        <v>3.527303060242065</v>
      </c>
      <c r="H432" s="6">
        <f>Table1689106[[#This Row],[Mean Value]]-$P$2</f>
        <v>3.4874096469402533</v>
      </c>
      <c r="I432" s="26">
        <f>Table1689106[[#This Row],[Mean Value]]+$Q$2</f>
        <v>3.5472497668929703</v>
      </c>
      <c r="J432" s="26">
        <f>Table1689106[[#This Row],[Mean Value]]-($Q$2)</f>
        <v>3.467462940289348</v>
      </c>
      <c r="K432" s="8">
        <f>Table1689106[[#This Row],[Mean Value]]+$R$2</f>
        <v>3.5671964735438761</v>
      </c>
      <c r="L432" s="9">
        <f>Table1689106[[#This Row],[Mean Value]]-$R$2</f>
        <v>3.4475162336384422</v>
      </c>
      <c r="M432" s="23" t="str">
        <f t="array" ref="M432">IF(OR(D432&lt;$Z$2, D432&gt;$Y$2), "Yes", "No")</f>
        <v>No</v>
      </c>
      <c r="N432" s="3"/>
      <c r="V432"/>
      <c r="W432"/>
      <c r="AB432"/>
    </row>
    <row r="433" spans="1:28" x14ac:dyDescent="0.25">
      <c r="A433" s="2">
        <v>43379</v>
      </c>
      <c r="B433" s="17">
        <v>1550</v>
      </c>
      <c r="C433" s="21" t="s">
        <v>26</v>
      </c>
      <c r="D433" s="25">
        <v>3.49</v>
      </c>
      <c r="E433" s="22">
        <f>'[1]pH meter #2__083118AM'!$O$2</f>
        <v>3.5073563535911592</v>
      </c>
      <c r="F433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43379.659722222219</v>
      </c>
      <c r="G433" s="6">
        <f>Table1689106[[#This Row],[Mean Value]]+$P$2</f>
        <v>3.527303060242065</v>
      </c>
      <c r="H433" s="6">
        <f>Table1689106[[#This Row],[Mean Value]]-$P$2</f>
        <v>3.4874096469402533</v>
      </c>
      <c r="I433" s="26">
        <f>Table1689106[[#This Row],[Mean Value]]+$Q$2</f>
        <v>3.5472497668929703</v>
      </c>
      <c r="J433" s="26">
        <f>Table1689106[[#This Row],[Mean Value]]-($Q$2)</f>
        <v>3.467462940289348</v>
      </c>
      <c r="K433" s="8">
        <f>Table1689106[[#This Row],[Mean Value]]+$R$2</f>
        <v>3.5671964735438761</v>
      </c>
      <c r="L433" s="9">
        <f>Table1689106[[#This Row],[Mean Value]]-$R$2</f>
        <v>3.4475162336384422</v>
      </c>
      <c r="M433" s="23" t="str">
        <f t="array" ref="M433">IF(OR(D433&lt;$Z$2, D433&gt;$Y$2), "Yes", "No")</f>
        <v>No</v>
      </c>
      <c r="N433" s="3"/>
      <c r="V433"/>
      <c r="W433"/>
      <c r="AB433"/>
    </row>
    <row r="434" spans="1:28" x14ac:dyDescent="0.25">
      <c r="A434" s="2">
        <v>43379</v>
      </c>
      <c r="B434" s="17">
        <v>1601</v>
      </c>
      <c r="C434" s="21" t="s">
        <v>27</v>
      </c>
      <c r="D434" s="25">
        <v>3.49</v>
      </c>
      <c r="E434" s="22">
        <f>'[1]pH meter #2__083118AM'!$O$2</f>
        <v>3.5073563535911592</v>
      </c>
      <c r="F434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43379.667361111111</v>
      </c>
      <c r="G434" s="6">
        <f>Table1689106[[#This Row],[Mean Value]]+$P$2</f>
        <v>3.527303060242065</v>
      </c>
      <c r="H434" s="6">
        <f>Table1689106[[#This Row],[Mean Value]]-$P$2</f>
        <v>3.4874096469402533</v>
      </c>
      <c r="I434" s="26">
        <f>Table1689106[[#This Row],[Mean Value]]+$Q$2</f>
        <v>3.5472497668929703</v>
      </c>
      <c r="J434" s="26">
        <f>Table1689106[[#This Row],[Mean Value]]-($Q$2)</f>
        <v>3.467462940289348</v>
      </c>
      <c r="K434" s="8">
        <f>Table1689106[[#This Row],[Mean Value]]+$R$2</f>
        <v>3.5671964735438761</v>
      </c>
      <c r="L434" s="9">
        <f>Table1689106[[#This Row],[Mean Value]]-$R$2</f>
        <v>3.4475162336384422</v>
      </c>
      <c r="M434" s="23" t="str">
        <f t="array" ref="M434">IF(OR(D434&lt;$Z$2, D434&gt;$Y$2), "Yes", "No")</f>
        <v>No</v>
      </c>
      <c r="N434" s="3"/>
      <c r="V434"/>
      <c r="W434"/>
      <c r="AB434"/>
    </row>
    <row r="435" spans="1:28" x14ac:dyDescent="0.25">
      <c r="A435" s="2">
        <v>43379</v>
      </c>
      <c r="B435" s="17">
        <v>1712</v>
      </c>
      <c r="C435" s="21" t="s">
        <v>26</v>
      </c>
      <c r="D435" s="25">
        <v>3.49</v>
      </c>
      <c r="E435" s="22">
        <f>'[1]pH meter #2__083118AM'!$O$2</f>
        <v>3.5073563535911592</v>
      </c>
      <c r="F435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43379.716666666667</v>
      </c>
      <c r="G435" s="6">
        <f>Table1689106[[#This Row],[Mean Value]]+$P$2</f>
        <v>3.527303060242065</v>
      </c>
      <c r="H435" s="6">
        <f>Table1689106[[#This Row],[Mean Value]]-$P$2</f>
        <v>3.4874096469402533</v>
      </c>
      <c r="I435" s="26">
        <f>Table1689106[[#This Row],[Mean Value]]+$Q$2</f>
        <v>3.5472497668929703</v>
      </c>
      <c r="J435" s="26">
        <f>Table1689106[[#This Row],[Mean Value]]-($Q$2)</f>
        <v>3.467462940289348</v>
      </c>
      <c r="K435" s="8">
        <f>Table1689106[[#This Row],[Mean Value]]+$R$2</f>
        <v>3.5671964735438761</v>
      </c>
      <c r="L435" s="9">
        <f>Table1689106[[#This Row],[Mean Value]]-$R$2</f>
        <v>3.4475162336384422</v>
      </c>
      <c r="M435" s="23" t="str">
        <f t="array" ref="M435">IF(OR(D435&lt;$Z$2, D435&gt;$Y$2), "Yes", "No")</f>
        <v>No</v>
      </c>
      <c r="N435" s="3"/>
      <c r="V435"/>
      <c r="W435"/>
      <c r="AB435"/>
    </row>
    <row r="436" spans="1:28" x14ac:dyDescent="0.25">
      <c r="A436" s="2">
        <v>43379</v>
      </c>
      <c r="B436" s="17">
        <v>1732</v>
      </c>
      <c r="C436" s="21" t="s">
        <v>44</v>
      </c>
      <c r="D436" s="25">
        <v>3.48</v>
      </c>
      <c r="E436" s="22">
        <f>'[1]pH meter #2__083118AM'!$O$2</f>
        <v>3.5073563535911592</v>
      </c>
      <c r="F436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43379.730555555558</v>
      </c>
      <c r="G436" s="6">
        <f>Table1689106[[#This Row],[Mean Value]]+$P$2</f>
        <v>3.527303060242065</v>
      </c>
      <c r="H436" s="6">
        <f>Table1689106[[#This Row],[Mean Value]]-$P$2</f>
        <v>3.4874096469402533</v>
      </c>
      <c r="I436" s="26">
        <f>Table1689106[[#This Row],[Mean Value]]+$Q$2</f>
        <v>3.5472497668929703</v>
      </c>
      <c r="J436" s="26">
        <f>Table1689106[[#This Row],[Mean Value]]-($Q$2)</f>
        <v>3.467462940289348</v>
      </c>
      <c r="K436" s="8">
        <f>Table1689106[[#This Row],[Mean Value]]+$R$2</f>
        <v>3.5671964735438761</v>
      </c>
      <c r="L436" s="9">
        <f>Table1689106[[#This Row],[Mean Value]]-$R$2</f>
        <v>3.4475162336384422</v>
      </c>
      <c r="M436" s="23" t="str">
        <f t="array" ref="M436">IF(OR(D436&lt;$Z$2, D436&gt;$Y$2), "Yes", "No")</f>
        <v>No</v>
      </c>
      <c r="N436" s="3"/>
      <c r="V436"/>
      <c r="W436"/>
      <c r="AB436"/>
    </row>
    <row r="437" spans="1:28" x14ac:dyDescent="0.25">
      <c r="A437" s="2">
        <v>43380</v>
      </c>
      <c r="B437" s="17">
        <v>920</v>
      </c>
      <c r="C437" s="21" t="s">
        <v>39</v>
      </c>
      <c r="D437" s="25">
        <v>3.51</v>
      </c>
      <c r="E437" s="22">
        <f>'[1]pH meter #2__083118AM'!$O$2</f>
        <v>3.5073563535911592</v>
      </c>
      <c r="F437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43380.388888888891</v>
      </c>
      <c r="G437" s="6">
        <f>Table1689106[[#This Row],[Mean Value]]+$P$2</f>
        <v>3.527303060242065</v>
      </c>
      <c r="H437" s="6">
        <f>Table1689106[[#This Row],[Mean Value]]-$P$2</f>
        <v>3.4874096469402533</v>
      </c>
      <c r="I437" s="26">
        <f>Table1689106[[#This Row],[Mean Value]]+$Q$2</f>
        <v>3.5472497668929703</v>
      </c>
      <c r="J437" s="26">
        <f>Table1689106[[#This Row],[Mean Value]]-($Q$2)</f>
        <v>3.467462940289348</v>
      </c>
      <c r="K437" s="8">
        <f>Table1689106[[#This Row],[Mean Value]]+$R$2</f>
        <v>3.5671964735438761</v>
      </c>
      <c r="L437" s="9">
        <f>Table1689106[[#This Row],[Mean Value]]-$R$2</f>
        <v>3.4475162336384422</v>
      </c>
      <c r="M437" s="23" t="str">
        <f t="array" ref="M437">IF(OR(D437&lt;$Z$2, D437&gt;$Y$2), "Yes", "No")</f>
        <v>No</v>
      </c>
      <c r="N437" s="3"/>
      <c r="V437"/>
      <c r="W437"/>
      <c r="AB437"/>
    </row>
    <row r="438" spans="1:28" x14ac:dyDescent="0.25">
      <c r="A438" s="2">
        <v>43380</v>
      </c>
      <c r="B438" s="17">
        <v>1020</v>
      </c>
      <c r="C438" s="21" t="s">
        <v>45</v>
      </c>
      <c r="D438" s="25">
        <v>3.52</v>
      </c>
      <c r="E438" s="22">
        <f>'[1]pH meter #2__083118AM'!$O$2</f>
        <v>3.5073563535911592</v>
      </c>
      <c r="F438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43380.430555555555</v>
      </c>
      <c r="G438" s="6">
        <f>Table1689106[[#This Row],[Mean Value]]+$P$2</f>
        <v>3.527303060242065</v>
      </c>
      <c r="H438" s="6">
        <f>Table1689106[[#This Row],[Mean Value]]-$P$2</f>
        <v>3.4874096469402533</v>
      </c>
      <c r="I438" s="26">
        <f>Table1689106[[#This Row],[Mean Value]]+$Q$2</f>
        <v>3.5472497668929703</v>
      </c>
      <c r="J438" s="26">
        <f>Table1689106[[#This Row],[Mean Value]]-($Q$2)</f>
        <v>3.467462940289348</v>
      </c>
      <c r="K438" s="8">
        <f>Table1689106[[#This Row],[Mean Value]]+$R$2</f>
        <v>3.5671964735438761</v>
      </c>
      <c r="L438" s="9">
        <f>Table1689106[[#This Row],[Mean Value]]-$R$2</f>
        <v>3.4475162336384422</v>
      </c>
      <c r="M438" s="23" t="str">
        <f t="array" ref="M438">IF(OR(D438&lt;$Z$2, D438&gt;$Y$2), "Yes", "No")</f>
        <v>No</v>
      </c>
      <c r="N438" s="3"/>
      <c r="V438"/>
      <c r="W438"/>
      <c r="AB438"/>
    </row>
    <row r="439" spans="1:28" x14ac:dyDescent="0.25">
      <c r="A439" s="2">
        <v>43380</v>
      </c>
      <c r="B439" s="17">
        <v>1100</v>
      </c>
      <c r="C439" s="21" t="s">
        <v>45</v>
      </c>
      <c r="D439" s="25">
        <v>3.51</v>
      </c>
      <c r="E439" s="22">
        <f>'[1]pH meter #2__083118AM'!$O$2</f>
        <v>3.5073563535911592</v>
      </c>
      <c r="F439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43380.458333333336</v>
      </c>
      <c r="G439" s="6">
        <f>Table1689106[[#This Row],[Mean Value]]+$P$2</f>
        <v>3.527303060242065</v>
      </c>
      <c r="H439" s="6">
        <f>Table1689106[[#This Row],[Mean Value]]-$P$2</f>
        <v>3.4874096469402533</v>
      </c>
      <c r="I439" s="26">
        <f>Table1689106[[#This Row],[Mean Value]]+$Q$2</f>
        <v>3.5472497668929703</v>
      </c>
      <c r="J439" s="26">
        <f>Table1689106[[#This Row],[Mean Value]]-($Q$2)</f>
        <v>3.467462940289348</v>
      </c>
      <c r="K439" s="8">
        <f>Table1689106[[#This Row],[Mean Value]]+$R$2</f>
        <v>3.5671964735438761</v>
      </c>
      <c r="L439" s="9">
        <f>Table1689106[[#This Row],[Mean Value]]-$R$2</f>
        <v>3.4475162336384422</v>
      </c>
      <c r="M439" s="23" t="str">
        <f t="array" ref="M439">IF(OR(D439&lt;$Z$2, D439&gt;$Y$2), "Yes", "No")</f>
        <v>No</v>
      </c>
      <c r="N439" s="3"/>
      <c r="V439"/>
      <c r="W439"/>
      <c r="AB439"/>
    </row>
    <row r="440" spans="1:28" x14ac:dyDescent="0.25">
      <c r="A440" s="2">
        <v>43380</v>
      </c>
      <c r="B440" s="17">
        <v>1200</v>
      </c>
      <c r="C440" s="21" t="s">
        <v>45</v>
      </c>
      <c r="D440" s="25">
        <v>3.5</v>
      </c>
      <c r="E440" s="22">
        <f>'[1]pH meter #2__083118AM'!$O$2</f>
        <v>3.5073563535911592</v>
      </c>
      <c r="F440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43380.5</v>
      </c>
      <c r="G440" s="6">
        <f>Table1689106[[#This Row],[Mean Value]]+$P$2</f>
        <v>3.527303060242065</v>
      </c>
      <c r="H440" s="6">
        <f>Table1689106[[#This Row],[Mean Value]]-$P$2</f>
        <v>3.4874096469402533</v>
      </c>
      <c r="I440" s="26">
        <f>Table1689106[[#This Row],[Mean Value]]+$Q$2</f>
        <v>3.5472497668929703</v>
      </c>
      <c r="J440" s="26">
        <f>Table1689106[[#This Row],[Mean Value]]-($Q$2)</f>
        <v>3.467462940289348</v>
      </c>
      <c r="K440" s="8">
        <f>Table1689106[[#This Row],[Mean Value]]+$R$2</f>
        <v>3.5671964735438761</v>
      </c>
      <c r="L440" s="9">
        <f>Table1689106[[#This Row],[Mean Value]]-$R$2</f>
        <v>3.4475162336384422</v>
      </c>
      <c r="M440" s="23" t="str">
        <f t="array" ref="M440">IF(OR(D440&lt;$Z$2, D440&gt;$Y$2), "Yes", "No")</f>
        <v>No</v>
      </c>
      <c r="N440" s="3"/>
      <c r="V440"/>
      <c r="W440"/>
      <c r="AB440"/>
    </row>
    <row r="441" spans="1:28" x14ac:dyDescent="0.25">
      <c r="A441" s="2">
        <v>43380</v>
      </c>
      <c r="B441" s="17">
        <v>1400</v>
      </c>
      <c r="C441" s="21" t="s">
        <v>39</v>
      </c>
      <c r="D441" s="25">
        <v>3.49</v>
      </c>
      <c r="E441" s="22">
        <f>'[1]pH meter #2__083118AM'!$O$2</f>
        <v>3.5073563535911592</v>
      </c>
      <c r="F441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43380.583333333336</v>
      </c>
      <c r="G441" s="6">
        <f>Table1689106[[#This Row],[Mean Value]]+$P$2</f>
        <v>3.527303060242065</v>
      </c>
      <c r="H441" s="6">
        <f>Table1689106[[#This Row],[Mean Value]]-$P$2</f>
        <v>3.4874096469402533</v>
      </c>
      <c r="I441" s="26">
        <f>Table1689106[[#This Row],[Mean Value]]+$Q$2</f>
        <v>3.5472497668929703</v>
      </c>
      <c r="J441" s="26">
        <f>Table1689106[[#This Row],[Mean Value]]-($Q$2)</f>
        <v>3.467462940289348</v>
      </c>
      <c r="K441" s="8">
        <f>Table1689106[[#This Row],[Mean Value]]+$R$2</f>
        <v>3.5671964735438761</v>
      </c>
      <c r="L441" s="9">
        <f>Table1689106[[#This Row],[Mean Value]]-$R$2</f>
        <v>3.4475162336384422</v>
      </c>
      <c r="M441" s="23" t="str">
        <f t="array" ref="M441">IF(OR(D441&lt;$Z$2, D441&gt;$Y$2), "Yes", "No")</f>
        <v>No</v>
      </c>
      <c r="N441" s="3"/>
      <c r="V441"/>
      <c r="W441"/>
      <c r="AB441"/>
    </row>
    <row r="442" spans="1:28" x14ac:dyDescent="0.25">
      <c r="A442" s="2">
        <v>43381</v>
      </c>
      <c r="B442" s="17">
        <v>608</v>
      </c>
      <c r="C442" s="21" t="s">
        <v>31</v>
      </c>
      <c r="D442" s="25">
        <v>3.52</v>
      </c>
      <c r="E442" s="22">
        <f>'[1]pH meter #2__083118AM'!$O$2</f>
        <v>3.5073563535911592</v>
      </c>
      <c r="F442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43381.255555555559</v>
      </c>
      <c r="G442" s="6">
        <f>Table1689106[[#This Row],[Mean Value]]+$P$2</f>
        <v>3.527303060242065</v>
      </c>
      <c r="H442" s="6">
        <f>Table1689106[[#This Row],[Mean Value]]-$P$2</f>
        <v>3.4874096469402533</v>
      </c>
      <c r="I442" s="26">
        <f>Table1689106[[#This Row],[Mean Value]]+$Q$2</f>
        <v>3.5472497668929703</v>
      </c>
      <c r="J442" s="26">
        <f>Table1689106[[#This Row],[Mean Value]]-($Q$2)</f>
        <v>3.467462940289348</v>
      </c>
      <c r="K442" s="8">
        <f>Table1689106[[#This Row],[Mean Value]]+$R$2</f>
        <v>3.5671964735438761</v>
      </c>
      <c r="L442" s="9">
        <f>Table1689106[[#This Row],[Mean Value]]-$R$2</f>
        <v>3.4475162336384422</v>
      </c>
      <c r="M442" s="23" t="str">
        <f t="array" ref="M442">IF(OR(D442&lt;$Z$2, D442&gt;$Y$2), "Yes", "No")</f>
        <v>No</v>
      </c>
      <c r="N442" s="3"/>
      <c r="V442"/>
      <c r="W442"/>
      <c r="AB442"/>
    </row>
    <row r="443" spans="1:28" x14ac:dyDescent="0.25">
      <c r="A443" s="2">
        <v>43381</v>
      </c>
      <c r="B443" s="17">
        <v>650</v>
      </c>
      <c r="C443" s="21" t="s">
        <v>31</v>
      </c>
      <c r="D443" s="25">
        <v>3.52</v>
      </c>
      <c r="E443" s="22">
        <f>'[1]pH meter #2__083118AM'!$O$2</f>
        <v>3.5073563535911592</v>
      </c>
      <c r="F443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43381.284722222219</v>
      </c>
      <c r="G443" s="6">
        <f>Table1689106[[#This Row],[Mean Value]]+$P$2</f>
        <v>3.527303060242065</v>
      </c>
      <c r="H443" s="6">
        <f>Table1689106[[#This Row],[Mean Value]]-$P$2</f>
        <v>3.4874096469402533</v>
      </c>
      <c r="I443" s="26">
        <f>Table1689106[[#This Row],[Mean Value]]+$Q$2</f>
        <v>3.5472497668929703</v>
      </c>
      <c r="J443" s="26">
        <f>Table1689106[[#This Row],[Mean Value]]-($Q$2)</f>
        <v>3.467462940289348</v>
      </c>
      <c r="K443" s="8">
        <f>Table1689106[[#This Row],[Mean Value]]+$R$2</f>
        <v>3.5671964735438761</v>
      </c>
      <c r="L443" s="9">
        <f>Table1689106[[#This Row],[Mean Value]]-$R$2</f>
        <v>3.4475162336384422</v>
      </c>
      <c r="M443" s="23" t="str">
        <f t="array" ref="M443">IF(OR(D443&lt;$Z$2, D443&gt;$Y$2), "Yes", "No")</f>
        <v>No</v>
      </c>
      <c r="N443" s="3"/>
      <c r="V443"/>
      <c r="W443"/>
      <c r="AB443"/>
    </row>
    <row r="444" spans="1:28" x14ac:dyDescent="0.25">
      <c r="A444" s="2">
        <v>43381</v>
      </c>
      <c r="B444" s="17">
        <v>729</v>
      </c>
      <c r="C444" s="21" t="s">
        <v>31</v>
      </c>
      <c r="D444" s="25">
        <v>3.51</v>
      </c>
      <c r="E444" s="22">
        <f>'[1]pH meter #2__083118AM'!$O$2</f>
        <v>3.5073563535911592</v>
      </c>
      <c r="F444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43381.311805555553</v>
      </c>
      <c r="G444" s="6">
        <f>Table1689106[[#This Row],[Mean Value]]+$P$2</f>
        <v>3.527303060242065</v>
      </c>
      <c r="H444" s="6">
        <f>Table1689106[[#This Row],[Mean Value]]-$P$2</f>
        <v>3.4874096469402533</v>
      </c>
      <c r="I444" s="26">
        <f>Table1689106[[#This Row],[Mean Value]]+$Q$2</f>
        <v>3.5472497668929703</v>
      </c>
      <c r="J444" s="26">
        <f>Table1689106[[#This Row],[Mean Value]]-($Q$2)</f>
        <v>3.467462940289348</v>
      </c>
      <c r="K444" s="8">
        <f>Table1689106[[#This Row],[Mean Value]]+$R$2</f>
        <v>3.5671964735438761</v>
      </c>
      <c r="L444" s="9">
        <f>Table1689106[[#This Row],[Mean Value]]-$R$2</f>
        <v>3.4475162336384422</v>
      </c>
      <c r="M444" s="23" t="str">
        <f t="array" ref="M444">IF(OR(D444&lt;$Z$2, D444&gt;$Y$2), "Yes", "No")</f>
        <v>No</v>
      </c>
      <c r="N444" s="3"/>
      <c r="V444"/>
      <c r="W444"/>
      <c r="AB444"/>
    </row>
    <row r="445" spans="1:28" x14ac:dyDescent="0.25">
      <c r="A445" s="2" t="s">
        <v>53</v>
      </c>
      <c r="B445" s="17">
        <v>805</v>
      </c>
      <c r="C445" s="21" t="s">
        <v>37</v>
      </c>
      <c r="D445" s="25">
        <v>3.49</v>
      </c>
      <c r="E445" s="22">
        <f>'[1]pH meter #2__083118AM'!$O$2</f>
        <v>3.5073563535911592</v>
      </c>
      <c r="F445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42885</v>
      </c>
      <c r="G445" s="6">
        <f>Table1689106[[#This Row],[Mean Value]]+$P$2</f>
        <v>3.527303060242065</v>
      </c>
      <c r="H445" s="6">
        <f>Table1689106[[#This Row],[Mean Value]]-$P$2</f>
        <v>3.4874096469402533</v>
      </c>
      <c r="I445" s="26">
        <f>Table1689106[[#This Row],[Mean Value]]+$Q$2</f>
        <v>3.5472497668929703</v>
      </c>
      <c r="J445" s="26">
        <f>Table1689106[[#This Row],[Mean Value]]-($Q$2)</f>
        <v>3.467462940289348</v>
      </c>
      <c r="K445" s="8">
        <f>Table1689106[[#This Row],[Mean Value]]+$R$2</f>
        <v>3.5671964735438761</v>
      </c>
      <c r="L445" s="9">
        <f>Table1689106[[#This Row],[Mean Value]]-$R$2</f>
        <v>3.4475162336384422</v>
      </c>
      <c r="M445" s="23" t="str">
        <f t="array" ref="M445">IF(OR(D445&lt;$Z$2, D445&gt;$Y$2), "Yes", "No")</f>
        <v>No</v>
      </c>
      <c r="N445" s="3"/>
      <c r="V445"/>
      <c r="W445"/>
      <c r="AB445"/>
    </row>
    <row r="446" spans="1:28" x14ac:dyDescent="0.25">
      <c r="A446" s="2">
        <v>43381</v>
      </c>
      <c r="B446" s="17">
        <v>826</v>
      </c>
      <c r="C446" s="21" t="s">
        <v>40</v>
      </c>
      <c r="D446" s="25">
        <v>3.51</v>
      </c>
      <c r="E446" s="22">
        <f>'[1]pH meter #2__083118AM'!$O$2</f>
        <v>3.5073563535911592</v>
      </c>
      <c r="F446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43381.351388888892</v>
      </c>
      <c r="G446" s="6">
        <f>Table1689106[[#This Row],[Mean Value]]+$P$2</f>
        <v>3.527303060242065</v>
      </c>
      <c r="H446" s="6">
        <f>Table1689106[[#This Row],[Mean Value]]-$P$2</f>
        <v>3.4874096469402533</v>
      </c>
      <c r="I446" s="26">
        <f>Table1689106[[#This Row],[Mean Value]]+$Q$2</f>
        <v>3.5472497668929703</v>
      </c>
      <c r="J446" s="26">
        <f>Table1689106[[#This Row],[Mean Value]]-($Q$2)</f>
        <v>3.467462940289348</v>
      </c>
      <c r="K446" s="8">
        <f>Table1689106[[#This Row],[Mean Value]]+$R$2</f>
        <v>3.5671964735438761</v>
      </c>
      <c r="L446" s="9">
        <f>Table1689106[[#This Row],[Mean Value]]-$R$2</f>
        <v>3.4475162336384422</v>
      </c>
      <c r="M446" s="23" t="str">
        <f t="array" ref="M446">IF(OR(D446&lt;$Z$2, D446&gt;$Y$2), "Yes", "No")</f>
        <v>No</v>
      </c>
      <c r="N446" s="3"/>
      <c r="V446"/>
      <c r="W446"/>
      <c r="AB446"/>
    </row>
    <row r="447" spans="1:28" x14ac:dyDescent="0.25">
      <c r="A447" s="2">
        <v>43381</v>
      </c>
      <c r="B447" s="17">
        <v>925</v>
      </c>
      <c r="C447" s="21" t="s">
        <v>31</v>
      </c>
      <c r="D447" s="25">
        <v>3.51</v>
      </c>
      <c r="E447" s="22">
        <f>'[1]pH meter #2__083118AM'!$O$2</f>
        <v>3.5073563535911592</v>
      </c>
      <c r="F447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43381.392361111109</v>
      </c>
      <c r="G447" s="6">
        <f>Table1689106[[#This Row],[Mean Value]]+$P$2</f>
        <v>3.527303060242065</v>
      </c>
      <c r="H447" s="6">
        <f>Table1689106[[#This Row],[Mean Value]]-$P$2</f>
        <v>3.4874096469402533</v>
      </c>
      <c r="I447" s="26">
        <f>Table1689106[[#This Row],[Mean Value]]+$Q$2</f>
        <v>3.5472497668929703</v>
      </c>
      <c r="J447" s="26">
        <f>Table1689106[[#This Row],[Mean Value]]-($Q$2)</f>
        <v>3.467462940289348</v>
      </c>
      <c r="K447" s="8">
        <f>Table1689106[[#This Row],[Mean Value]]+$R$2</f>
        <v>3.5671964735438761</v>
      </c>
      <c r="L447" s="9">
        <f>Table1689106[[#This Row],[Mean Value]]-$R$2</f>
        <v>3.4475162336384422</v>
      </c>
      <c r="M447" s="23" t="str">
        <f t="array" ref="M447">IF(OR(D447&lt;$Z$2, D447&gt;$Y$2), "Yes", "No")</f>
        <v>No</v>
      </c>
      <c r="N447" s="3"/>
      <c r="V447"/>
      <c r="W447"/>
      <c r="AB447"/>
    </row>
    <row r="448" spans="1:28" x14ac:dyDescent="0.25">
      <c r="A448" s="2">
        <v>43381</v>
      </c>
      <c r="B448" s="17">
        <v>1020</v>
      </c>
      <c r="C448" s="21" t="s">
        <v>30</v>
      </c>
      <c r="D448" s="25">
        <v>3.5</v>
      </c>
      <c r="E448" s="22">
        <f>'[1]pH meter #2__083118AM'!$O$2</f>
        <v>3.5073563535911592</v>
      </c>
      <c r="F448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43381.430555555555</v>
      </c>
      <c r="G448" s="6">
        <f>Table1689106[[#This Row],[Mean Value]]+$P$2</f>
        <v>3.527303060242065</v>
      </c>
      <c r="H448" s="6">
        <f>Table1689106[[#This Row],[Mean Value]]-$P$2</f>
        <v>3.4874096469402533</v>
      </c>
      <c r="I448" s="26">
        <f>Table1689106[[#This Row],[Mean Value]]+$Q$2</f>
        <v>3.5472497668929703</v>
      </c>
      <c r="J448" s="26">
        <f>Table1689106[[#This Row],[Mean Value]]-($Q$2)</f>
        <v>3.467462940289348</v>
      </c>
      <c r="K448" s="8">
        <f>Table1689106[[#This Row],[Mean Value]]+$R$2</f>
        <v>3.5671964735438761</v>
      </c>
      <c r="L448" s="9">
        <f>Table1689106[[#This Row],[Mean Value]]-$R$2</f>
        <v>3.4475162336384422</v>
      </c>
      <c r="M448" s="23" t="str">
        <f t="array" ref="M448">IF(OR(D448&lt;$Z$2, D448&gt;$Y$2), "Yes", "No")</f>
        <v>No</v>
      </c>
      <c r="N448" s="3"/>
      <c r="V448"/>
      <c r="W448"/>
      <c r="AB448"/>
    </row>
    <row r="449" spans="1:28" x14ac:dyDescent="0.25">
      <c r="A449" s="2">
        <v>43381</v>
      </c>
      <c r="B449" s="17">
        <v>1050</v>
      </c>
      <c r="C449" s="21" t="s">
        <v>31</v>
      </c>
      <c r="D449" s="25">
        <v>3.5</v>
      </c>
      <c r="E449" s="22">
        <f>'[1]pH meter #2__083118AM'!$O$2</f>
        <v>3.5073563535911592</v>
      </c>
      <c r="F449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43381.451388888891</v>
      </c>
      <c r="G449" s="6">
        <f>Table1689106[[#This Row],[Mean Value]]+$P$2</f>
        <v>3.527303060242065</v>
      </c>
      <c r="H449" s="6">
        <f>Table1689106[[#This Row],[Mean Value]]-$P$2</f>
        <v>3.4874096469402533</v>
      </c>
      <c r="I449" s="26">
        <f>Table1689106[[#This Row],[Mean Value]]+$Q$2</f>
        <v>3.5472497668929703</v>
      </c>
      <c r="J449" s="26">
        <f>Table1689106[[#This Row],[Mean Value]]-($Q$2)</f>
        <v>3.467462940289348</v>
      </c>
      <c r="K449" s="8">
        <f>Table1689106[[#This Row],[Mean Value]]+$R$2</f>
        <v>3.5671964735438761</v>
      </c>
      <c r="L449" s="9">
        <f>Table1689106[[#This Row],[Mean Value]]-$R$2</f>
        <v>3.4475162336384422</v>
      </c>
      <c r="M449" s="23" t="str">
        <f t="array" ref="M449">IF(OR(D449&lt;$Z$2, D449&gt;$Y$2), "Yes", "No")</f>
        <v>No</v>
      </c>
      <c r="N449" s="3"/>
      <c r="V449"/>
      <c r="W449"/>
      <c r="AB449"/>
    </row>
    <row r="450" spans="1:28" x14ac:dyDescent="0.25">
      <c r="A450" s="2">
        <v>43381</v>
      </c>
      <c r="B450" s="17">
        <v>1106</v>
      </c>
      <c r="C450" s="21" t="s">
        <v>31</v>
      </c>
      <c r="D450" s="25">
        <v>3.49</v>
      </c>
      <c r="E450" s="22">
        <f>'[1]pH meter #2__083118AM'!$O$2</f>
        <v>3.5073563535911592</v>
      </c>
      <c r="F450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43381.462500000001</v>
      </c>
      <c r="G450" s="6">
        <f>Table1689106[[#This Row],[Mean Value]]+$P$2</f>
        <v>3.527303060242065</v>
      </c>
      <c r="H450" s="6">
        <f>Table1689106[[#This Row],[Mean Value]]-$P$2</f>
        <v>3.4874096469402533</v>
      </c>
      <c r="I450" s="26">
        <f>Table1689106[[#This Row],[Mean Value]]+$Q$2</f>
        <v>3.5472497668929703</v>
      </c>
      <c r="J450" s="26">
        <f>Table1689106[[#This Row],[Mean Value]]-($Q$2)</f>
        <v>3.467462940289348</v>
      </c>
      <c r="K450" s="8">
        <f>Table1689106[[#This Row],[Mean Value]]+$R$2</f>
        <v>3.5671964735438761</v>
      </c>
      <c r="L450" s="9">
        <f>Table1689106[[#This Row],[Mean Value]]-$R$2</f>
        <v>3.4475162336384422</v>
      </c>
      <c r="M450" s="23" t="str">
        <f t="array" ref="M450">IF(OR(D450&lt;$Z$2, D450&gt;$Y$2), "Yes", "No")</f>
        <v>No</v>
      </c>
      <c r="N450" s="3"/>
      <c r="V450"/>
      <c r="W450"/>
      <c r="AB450"/>
    </row>
    <row r="451" spans="1:28" x14ac:dyDescent="0.25">
      <c r="A451" s="2">
        <v>43381</v>
      </c>
      <c r="B451" s="17">
        <v>1135</v>
      </c>
      <c r="C451" s="21" t="s">
        <v>40</v>
      </c>
      <c r="D451" s="25">
        <v>3.46</v>
      </c>
      <c r="E451" s="22">
        <f>'[1]pH meter #2__083118AM'!$O$2</f>
        <v>3.5073563535911592</v>
      </c>
      <c r="F451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43381.482638888891</v>
      </c>
      <c r="G451" s="6">
        <f>Table1689106[[#This Row],[Mean Value]]+$P$2</f>
        <v>3.527303060242065</v>
      </c>
      <c r="H451" s="6">
        <f>Table1689106[[#This Row],[Mean Value]]-$P$2</f>
        <v>3.4874096469402533</v>
      </c>
      <c r="I451" s="26">
        <f>Table1689106[[#This Row],[Mean Value]]+$Q$2</f>
        <v>3.5472497668929703</v>
      </c>
      <c r="J451" s="26">
        <f>Table1689106[[#This Row],[Mean Value]]-($Q$2)</f>
        <v>3.467462940289348</v>
      </c>
      <c r="K451" s="8">
        <f>Table1689106[[#This Row],[Mean Value]]+$R$2</f>
        <v>3.5671964735438761</v>
      </c>
      <c r="L451" s="9">
        <f>Table1689106[[#This Row],[Mean Value]]-$R$2</f>
        <v>3.4475162336384422</v>
      </c>
      <c r="M451" s="23" t="str">
        <f t="array" ref="M451">IF(OR(D451&lt;$Z$2, D451&gt;$Y$2), "Yes", "No")</f>
        <v>No</v>
      </c>
      <c r="N451" s="3"/>
      <c r="V451"/>
      <c r="W451"/>
      <c r="AB451"/>
    </row>
    <row r="452" spans="1:28" x14ac:dyDescent="0.25">
      <c r="A452" s="2">
        <v>43381</v>
      </c>
      <c r="B452" s="17">
        <v>1207</v>
      </c>
      <c r="C452" s="21" t="s">
        <v>31</v>
      </c>
      <c r="D452" s="25">
        <v>3.53</v>
      </c>
      <c r="E452" s="22">
        <f>'[1]pH meter #2__083118AM'!$O$2</f>
        <v>3.5073563535911592</v>
      </c>
      <c r="F452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43381.504861111112</v>
      </c>
      <c r="G452" s="6">
        <f>Table1689106[[#This Row],[Mean Value]]+$P$2</f>
        <v>3.527303060242065</v>
      </c>
      <c r="H452" s="6">
        <f>Table1689106[[#This Row],[Mean Value]]-$P$2</f>
        <v>3.4874096469402533</v>
      </c>
      <c r="I452" s="26">
        <f>Table1689106[[#This Row],[Mean Value]]+$Q$2</f>
        <v>3.5472497668929703</v>
      </c>
      <c r="J452" s="26">
        <f>Table1689106[[#This Row],[Mean Value]]-($Q$2)</f>
        <v>3.467462940289348</v>
      </c>
      <c r="K452" s="8">
        <f>Table1689106[[#This Row],[Mean Value]]+$R$2</f>
        <v>3.5671964735438761</v>
      </c>
      <c r="L452" s="9">
        <f>Table1689106[[#This Row],[Mean Value]]-$R$2</f>
        <v>3.4475162336384422</v>
      </c>
      <c r="M452" s="23" t="str">
        <f t="array" ref="M452">IF(OR(D452&lt;$Z$2, D452&gt;$Y$2), "Yes", "No")</f>
        <v>No</v>
      </c>
      <c r="N452" s="3"/>
      <c r="V452"/>
      <c r="W452"/>
      <c r="AB452"/>
    </row>
    <row r="453" spans="1:28" x14ac:dyDescent="0.25">
      <c r="A453" s="2">
        <v>43381</v>
      </c>
      <c r="B453" s="17">
        <v>1217</v>
      </c>
      <c r="C453" s="21" t="s">
        <v>31</v>
      </c>
      <c r="D453" s="25">
        <v>3.53</v>
      </c>
      <c r="E453" s="22">
        <f>'[1]pH meter #2__083118AM'!$O$2</f>
        <v>3.5073563535911592</v>
      </c>
      <c r="F453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43381.511805555558</v>
      </c>
      <c r="G453" s="6">
        <f>Table1689106[[#This Row],[Mean Value]]+$P$2</f>
        <v>3.527303060242065</v>
      </c>
      <c r="H453" s="6">
        <f>Table1689106[[#This Row],[Mean Value]]-$P$2</f>
        <v>3.4874096469402533</v>
      </c>
      <c r="I453" s="26">
        <f>Table1689106[[#This Row],[Mean Value]]+$Q$2</f>
        <v>3.5472497668929703</v>
      </c>
      <c r="J453" s="26">
        <f>Table1689106[[#This Row],[Mean Value]]-($Q$2)</f>
        <v>3.467462940289348</v>
      </c>
      <c r="K453" s="8">
        <f>Table1689106[[#This Row],[Mean Value]]+$R$2</f>
        <v>3.5671964735438761</v>
      </c>
      <c r="L453" s="9">
        <f>Table1689106[[#This Row],[Mean Value]]-$R$2</f>
        <v>3.4475162336384422</v>
      </c>
      <c r="M453" s="23" t="str">
        <f t="array" ref="M453">IF(OR(D453&lt;$Z$2, D453&gt;$Y$2), "Yes", "No")</f>
        <v>No</v>
      </c>
      <c r="N453" s="3"/>
      <c r="V453"/>
      <c r="W453"/>
      <c r="AB453"/>
    </row>
    <row r="454" spans="1:28" x14ac:dyDescent="0.25">
      <c r="A454" s="2">
        <v>43381</v>
      </c>
      <c r="B454" s="17">
        <v>1300</v>
      </c>
      <c r="C454" s="21" t="s">
        <v>30</v>
      </c>
      <c r="D454" s="25">
        <v>3.53</v>
      </c>
      <c r="E454" s="22">
        <f>'[1]pH meter #2__083118AM'!$O$2</f>
        <v>3.5073563535911592</v>
      </c>
      <c r="F454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43381.541666666664</v>
      </c>
      <c r="G454" s="6">
        <f>Table1689106[[#This Row],[Mean Value]]+$P$2</f>
        <v>3.527303060242065</v>
      </c>
      <c r="H454" s="6">
        <f>Table1689106[[#This Row],[Mean Value]]-$P$2</f>
        <v>3.4874096469402533</v>
      </c>
      <c r="I454" s="26">
        <f>Table1689106[[#This Row],[Mean Value]]+$Q$2</f>
        <v>3.5472497668929703</v>
      </c>
      <c r="J454" s="26">
        <f>Table1689106[[#This Row],[Mean Value]]-($Q$2)</f>
        <v>3.467462940289348</v>
      </c>
      <c r="K454" s="8">
        <f>Table1689106[[#This Row],[Mean Value]]+$R$2</f>
        <v>3.5671964735438761</v>
      </c>
      <c r="L454" s="9">
        <f>Table1689106[[#This Row],[Mean Value]]-$R$2</f>
        <v>3.4475162336384422</v>
      </c>
      <c r="M454" s="23" t="str">
        <f t="array" ref="M454">IF(OR(D454&lt;$Z$2, D454&gt;$Y$2), "Yes", "No")</f>
        <v>No</v>
      </c>
      <c r="N454" s="3"/>
      <c r="V454"/>
      <c r="W454"/>
      <c r="AB454"/>
    </row>
    <row r="455" spans="1:28" x14ac:dyDescent="0.25">
      <c r="A455" s="2">
        <v>43381</v>
      </c>
      <c r="B455" s="17">
        <v>1309</v>
      </c>
      <c r="C455" s="21" t="s">
        <v>31</v>
      </c>
      <c r="D455" s="25">
        <v>3.53</v>
      </c>
      <c r="E455" s="22">
        <f>'[1]pH meter #2__083118AM'!$O$2</f>
        <v>3.5073563535911592</v>
      </c>
      <c r="F455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43381.54791666667</v>
      </c>
      <c r="G455" s="6">
        <f>Table1689106[[#This Row],[Mean Value]]+$P$2</f>
        <v>3.527303060242065</v>
      </c>
      <c r="H455" s="6">
        <f>Table1689106[[#This Row],[Mean Value]]-$P$2</f>
        <v>3.4874096469402533</v>
      </c>
      <c r="I455" s="26">
        <f>Table1689106[[#This Row],[Mean Value]]+$Q$2</f>
        <v>3.5472497668929703</v>
      </c>
      <c r="J455" s="26">
        <f>Table1689106[[#This Row],[Mean Value]]-($Q$2)</f>
        <v>3.467462940289348</v>
      </c>
      <c r="K455" s="8">
        <f>Table1689106[[#This Row],[Mean Value]]+$R$2</f>
        <v>3.5671964735438761</v>
      </c>
      <c r="L455" s="9">
        <f>Table1689106[[#This Row],[Mean Value]]-$R$2</f>
        <v>3.4475162336384422</v>
      </c>
      <c r="M455" s="23" t="str">
        <f t="array" ref="M455">IF(OR(D455&lt;$Z$2, D455&gt;$Y$2), "Yes", "No")</f>
        <v>No</v>
      </c>
      <c r="N455" s="3"/>
      <c r="V455"/>
      <c r="W455"/>
      <c r="AB455"/>
    </row>
    <row r="456" spans="1:28" x14ac:dyDescent="0.25">
      <c r="A456" s="2">
        <v>43381</v>
      </c>
      <c r="B456" s="17">
        <v>1336</v>
      </c>
      <c r="C456" s="21" t="s">
        <v>34</v>
      </c>
      <c r="D456" s="25">
        <v>3.55</v>
      </c>
      <c r="E456" s="22">
        <f>'[1]pH meter #2__083118AM'!$O$2</f>
        <v>3.5073563535911592</v>
      </c>
      <c r="F456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43381.566666666666</v>
      </c>
      <c r="G456" s="6">
        <f>Table1689106[[#This Row],[Mean Value]]+$P$2</f>
        <v>3.527303060242065</v>
      </c>
      <c r="H456" s="6">
        <f>Table1689106[[#This Row],[Mean Value]]-$P$2</f>
        <v>3.4874096469402533</v>
      </c>
      <c r="I456" s="26">
        <f>Table1689106[[#This Row],[Mean Value]]+$Q$2</f>
        <v>3.5472497668929703</v>
      </c>
      <c r="J456" s="26">
        <f>Table1689106[[#This Row],[Mean Value]]-($Q$2)</f>
        <v>3.467462940289348</v>
      </c>
      <c r="K456" s="8">
        <f>Table1689106[[#This Row],[Mean Value]]+$R$2</f>
        <v>3.5671964735438761</v>
      </c>
      <c r="L456" s="9">
        <f>Table1689106[[#This Row],[Mean Value]]-$R$2</f>
        <v>3.4475162336384422</v>
      </c>
      <c r="M456" s="23" t="str">
        <f t="array" ref="M456">IF(OR(D456&lt;$Z$2, D456&gt;$Y$2), "Yes", "No")</f>
        <v>No</v>
      </c>
      <c r="N456" s="3"/>
      <c r="V456"/>
      <c r="W456"/>
      <c r="AB456"/>
    </row>
    <row r="457" spans="1:28" x14ac:dyDescent="0.25">
      <c r="A457" s="2">
        <v>43381</v>
      </c>
      <c r="B457" s="17">
        <v>1355</v>
      </c>
      <c r="C457" s="21" t="s">
        <v>31</v>
      </c>
      <c r="D457" s="25">
        <v>3.53</v>
      </c>
      <c r="E457" s="22">
        <f>'[1]pH meter #2__083118AM'!$O$2</f>
        <v>3.5073563535911592</v>
      </c>
      <c r="F457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43381.579861111109</v>
      </c>
      <c r="G457" s="6">
        <f>Table1689106[[#This Row],[Mean Value]]+$P$2</f>
        <v>3.527303060242065</v>
      </c>
      <c r="H457" s="6">
        <f>Table1689106[[#This Row],[Mean Value]]-$P$2</f>
        <v>3.4874096469402533</v>
      </c>
      <c r="I457" s="26">
        <f>Table1689106[[#This Row],[Mean Value]]+$Q$2</f>
        <v>3.5472497668929703</v>
      </c>
      <c r="J457" s="26">
        <f>Table1689106[[#This Row],[Mean Value]]-($Q$2)</f>
        <v>3.467462940289348</v>
      </c>
      <c r="K457" s="8">
        <f>Table1689106[[#This Row],[Mean Value]]+$R$2</f>
        <v>3.5671964735438761</v>
      </c>
      <c r="L457" s="9">
        <f>Table1689106[[#This Row],[Mean Value]]-$R$2</f>
        <v>3.4475162336384422</v>
      </c>
      <c r="M457" s="23" t="str">
        <f t="array" ref="M457">IF(OR(D457&lt;$Z$2, D457&gt;$Y$2), "Yes", "No")</f>
        <v>No</v>
      </c>
      <c r="N457" s="3"/>
      <c r="V457"/>
      <c r="W457"/>
      <c r="AB457"/>
    </row>
    <row r="458" spans="1:28" x14ac:dyDescent="0.25">
      <c r="A458" s="2">
        <v>43381</v>
      </c>
      <c r="B458" s="17">
        <v>1402</v>
      </c>
      <c r="C458" s="21" t="s">
        <v>51</v>
      </c>
      <c r="D458" s="25">
        <v>3.53</v>
      </c>
      <c r="E458" s="22">
        <f>'[1]pH meter #2__083118AM'!$O$2</f>
        <v>3.5073563535911592</v>
      </c>
      <c r="F458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43381.584722222222</v>
      </c>
      <c r="G458" s="6">
        <f>Table1689106[[#This Row],[Mean Value]]+$P$2</f>
        <v>3.527303060242065</v>
      </c>
      <c r="H458" s="6">
        <f>Table1689106[[#This Row],[Mean Value]]-$P$2</f>
        <v>3.4874096469402533</v>
      </c>
      <c r="I458" s="26">
        <f>Table1689106[[#This Row],[Mean Value]]+$Q$2</f>
        <v>3.5472497668929703</v>
      </c>
      <c r="J458" s="26">
        <f>Table1689106[[#This Row],[Mean Value]]-($Q$2)</f>
        <v>3.467462940289348</v>
      </c>
      <c r="K458" s="8">
        <f>Table1689106[[#This Row],[Mean Value]]+$R$2</f>
        <v>3.5671964735438761</v>
      </c>
      <c r="L458" s="9">
        <f>Table1689106[[#This Row],[Mean Value]]-$R$2</f>
        <v>3.4475162336384422</v>
      </c>
      <c r="M458" s="23" t="str">
        <f t="array" ref="M458">IF(OR(D458&lt;$Z$2, D458&gt;$Y$2), "Yes", "No")</f>
        <v>No</v>
      </c>
      <c r="N458" s="3"/>
      <c r="V458"/>
      <c r="W458"/>
      <c r="AB458"/>
    </row>
    <row r="459" spans="1:28" x14ac:dyDescent="0.25">
      <c r="A459" s="2">
        <v>43381</v>
      </c>
      <c r="B459" s="17">
        <v>1420</v>
      </c>
      <c r="C459" s="21" t="s">
        <v>31</v>
      </c>
      <c r="D459" s="25">
        <v>3.53</v>
      </c>
      <c r="E459" s="22">
        <f>'[1]pH meter #2__083118AM'!$O$2</f>
        <v>3.5073563535911592</v>
      </c>
      <c r="F459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43381.597222222219</v>
      </c>
      <c r="G459" s="6">
        <f>Table1689106[[#This Row],[Mean Value]]+$P$2</f>
        <v>3.527303060242065</v>
      </c>
      <c r="H459" s="6">
        <f>Table1689106[[#This Row],[Mean Value]]-$P$2</f>
        <v>3.4874096469402533</v>
      </c>
      <c r="I459" s="26">
        <f>Table1689106[[#This Row],[Mean Value]]+$Q$2</f>
        <v>3.5472497668929703</v>
      </c>
      <c r="J459" s="26">
        <f>Table1689106[[#This Row],[Mean Value]]-($Q$2)</f>
        <v>3.467462940289348</v>
      </c>
      <c r="K459" s="8">
        <f>Table1689106[[#This Row],[Mean Value]]+$R$2</f>
        <v>3.5671964735438761</v>
      </c>
      <c r="L459" s="9">
        <f>Table1689106[[#This Row],[Mean Value]]-$R$2</f>
        <v>3.4475162336384422</v>
      </c>
      <c r="M459" s="23" t="str">
        <f t="array" ref="M459">IF(OR(D459&lt;$Z$2, D459&gt;$Y$2), "Yes", "No")</f>
        <v>No</v>
      </c>
      <c r="N459" s="3"/>
      <c r="V459"/>
      <c r="W459"/>
      <c r="AB459"/>
    </row>
    <row r="460" spans="1:28" x14ac:dyDescent="0.25">
      <c r="A460" s="2">
        <v>43381</v>
      </c>
      <c r="B460" s="17">
        <v>1430</v>
      </c>
      <c r="C460" s="21" t="s">
        <v>32</v>
      </c>
      <c r="D460" s="25">
        <v>3.52</v>
      </c>
      <c r="E460" s="22">
        <f>'[1]pH meter #2__083118AM'!$O$2</f>
        <v>3.5073563535911592</v>
      </c>
      <c r="F460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43381.604166666664</v>
      </c>
      <c r="G460" s="6">
        <f>Table1689106[[#This Row],[Mean Value]]+$P$2</f>
        <v>3.527303060242065</v>
      </c>
      <c r="H460" s="6">
        <f>Table1689106[[#This Row],[Mean Value]]-$P$2</f>
        <v>3.4874096469402533</v>
      </c>
      <c r="I460" s="26">
        <f>Table1689106[[#This Row],[Mean Value]]+$Q$2</f>
        <v>3.5472497668929703</v>
      </c>
      <c r="J460" s="26">
        <f>Table1689106[[#This Row],[Mean Value]]-($Q$2)</f>
        <v>3.467462940289348</v>
      </c>
      <c r="K460" s="8">
        <f>Table1689106[[#This Row],[Mean Value]]+$R$2</f>
        <v>3.5671964735438761</v>
      </c>
      <c r="L460" s="9">
        <f>Table1689106[[#This Row],[Mean Value]]-$R$2</f>
        <v>3.4475162336384422</v>
      </c>
      <c r="M460" s="23" t="str">
        <f t="array" ref="M460">IF(OR(D460&lt;$Z$2, D460&gt;$Y$2), "Yes", "No")</f>
        <v>No</v>
      </c>
      <c r="N460" s="3"/>
      <c r="V460"/>
      <c r="W460"/>
      <c r="AB460"/>
    </row>
    <row r="461" spans="1:28" x14ac:dyDescent="0.25">
      <c r="A461" s="2">
        <v>43381</v>
      </c>
      <c r="B461" s="17">
        <v>1505</v>
      </c>
      <c r="C461" s="21" t="s">
        <v>34</v>
      </c>
      <c r="D461" s="25">
        <v>3.52</v>
      </c>
      <c r="E461" s="22">
        <f>'[1]pH meter #2__083118AM'!$O$2</f>
        <v>3.5073563535911592</v>
      </c>
      <c r="F461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43381.628472222219</v>
      </c>
      <c r="G461" s="6">
        <f>Table1689106[[#This Row],[Mean Value]]+$P$2</f>
        <v>3.527303060242065</v>
      </c>
      <c r="H461" s="6">
        <f>Table1689106[[#This Row],[Mean Value]]-$P$2</f>
        <v>3.4874096469402533</v>
      </c>
      <c r="I461" s="26">
        <f>Table1689106[[#This Row],[Mean Value]]+$Q$2</f>
        <v>3.5472497668929703</v>
      </c>
      <c r="J461" s="26">
        <f>Table1689106[[#This Row],[Mean Value]]-($Q$2)</f>
        <v>3.467462940289348</v>
      </c>
      <c r="K461" s="8">
        <f>Table1689106[[#This Row],[Mean Value]]+$R$2</f>
        <v>3.5671964735438761</v>
      </c>
      <c r="L461" s="9">
        <f>Table1689106[[#This Row],[Mean Value]]-$R$2</f>
        <v>3.4475162336384422</v>
      </c>
      <c r="M461" s="23" t="str">
        <f t="array" ref="M461">IF(OR(D461&lt;$Z$2, D461&gt;$Y$2), "Yes", "No")</f>
        <v>No</v>
      </c>
      <c r="N461" s="3"/>
      <c r="V461"/>
      <c r="W461"/>
      <c r="AB461"/>
    </row>
    <row r="462" spans="1:28" x14ac:dyDescent="0.25">
      <c r="A462" s="2">
        <v>43381</v>
      </c>
      <c r="B462" s="17">
        <v>1518</v>
      </c>
      <c r="C462" s="21" t="s">
        <v>40</v>
      </c>
      <c r="D462" s="25">
        <v>3.52</v>
      </c>
      <c r="E462" s="22">
        <f>'[1]pH meter #2__083118AM'!$O$2</f>
        <v>3.5073563535911592</v>
      </c>
      <c r="F462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43381.637499999997</v>
      </c>
      <c r="G462" s="6">
        <f>Table1689106[[#This Row],[Mean Value]]+$P$2</f>
        <v>3.527303060242065</v>
      </c>
      <c r="H462" s="6">
        <f>Table1689106[[#This Row],[Mean Value]]-$P$2</f>
        <v>3.4874096469402533</v>
      </c>
      <c r="I462" s="26">
        <f>Table1689106[[#This Row],[Mean Value]]+$Q$2</f>
        <v>3.5472497668929703</v>
      </c>
      <c r="J462" s="26">
        <f>Table1689106[[#This Row],[Mean Value]]-($Q$2)</f>
        <v>3.467462940289348</v>
      </c>
      <c r="K462" s="8">
        <f>Table1689106[[#This Row],[Mean Value]]+$R$2</f>
        <v>3.5671964735438761</v>
      </c>
      <c r="L462" s="9">
        <f>Table1689106[[#This Row],[Mean Value]]-$R$2</f>
        <v>3.4475162336384422</v>
      </c>
      <c r="M462" s="23" t="str">
        <f t="array" ref="M462">IF(OR(D462&lt;$Z$2, D462&gt;$Y$2), "Yes", "No")</f>
        <v>No</v>
      </c>
      <c r="N462" s="3"/>
      <c r="V462"/>
      <c r="W462"/>
      <c r="AB462"/>
    </row>
    <row r="463" spans="1:28" x14ac:dyDescent="0.25">
      <c r="A463" s="2">
        <v>43381</v>
      </c>
      <c r="B463" s="17">
        <v>1553</v>
      </c>
      <c r="C463" s="21" t="s">
        <v>51</v>
      </c>
      <c r="D463" s="25">
        <v>3.52</v>
      </c>
      <c r="E463" s="22">
        <f>'[1]pH meter #2__083118AM'!$O$2</f>
        <v>3.5073563535911592</v>
      </c>
      <c r="F463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43381.661805555559</v>
      </c>
      <c r="G463" s="6">
        <f>Table1689106[[#This Row],[Mean Value]]+$P$2</f>
        <v>3.527303060242065</v>
      </c>
      <c r="H463" s="6">
        <f>Table1689106[[#This Row],[Mean Value]]-$P$2</f>
        <v>3.4874096469402533</v>
      </c>
      <c r="I463" s="26">
        <f>Table1689106[[#This Row],[Mean Value]]+$Q$2</f>
        <v>3.5472497668929703</v>
      </c>
      <c r="J463" s="26">
        <f>Table1689106[[#This Row],[Mean Value]]-($Q$2)</f>
        <v>3.467462940289348</v>
      </c>
      <c r="K463" s="8">
        <f>Table1689106[[#This Row],[Mean Value]]+$R$2</f>
        <v>3.5671964735438761</v>
      </c>
      <c r="L463" s="9">
        <f>Table1689106[[#This Row],[Mean Value]]-$R$2</f>
        <v>3.4475162336384422</v>
      </c>
      <c r="M463" s="23" t="str">
        <f t="array" ref="M463">IF(OR(D463&lt;$Z$2, D463&gt;$Y$2), "Yes", "No")</f>
        <v>No</v>
      </c>
      <c r="N463" s="3"/>
      <c r="V463"/>
      <c r="W463"/>
      <c r="AB463"/>
    </row>
    <row r="464" spans="1:28" x14ac:dyDescent="0.25">
      <c r="A464" s="2">
        <v>43381</v>
      </c>
      <c r="B464" s="17">
        <v>1621</v>
      </c>
      <c r="C464" s="21" t="s">
        <v>51</v>
      </c>
      <c r="D464" s="25">
        <v>3.51</v>
      </c>
      <c r="E464" s="22">
        <f>'[1]pH meter #2__083118AM'!$O$2</f>
        <v>3.5073563535911592</v>
      </c>
      <c r="F464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43381.681250000001</v>
      </c>
      <c r="G464" s="6">
        <f>Table1689106[[#This Row],[Mean Value]]+$P$2</f>
        <v>3.527303060242065</v>
      </c>
      <c r="H464" s="6">
        <f>Table1689106[[#This Row],[Mean Value]]-$P$2</f>
        <v>3.4874096469402533</v>
      </c>
      <c r="I464" s="26">
        <f>Table1689106[[#This Row],[Mean Value]]+$Q$2</f>
        <v>3.5472497668929703</v>
      </c>
      <c r="J464" s="26">
        <f>Table1689106[[#This Row],[Mean Value]]-($Q$2)</f>
        <v>3.467462940289348</v>
      </c>
      <c r="K464" s="8">
        <f>Table1689106[[#This Row],[Mean Value]]+$R$2</f>
        <v>3.5671964735438761</v>
      </c>
      <c r="L464" s="9">
        <f>Table1689106[[#This Row],[Mean Value]]-$R$2</f>
        <v>3.4475162336384422</v>
      </c>
      <c r="M464" s="23" t="str">
        <f t="array" ref="M464">IF(OR(D464&lt;$Z$2, D464&gt;$Y$2), "Yes", "No")</f>
        <v>No</v>
      </c>
      <c r="N464" s="3"/>
      <c r="V464"/>
      <c r="W464"/>
      <c r="AB464"/>
    </row>
    <row r="465" spans="1:28" x14ac:dyDescent="0.25">
      <c r="A465" s="2">
        <v>43381</v>
      </c>
      <c r="B465" s="17">
        <v>1631</v>
      </c>
      <c r="C465" s="21" t="s">
        <v>32</v>
      </c>
      <c r="D465" s="25">
        <v>3.51</v>
      </c>
      <c r="E465" s="22">
        <f>'[1]pH meter #2__083118AM'!$O$2</f>
        <v>3.5073563535911592</v>
      </c>
      <c r="F465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43381.688194444447</v>
      </c>
      <c r="G465" s="6">
        <f>Table1689106[[#This Row],[Mean Value]]+$P$2</f>
        <v>3.527303060242065</v>
      </c>
      <c r="H465" s="6">
        <f>Table1689106[[#This Row],[Mean Value]]-$P$2</f>
        <v>3.4874096469402533</v>
      </c>
      <c r="I465" s="26">
        <f>Table1689106[[#This Row],[Mean Value]]+$Q$2</f>
        <v>3.5472497668929703</v>
      </c>
      <c r="J465" s="26">
        <f>Table1689106[[#This Row],[Mean Value]]-($Q$2)</f>
        <v>3.467462940289348</v>
      </c>
      <c r="K465" s="8">
        <f>Table1689106[[#This Row],[Mean Value]]+$R$2</f>
        <v>3.5671964735438761</v>
      </c>
      <c r="L465" s="9">
        <f>Table1689106[[#This Row],[Mean Value]]-$R$2</f>
        <v>3.4475162336384422</v>
      </c>
      <c r="M465" s="23" t="str">
        <f t="array" ref="M465">IF(OR(D465&lt;$Z$2, D465&gt;$Y$2), "Yes", "No")</f>
        <v>No</v>
      </c>
      <c r="N465" s="3"/>
      <c r="V465"/>
      <c r="W465"/>
      <c r="AB465"/>
    </row>
    <row r="466" spans="1:28" x14ac:dyDescent="0.25">
      <c r="A466" s="2">
        <v>43381</v>
      </c>
      <c r="B466" s="17">
        <v>1741</v>
      </c>
      <c r="C466" s="21" t="s">
        <v>44</v>
      </c>
      <c r="D466" s="25">
        <v>3.51</v>
      </c>
      <c r="E466" s="22">
        <f>'[1]pH meter #2__083118AM'!$O$2</f>
        <v>3.5073563535911592</v>
      </c>
      <c r="F466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43381.736805555556</v>
      </c>
      <c r="G466" s="6">
        <f>Table1689106[[#This Row],[Mean Value]]+$P$2</f>
        <v>3.527303060242065</v>
      </c>
      <c r="H466" s="6">
        <f>Table1689106[[#This Row],[Mean Value]]-$P$2</f>
        <v>3.4874096469402533</v>
      </c>
      <c r="I466" s="26">
        <f>Table1689106[[#This Row],[Mean Value]]+$Q$2</f>
        <v>3.5472497668929703</v>
      </c>
      <c r="J466" s="26">
        <f>Table1689106[[#This Row],[Mean Value]]-($Q$2)</f>
        <v>3.467462940289348</v>
      </c>
      <c r="K466" s="8">
        <f>Table1689106[[#This Row],[Mean Value]]+$R$2</f>
        <v>3.5671964735438761</v>
      </c>
      <c r="L466" s="9">
        <f>Table1689106[[#This Row],[Mean Value]]-$R$2</f>
        <v>3.4475162336384422</v>
      </c>
      <c r="M466" s="23" t="str">
        <f t="array" ref="M466">IF(OR(D466&lt;$Z$2, D466&gt;$Y$2), "Yes", "No")</f>
        <v>No</v>
      </c>
      <c r="N466" s="3"/>
      <c r="V466"/>
      <c r="W466"/>
      <c r="AB466"/>
    </row>
    <row r="467" spans="1:28" x14ac:dyDescent="0.25">
      <c r="A467" s="2">
        <v>43381</v>
      </c>
      <c r="B467" s="17">
        <v>1830</v>
      </c>
      <c r="C467" s="21" t="s">
        <v>32</v>
      </c>
      <c r="D467" s="25">
        <v>3.51</v>
      </c>
      <c r="E467" s="22">
        <f>'[1]pH meter #2__083118AM'!$O$2</f>
        <v>3.5073563535911592</v>
      </c>
      <c r="F467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43381.770833333336</v>
      </c>
      <c r="G467" s="6">
        <f>Table1689106[[#This Row],[Mean Value]]+$P$2</f>
        <v>3.527303060242065</v>
      </c>
      <c r="H467" s="6">
        <f>Table1689106[[#This Row],[Mean Value]]-$P$2</f>
        <v>3.4874096469402533</v>
      </c>
      <c r="I467" s="26">
        <f>Table1689106[[#This Row],[Mean Value]]+$Q$2</f>
        <v>3.5472497668929703</v>
      </c>
      <c r="J467" s="26">
        <f>Table1689106[[#This Row],[Mean Value]]-($Q$2)</f>
        <v>3.467462940289348</v>
      </c>
      <c r="K467" s="8">
        <f>Table1689106[[#This Row],[Mean Value]]+$R$2</f>
        <v>3.5671964735438761</v>
      </c>
      <c r="L467" s="9">
        <f>Table1689106[[#This Row],[Mean Value]]-$R$2</f>
        <v>3.4475162336384422</v>
      </c>
      <c r="M467" s="23" t="str">
        <f t="array" ref="M467">IF(OR(D467&lt;$Z$2, D467&gt;$Y$2), "Yes", "No")</f>
        <v>No</v>
      </c>
      <c r="N467" s="3"/>
      <c r="V467"/>
      <c r="W467"/>
      <c r="AB467"/>
    </row>
    <row r="468" spans="1:28" x14ac:dyDescent="0.25">
      <c r="A468" s="2">
        <v>43382</v>
      </c>
      <c r="B468" s="17">
        <v>636</v>
      </c>
      <c r="C468" s="21" t="s">
        <v>31</v>
      </c>
      <c r="D468" s="25">
        <v>3.53</v>
      </c>
      <c r="E468" s="22">
        <f>'[1]pH meter #2__083118AM'!$O$2</f>
        <v>3.5073563535911592</v>
      </c>
      <c r="F468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43382.275000000001</v>
      </c>
      <c r="G468" s="6">
        <f>Table1689106[[#This Row],[Mean Value]]+$P$2</f>
        <v>3.527303060242065</v>
      </c>
      <c r="H468" s="6">
        <f>Table1689106[[#This Row],[Mean Value]]-$P$2</f>
        <v>3.4874096469402533</v>
      </c>
      <c r="I468" s="26">
        <f>Table1689106[[#This Row],[Mean Value]]+$Q$2</f>
        <v>3.5472497668929703</v>
      </c>
      <c r="J468" s="26">
        <f>Table1689106[[#This Row],[Mean Value]]-($Q$2)</f>
        <v>3.467462940289348</v>
      </c>
      <c r="K468" s="8">
        <f>Table1689106[[#This Row],[Mean Value]]+$R$2</f>
        <v>3.5671964735438761</v>
      </c>
      <c r="L468" s="9">
        <f>Table1689106[[#This Row],[Mean Value]]-$R$2</f>
        <v>3.4475162336384422</v>
      </c>
      <c r="M468" s="23" t="str">
        <f t="array" ref="M468">IF(OR(D468&lt;$Z$2, D468&gt;$Y$2), "Yes", "No")</f>
        <v>No</v>
      </c>
      <c r="N468" s="3"/>
      <c r="V468"/>
      <c r="W468"/>
      <c r="AB468"/>
    </row>
    <row r="469" spans="1:28" x14ac:dyDescent="0.25">
      <c r="A469" s="2">
        <v>43382</v>
      </c>
      <c r="B469" s="17">
        <v>658</v>
      </c>
      <c r="C469" s="21" t="s">
        <v>31</v>
      </c>
      <c r="D469" s="25">
        <v>3.53</v>
      </c>
      <c r="E469" s="22">
        <f>'[1]pH meter #2__083118AM'!$O$2</f>
        <v>3.5073563535911592</v>
      </c>
      <c r="F469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43382.290277777778</v>
      </c>
      <c r="G469" s="6">
        <f>Table1689106[[#This Row],[Mean Value]]+$P$2</f>
        <v>3.527303060242065</v>
      </c>
      <c r="H469" s="6">
        <f>Table1689106[[#This Row],[Mean Value]]-$P$2</f>
        <v>3.4874096469402533</v>
      </c>
      <c r="I469" s="26">
        <f>Table1689106[[#This Row],[Mean Value]]+$Q$2</f>
        <v>3.5472497668929703</v>
      </c>
      <c r="J469" s="26">
        <f>Table1689106[[#This Row],[Mean Value]]-($Q$2)</f>
        <v>3.467462940289348</v>
      </c>
      <c r="K469" s="8">
        <f>Table1689106[[#This Row],[Mean Value]]+$R$2</f>
        <v>3.5671964735438761</v>
      </c>
      <c r="L469" s="9">
        <f>Table1689106[[#This Row],[Mean Value]]-$R$2</f>
        <v>3.4475162336384422</v>
      </c>
      <c r="M469" s="23" t="str">
        <f t="array" ref="M469">IF(OR(D469&lt;$Z$2, D469&gt;$Y$2), "Yes", "No")</f>
        <v>No</v>
      </c>
      <c r="N469" s="3"/>
      <c r="V469"/>
      <c r="W469"/>
      <c r="AB469"/>
    </row>
    <row r="470" spans="1:28" x14ac:dyDescent="0.25">
      <c r="A470" s="2">
        <v>43382</v>
      </c>
      <c r="B470" s="17">
        <v>725</v>
      </c>
      <c r="C470" s="21" t="s">
        <v>31</v>
      </c>
      <c r="D470" s="25">
        <v>3.53</v>
      </c>
      <c r="E470" s="22">
        <f>'[1]pH meter #2__083118AM'!$O$2</f>
        <v>3.5073563535911592</v>
      </c>
      <c r="F470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43382.309027777781</v>
      </c>
      <c r="G470" s="6">
        <f>Table1689106[[#This Row],[Mean Value]]+$P$2</f>
        <v>3.527303060242065</v>
      </c>
      <c r="H470" s="6">
        <f>Table1689106[[#This Row],[Mean Value]]-$P$2</f>
        <v>3.4874096469402533</v>
      </c>
      <c r="I470" s="26">
        <f>Table1689106[[#This Row],[Mean Value]]+$Q$2</f>
        <v>3.5472497668929703</v>
      </c>
      <c r="J470" s="26">
        <f>Table1689106[[#This Row],[Mean Value]]-($Q$2)</f>
        <v>3.467462940289348</v>
      </c>
      <c r="K470" s="8">
        <f>Table1689106[[#This Row],[Mean Value]]+$R$2</f>
        <v>3.5671964735438761</v>
      </c>
      <c r="L470" s="9">
        <f>Table1689106[[#This Row],[Mean Value]]-$R$2</f>
        <v>3.4475162336384422</v>
      </c>
      <c r="M470" s="23" t="str">
        <f t="array" ref="M470">IF(OR(D470&lt;$Z$2, D470&gt;$Y$2), "Yes", "No")</f>
        <v>No</v>
      </c>
      <c r="N470" s="3"/>
      <c r="V470"/>
      <c r="W470"/>
      <c r="AB470"/>
    </row>
    <row r="471" spans="1:28" x14ac:dyDescent="0.25">
      <c r="A471" s="2">
        <v>43382</v>
      </c>
      <c r="B471" s="17">
        <v>800</v>
      </c>
      <c r="C471" s="21" t="s">
        <v>30</v>
      </c>
      <c r="D471" s="25">
        <v>3.54</v>
      </c>
      <c r="E471" s="22">
        <f>'[1]pH meter #2__083118AM'!$O$2</f>
        <v>3.5073563535911592</v>
      </c>
      <c r="F471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43382.333333333336</v>
      </c>
      <c r="G471" s="6">
        <f>Table1689106[[#This Row],[Mean Value]]+$P$2</f>
        <v>3.527303060242065</v>
      </c>
      <c r="H471" s="6">
        <f>Table1689106[[#This Row],[Mean Value]]-$P$2</f>
        <v>3.4874096469402533</v>
      </c>
      <c r="I471" s="26">
        <f>Table1689106[[#This Row],[Mean Value]]+$Q$2</f>
        <v>3.5472497668929703</v>
      </c>
      <c r="J471" s="26">
        <f>Table1689106[[#This Row],[Mean Value]]-($Q$2)</f>
        <v>3.467462940289348</v>
      </c>
      <c r="K471" s="8">
        <f>Table1689106[[#This Row],[Mean Value]]+$R$2</f>
        <v>3.5671964735438761</v>
      </c>
      <c r="L471" s="9">
        <f>Table1689106[[#This Row],[Mean Value]]-$R$2</f>
        <v>3.4475162336384422</v>
      </c>
      <c r="M471" s="23" t="str">
        <f t="array" ref="M471">IF(OR(D471&lt;$Z$2, D471&gt;$Y$2), "Yes", "No")</f>
        <v>No</v>
      </c>
      <c r="N471" s="3"/>
      <c r="V471"/>
      <c r="W471"/>
      <c r="AB471"/>
    </row>
    <row r="472" spans="1:28" x14ac:dyDescent="0.25">
      <c r="A472" s="2">
        <v>43382</v>
      </c>
      <c r="B472" s="17">
        <v>827</v>
      </c>
      <c r="C472" s="21" t="s">
        <v>31</v>
      </c>
      <c r="D472" s="25">
        <v>3.52</v>
      </c>
      <c r="E472" s="22">
        <f>'[1]pH meter #2__083118AM'!$O$2</f>
        <v>3.5073563535911592</v>
      </c>
      <c r="F472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43382.352083333331</v>
      </c>
      <c r="G472" s="6">
        <f>Table1689106[[#This Row],[Mean Value]]+$P$2</f>
        <v>3.527303060242065</v>
      </c>
      <c r="H472" s="6">
        <f>Table1689106[[#This Row],[Mean Value]]-$P$2</f>
        <v>3.4874096469402533</v>
      </c>
      <c r="I472" s="26">
        <f>Table1689106[[#This Row],[Mean Value]]+$Q$2</f>
        <v>3.5472497668929703</v>
      </c>
      <c r="J472" s="26">
        <f>Table1689106[[#This Row],[Mean Value]]-($Q$2)</f>
        <v>3.467462940289348</v>
      </c>
      <c r="K472" s="8">
        <f>Table1689106[[#This Row],[Mean Value]]+$R$2</f>
        <v>3.5671964735438761</v>
      </c>
      <c r="L472" s="9">
        <f>Table1689106[[#This Row],[Mean Value]]-$R$2</f>
        <v>3.4475162336384422</v>
      </c>
      <c r="M472" s="23" t="str">
        <f t="array" ref="M472">IF(OR(D472&lt;$Z$2, D472&gt;$Y$2), "Yes", "No")</f>
        <v>No</v>
      </c>
      <c r="N472" s="3"/>
      <c r="V472"/>
      <c r="W472"/>
      <c r="AB472"/>
    </row>
    <row r="473" spans="1:28" x14ac:dyDescent="0.25">
      <c r="A473" s="2">
        <v>43382</v>
      </c>
      <c r="B473" s="17">
        <v>911</v>
      </c>
      <c r="C473" s="21" t="s">
        <v>31</v>
      </c>
      <c r="D473" s="25">
        <v>3.53</v>
      </c>
      <c r="E473" s="22">
        <f>'[1]pH meter #2__083118AM'!$O$2</f>
        <v>3.5073563535911592</v>
      </c>
      <c r="F473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43382.382638888892</v>
      </c>
      <c r="G473" s="6">
        <f>Table1689106[[#This Row],[Mean Value]]+$P$2</f>
        <v>3.527303060242065</v>
      </c>
      <c r="H473" s="6">
        <f>Table1689106[[#This Row],[Mean Value]]-$P$2</f>
        <v>3.4874096469402533</v>
      </c>
      <c r="I473" s="26">
        <f>Table1689106[[#This Row],[Mean Value]]+$Q$2</f>
        <v>3.5472497668929703</v>
      </c>
      <c r="J473" s="26">
        <f>Table1689106[[#This Row],[Mean Value]]-($Q$2)</f>
        <v>3.467462940289348</v>
      </c>
      <c r="K473" s="8">
        <f>Table1689106[[#This Row],[Mean Value]]+$R$2</f>
        <v>3.5671964735438761</v>
      </c>
      <c r="L473" s="9">
        <f>Table1689106[[#This Row],[Mean Value]]-$R$2</f>
        <v>3.4475162336384422</v>
      </c>
      <c r="M473" s="23" t="str">
        <f t="array" ref="M473">IF(OR(D473&lt;$Z$2, D473&gt;$Y$2), "Yes", "No")</f>
        <v>No</v>
      </c>
      <c r="N473" s="3"/>
      <c r="V473"/>
      <c r="W473"/>
      <c r="AB473"/>
    </row>
    <row r="474" spans="1:28" x14ac:dyDescent="0.25">
      <c r="A474" s="2">
        <v>43382</v>
      </c>
      <c r="B474" s="17">
        <v>950</v>
      </c>
      <c r="C474" s="21" t="s">
        <v>35</v>
      </c>
      <c r="D474" s="25">
        <v>3.53</v>
      </c>
      <c r="E474" s="22">
        <f>'[1]pH meter #2__083118AM'!$O$2</f>
        <v>3.5073563535911592</v>
      </c>
      <c r="F474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43382.409722222219</v>
      </c>
      <c r="G474" s="6">
        <f>Table1689106[[#This Row],[Mean Value]]+$P$2</f>
        <v>3.527303060242065</v>
      </c>
      <c r="H474" s="6">
        <f>Table1689106[[#This Row],[Mean Value]]-$P$2</f>
        <v>3.4874096469402533</v>
      </c>
      <c r="I474" s="26">
        <f>Table1689106[[#This Row],[Mean Value]]+$Q$2</f>
        <v>3.5472497668929703</v>
      </c>
      <c r="J474" s="26">
        <f>Table1689106[[#This Row],[Mean Value]]-($Q$2)</f>
        <v>3.467462940289348</v>
      </c>
      <c r="K474" s="8">
        <f>Table1689106[[#This Row],[Mean Value]]+$R$2</f>
        <v>3.5671964735438761</v>
      </c>
      <c r="L474" s="9">
        <f>Table1689106[[#This Row],[Mean Value]]-$R$2</f>
        <v>3.4475162336384422</v>
      </c>
      <c r="M474" s="23" t="str">
        <f t="array" ref="M474">IF(OR(D474&lt;$Z$2, D474&gt;$Y$2), "Yes", "No")</f>
        <v>No</v>
      </c>
      <c r="N474" s="3"/>
      <c r="V474"/>
      <c r="W474"/>
      <c r="AB474"/>
    </row>
    <row r="475" spans="1:28" x14ac:dyDescent="0.25">
      <c r="A475" s="2">
        <v>43382</v>
      </c>
      <c r="B475" s="17">
        <v>1045</v>
      </c>
      <c r="C475" s="21" t="s">
        <v>35</v>
      </c>
      <c r="D475" s="25">
        <v>3.53</v>
      </c>
      <c r="E475" s="22">
        <f>'[1]pH meter #2__083118AM'!$O$2</f>
        <v>3.5073563535911592</v>
      </c>
      <c r="F475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43382.447916666664</v>
      </c>
      <c r="G475" s="6">
        <f>Table1689106[[#This Row],[Mean Value]]+$P$2</f>
        <v>3.527303060242065</v>
      </c>
      <c r="H475" s="6">
        <f>Table1689106[[#This Row],[Mean Value]]-$P$2</f>
        <v>3.4874096469402533</v>
      </c>
      <c r="I475" s="26">
        <f>Table1689106[[#This Row],[Mean Value]]+$Q$2</f>
        <v>3.5472497668929703</v>
      </c>
      <c r="J475" s="26">
        <f>Table1689106[[#This Row],[Mean Value]]-($Q$2)</f>
        <v>3.467462940289348</v>
      </c>
      <c r="K475" s="8">
        <f>Table1689106[[#This Row],[Mean Value]]+$R$2</f>
        <v>3.5671964735438761</v>
      </c>
      <c r="L475" s="9">
        <f>Table1689106[[#This Row],[Mean Value]]-$R$2</f>
        <v>3.4475162336384422</v>
      </c>
      <c r="M475" s="23" t="str">
        <f t="array" ref="M475">IF(OR(D475&lt;$Z$2, D475&gt;$Y$2), "Yes", "No")</f>
        <v>No</v>
      </c>
      <c r="N475" s="3"/>
      <c r="V475"/>
      <c r="W475"/>
      <c r="AB475"/>
    </row>
    <row r="476" spans="1:28" x14ac:dyDescent="0.25">
      <c r="A476" s="2">
        <v>43382</v>
      </c>
      <c r="B476" s="17">
        <v>1048</v>
      </c>
      <c r="C476" s="21" t="s">
        <v>31</v>
      </c>
      <c r="D476" s="25">
        <v>3.52</v>
      </c>
      <c r="E476" s="22">
        <f>'[1]pH meter #2__083118AM'!$O$2</f>
        <v>3.5073563535911592</v>
      </c>
      <c r="F476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43382.45</v>
      </c>
      <c r="G476" s="6">
        <f>Table1689106[[#This Row],[Mean Value]]+$P$2</f>
        <v>3.527303060242065</v>
      </c>
      <c r="H476" s="6">
        <f>Table1689106[[#This Row],[Mean Value]]-$P$2</f>
        <v>3.4874096469402533</v>
      </c>
      <c r="I476" s="26">
        <f>Table1689106[[#This Row],[Mean Value]]+$Q$2</f>
        <v>3.5472497668929703</v>
      </c>
      <c r="J476" s="26">
        <f>Table1689106[[#This Row],[Mean Value]]-($Q$2)</f>
        <v>3.467462940289348</v>
      </c>
      <c r="K476" s="8">
        <f>Table1689106[[#This Row],[Mean Value]]+$R$2</f>
        <v>3.5671964735438761</v>
      </c>
      <c r="L476" s="9">
        <f>Table1689106[[#This Row],[Mean Value]]-$R$2</f>
        <v>3.4475162336384422</v>
      </c>
      <c r="M476" s="23" t="str">
        <f t="array" ref="M476">IF(OR(D476&lt;$Z$2, D476&gt;$Y$2), "Yes", "No")</f>
        <v>No</v>
      </c>
      <c r="N476" s="3"/>
      <c r="V476"/>
      <c r="W476"/>
      <c r="AB476"/>
    </row>
    <row r="477" spans="1:28" x14ac:dyDescent="0.25">
      <c r="A477" s="2">
        <v>43382</v>
      </c>
      <c r="B477" s="17">
        <v>1111</v>
      </c>
      <c r="C477" s="21" t="s">
        <v>31</v>
      </c>
      <c r="D477" s="25">
        <v>3.52</v>
      </c>
      <c r="E477" s="22">
        <f>'[1]pH meter #2__083118AM'!$O$2</f>
        <v>3.5073563535911592</v>
      </c>
      <c r="F477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43382.46597222222</v>
      </c>
      <c r="G477" s="6">
        <f>Table1689106[[#This Row],[Mean Value]]+$P$2</f>
        <v>3.527303060242065</v>
      </c>
      <c r="H477" s="6">
        <f>Table1689106[[#This Row],[Mean Value]]-$P$2</f>
        <v>3.4874096469402533</v>
      </c>
      <c r="I477" s="26">
        <f>Table1689106[[#This Row],[Mean Value]]+$Q$2</f>
        <v>3.5472497668929703</v>
      </c>
      <c r="J477" s="26">
        <f>Table1689106[[#This Row],[Mean Value]]-($Q$2)</f>
        <v>3.467462940289348</v>
      </c>
      <c r="K477" s="8">
        <f>Table1689106[[#This Row],[Mean Value]]+$R$2</f>
        <v>3.5671964735438761</v>
      </c>
      <c r="L477" s="9">
        <f>Table1689106[[#This Row],[Mean Value]]-$R$2</f>
        <v>3.4475162336384422</v>
      </c>
      <c r="M477" s="23" t="str">
        <f t="array" ref="M477">IF(OR(D477&lt;$Z$2, D477&gt;$Y$2), "Yes", "No")</f>
        <v>No</v>
      </c>
      <c r="N477" s="3"/>
      <c r="V477"/>
      <c r="W477"/>
      <c r="AB477"/>
    </row>
    <row r="478" spans="1:28" x14ac:dyDescent="0.25">
      <c r="A478" s="2">
        <v>43382</v>
      </c>
      <c r="B478" s="17">
        <v>1116</v>
      </c>
      <c r="C478" s="21" t="s">
        <v>31</v>
      </c>
      <c r="D478" s="25">
        <v>3.51</v>
      </c>
      <c r="E478" s="22">
        <f>'[1]pH meter #2__083118AM'!$O$2</f>
        <v>3.5073563535911592</v>
      </c>
      <c r="F478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43382.469444444447</v>
      </c>
      <c r="G478" s="6">
        <f>Table1689106[[#This Row],[Mean Value]]+$P$2</f>
        <v>3.527303060242065</v>
      </c>
      <c r="H478" s="6">
        <f>Table1689106[[#This Row],[Mean Value]]-$P$2</f>
        <v>3.4874096469402533</v>
      </c>
      <c r="I478" s="26">
        <f>Table1689106[[#This Row],[Mean Value]]+$Q$2</f>
        <v>3.5472497668929703</v>
      </c>
      <c r="J478" s="26">
        <f>Table1689106[[#This Row],[Mean Value]]-($Q$2)</f>
        <v>3.467462940289348</v>
      </c>
      <c r="K478" s="8">
        <f>Table1689106[[#This Row],[Mean Value]]+$R$2</f>
        <v>3.5671964735438761</v>
      </c>
      <c r="L478" s="9">
        <f>Table1689106[[#This Row],[Mean Value]]-$R$2</f>
        <v>3.4475162336384422</v>
      </c>
      <c r="M478" s="23" t="str">
        <f t="array" ref="M478">IF(OR(D478&lt;$Z$2, D478&gt;$Y$2), "Yes", "No")</f>
        <v>No</v>
      </c>
      <c r="N478" s="3"/>
      <c r="V478"/>
      <c r="W478"/>
      <c r="AB478"/>
    </row>
    <row r="479" spans="1:28" x14ac:dyDescent="0.25">
      <c r="A479" s="2">
        <v>43382</v>
      </c>
      <c r="B479" s="17">
        <v>1141</v>
      </c>
      <c r="C479" s="21" t="s">
        <v>31</v>
      </c>
      <c r="D479" s="25">
        <v>3.51</v>
      </c>
      <c r="E479" s="22">
        <f>'[1]pH meter #2__083118AM'!$O$2</f>
        <v>3.5073563535911592</v>
      </c>
      <c r="F479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43382.486805555556</v>
      </c>
      <c r="G479" s="6">
        <f>Table1689106[[#This Row],[Mean Value]]+$P$2</f>
        <v>3.527303060242065</v>
      </c>
      <c r="H479" s="6">
        <f>Table1689106[[#This Row],[Mean Value]]-$P$2</f>
        <v>3.4874096469402533</v>
      </c>
      <c r="I479" s="26">
        <f>Table1689106[[#This Row],[Mean Value]]+$Q$2</f>
        <v>3.5472497668929703</v>
      </c>
      <c r="J479" s="26">
        <f>Table1689106[[#This Row],[Mean Value]]-($Q$2)</f>
        <v>3.467462940289348</v>
      </c>
      <c r="K479" s="8">
        <f>Table1689106[[#This Row],[Mean Value]]+$R$2</f>
        <v>3.5671964735438761</v>
      </c>
      <c r="L479" s="9">
        <f>Table1689106[[#This Row],[Mean Value]]-$R$2</f>
        <v>3.4475162336384422</v>
      </c>
      <c r="M479" s="23" t="str">
        <f t="array" ref="M479">IF(OR(D479&lt;$Z$2, D479&gt;$Y$2), "Yes", "No")</f>
        <v>No</v>
      </c>
      <c r="N479" s="3"/>
      <c r="V479"/>
      <c r="W479"/>
      <c r="AB479"/>
    </row>
    <row r="480" spans="1:28" x14ac:dyDescent="0.25">
      <c r="A480" s="2">
        <v>43382</v>
      </c>
      <c r="B480" s="17">
        <v>1206</v>
      </c>
      <c r="C480" s="21" t="s">
        <v>31</v>
      </c>
      <c r="D480" s="25">
        <v>3.51</v>
      </c>
      <c r="E480" s="22">
        <f>'[1]pH meter #2__083118AM'!$O$2</f>
        <v>3.5073563535911592</v>
      </c>
      <c r="F480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43382.504166666666</v>
      </c>
      <c r="G480" s="6">
        <f>Table1689106[[#This Row],[Mean Value]]+$P$2</f>
        <v>3.527303060242065</v>
      </c>
      <c r="H480" s="6">
        <f>Table1689106[[#This Row],[Mean Value]]-$P$2</f>
        <v>3.4874096469402533</v>
      </c>
      <c r="I480" s="26">
        <f>Table1689106[[#This Row],[Mean Value]]+$Q$2</f>
        <v>3.5472497668929703</v>
      </c>
      <c r="J480" s="26">
        <f>Table1689106[[#This Row],[Mean Value]]-($Q$2)</f>
        <v>3.467462940289348</v>
      </c>
      <c r="K480" s="8">
        <f>Table1689106[[#This Row],[Mean Value]]+$R$2</f>
        <v>3.5671964735438761</v>
      </c>
      <c r="L480" s="9">
        <f>Table1689106[[#This Row],[Mean Value]]-$R$2</f>
        <v>3.4475162336384422</v>
      </c>
      <c r="M480" s="23" t="str">
        <f t="array" ref="M480">IF(OR(D480&lt;$Z$2, D480&gt;$Y$2), "Yes", "No")</f>
        <v>No</v>
      </c>
      <c r="N480" s="3"/>
      <c r="V480"/>
      <c r="W480"/>
      <c r="AB480"/>
    </row>
    <row r="481" spans="1:28" x14ac:dyDescent="0.25">
      <c r="A481" s="2">
        <v>43382</v>
      </c>
      <c r="B481" s="17">
        <v>1242</v>
      </c>
      <c r="C481" s="21" t="s">
        <v>31</v>
      </c>
      <c r="D481" s="25">
        <v>3.5</v>
      </c>
      <c r="E481" s="22">
        <f>'[1]pH meter #2__083118AM'!$O$2</f>
        <v>3.5073563535911592</v>
      </c>
      <c r="F481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43382.529166666667</v>
      </c>
      <c r="G481" s="6">
        <f>Table1689106[[#This Row],[Mean Value]]+$P$2</f>
        <v>3.527303060242065</v>
      </c>
      <c r="H481" s="6">
        <f>Table1689106[[#This Row],[Mean Value]]-$P$2</f>
        <v>3.4874096469402533</v>
      </c>
      <c r="I481" s="26">
        <f>Table1689106[[#This Row],[Mean Value]]+$Q$2</f>
        <v>3.5472497668929703</v>
      </c>
      <c r="J481" s="26">
        <f>Table1689106[[#This Row],[Mean Value]]-($Q$2)</f>
        <v>3.467462940289348</v>
      </c>
      <c r="K481" s="8">
        <f>Table1689106[[#This Row],[Mean Value]]+$R$2</f>
        <v>3.5671964735438761</v>
      </c>
      <c r="L481" s="9">
        <f>Table1689106[[#This Row],[Mean Value]]-$R$2</f>
        <v>3.4475162336384422</v>
      </c>
      <c r="M481" s="23" t="str">
        <f t="array" ref="M481">IF(OR(D481&lt;$Z$2, D481&gt;$Y$2), "Yes", "No")</f>
        <v>No</v>
      </c>
      <c r="N481" s="3"/>
      <c r="V481"/>
      <c r="W481"/>
      <c r="AB481"/>
    </row>
    <row r="482" spans="1:28" x14ac:dyDescent="0.25">
      <c r="A482" s="2">
        <v>43382</v>
      </c>
      <c r="B482" s="17">
        <v>1304</v>
      </c>
      <c r="C482" s="21" t="s">
        <v>51</v>
      </c>
      <c r="D482" s="25">
        <v>3.52</v>
      </c>
      <c r="E482" s="22">
        <f>'[1]pH meter #2__083118AM'!$O$2</f>
        <v>3.5073563535911592</v>
      </c>
      <c r="F482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43382.544444444444</v>
      </c>
      <c r="G482" s="6">
        <f>Table1689106[[#This Row],[Mean Value]]+$P$2</f>
        <v>3.527303060242065</v>
      </c>
      <c r="H482" s="6">
        <f>Table1689106[[#This Row],[Mean Value]]-$P$2</f>
        <v>3.4874096469402533</v>
      </c>
      <c r="I482" s="26">
        <f>Table1689106[[#This Row],[Mean Value]]+$Q$2</f>
        <v>3.5472497668929703</v>
      </c>
      <c r="J482" s="26">
        <f>Table1689106[[#This Row],[Mean Value]]-($Q$2)</f>
        <v>3.467462940289348</v>
      </c>
      <c r="K482" s="8">
        <f>Table1689106[[#This Row],[Mean Value]]+$R$2</f>
        <v>3.5671964735438761</v>
      </c>
      <c r="L482" s="9">
        <f>Table1689106[[#This Row],[Mean Value]]-$R$2</f>
        <v>3.4475162336384422</v>
      </c>
      <c r="M482" s="23" t="str">
        <f t="array" ref="M482">IF(OR(D482&lt;$Z$2, D482&gt;$Y$2), "Yes", "No")</f>
        <v>No</v>
      </c>
      <c r="N482" s="3"/>
      <c r="V482"/>
      <c r="W482"/>
      <c r="AB482"/>
    </row>
    <row r="483" spans="1:28" x14ac:dyDescent="0.25">
      <c r="A483" s="2">
        <v>43382</v>
      </c>
      <c r="B483" s="17">
        <v>1331</v>
      </c>
      <c r="C483" s="21" t="s">
        <v>31</v>
      </c>
      <c r="D483" s="25">
        <v>3.5</v>
      </c>
      <c r="E483" s="22">
        <f>'[1]pH meter #2__083118AM'!$O$2</f>
        <v>3.5073563535911592</v>
      </c>
      <c r="F483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43382.563194444447</v>
      </c>
      <c r="G483" s="6">
        <f>Table1689106[[#This Row],[Mean Value]]+$P$2</f>
        <v>3.527303060242065</v>
      </c>
      <c r="H483" s="6">
        <f>Table1689106[[#This Row],[Mean Value]]-$P$2</f>
        <v>3.4874096469402533</v>
      </c>
      <c r="I483" s="26">
        <f>Table1689106[[#This Row],[Mean Value]]+$Q$2</f>
        <v>3.5472497668929703</v>
      </c>
      <c r="J483" s="26">
        <f>Table1689106[[#This Row],[Mean Value]]-($Q$2)</f>
        <v>3.467462940289348</v>
      </c>
      <c r="K483" s="8">
        <f>Table1689106[[#This Row],[Mean Value]]+$R$2</f>
        <v>3.5671964735438761</v>
      </c>
      <c r="L483" s="9">
        <f>Table1689106[[#This Row],[Mean Value]]-$R$2</f>
        <v>3.4475162336384422</v>
      </c>
      <c r="M483" s="23" t="str">
        <f t="array" ref="M483">IF(OR(D483&lt;$Z$2, D483&gt;$Y$2), "Yes", "No")</f>
        <v>No</v>
      </c>
      <c r="N483" s="3"/>
      <c r="V483"/>
      <c r="W483"/>
      <c r="AB483"/>
    </row>
    <row r="484" spans="1:28" x14ac:dyDescent="0.25">
      <c r="A484" s="2">
        <v>43382</v>
      </c>
      <c r="B484" s="17">
        <v>1407</v>
      </c>
      <c r="C484" s="21" t="s">
        <v>31</v>
      </c>
      <c r="D484" s="25">
        <v>3.5</v>
      </c>
      <c r="E484" s="22">
        <f>'[1]pH meter #2__083118AM'!$O$2</f>
        <v>3.5073563535911592</v>
      </c>
      <c r="F484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43382.588194444441</v>
      </c>
      <c r="G484" s="6">
        <f>Table1689106[[#This Row],[Mean Value]]+$P$2</f>
        <v>3.527303060242065</v>
      </c>
      <c r="H484" s="6">
        <f>Table1689106[[#This Row],[Mean Value]]-$P$2</f>
        <v>3.4874096469402533</v>
      </c>
      <c r="I484" s="26">
        <f>Table1689106[[#This Row],[Mean Value]]+$Q$2</f>
        <v>3.5472497668929703</v>
      </c>
      <c r="J484" s="26">
        <f>Table1689106[[#This Row],[Mean Value]]-($Q$2)</f>
        <v>3.467462940289348</v>
      </c>
      <c r="K484" s="8">
        <f>Table1689106[[#This Row],[Mean Value]]+$R$2</f>
        <v>3.5671964735438761</v>
      </c>
      <c r="L484" s="9">
        <f>Table1689106[[#This Row],[Mean Value]]-$R$2</f>
        <v>3.4475162336384422</v>
      </c>
      <c r="M484" s="23" t="str">
        <f t="array" ref="M484">IF(OR(D484&lt;$Z$2, D484&gt;$Y$2), "Yes", "No")</f>
        <v>No</v>
      </c>
      <c r="N484" s="3"/>
      <c r="V484"/>
      <c r="W484"/>
      <c r="AB484"/>
    </row>
    <row r="485" spans="1:28" x14ac:dyDescent="0.25">
      <c r="A485" s="2">
        <v>43382</v>
      </c>
      <c r="B485" s="17">
        <v>1425</v>
      </c>
      <c r="C485" s="21" t="s">
        <v>40</v>
      </c>
      <c r="D485" s="25">
        <v>3.5</v>
      </c>
      <c r="E485" s="22">
        <f>'[1]pH meter #2__083118AM'!$O$2</f>
        <v>3.5073563535911592</v>
      </c>
      <c r="F485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43382.600694444445</v>
      </c>
      <c r="G485" s="6">
        <f>Table1689106[[#This Row],[Mean Value]]+$P$2</f>
        <v>3.527303060242065</v>
      </c>
      <c r="H485" s="6">
        <f>Table1689106[[#This Row],[Mean Value]]-$P$2</f>
        <v>3.4874096469402533</v>
      </c>
      <c r="I485" s="26">
        <f>Table1689106[[#This Row],[Mean Value]]+$Q$2</f>
        <v>3.5472497668929703</v>
      </c>
      <c r="J485" s="26">
        <f>Table1689106[[#This Row],[Mean Value]]-($Q$2)</f>
        <v>3.467462940289348</v>
      </c>
      <c r="K485" s="8">
        <f>Table1689106[[#This Row],[Mean Value]]+$R$2</f>
        <v>3.5671964735438761</v>
      </c>
      <c r="L485" s="9">
        <f>Table1689106[[#This Row],[Mean Value]]-$R$2</f>
        <v>3.4475162336384422</v>
      </c>
      <c r="M485" s="23" t="str">
        <f t="array" ref="M485">IF(OR(D485&lt;$Z$2, D485&gt;$Y$2), "Yes", "No")</f>
        <v>No</v>
      </c>
      <c r="N485" s="3"/>
      <c r="V485"/>
      <c r="W485"/>
      <c r="AB485"/>
    </row>
    <row r="486" spans="1:28" x14ac:dyDescent="0.25">
      <c r="A486" s="2">
        <v>43382</v>
      </c>
      <c r="B486" s="17">
        <v>1431</v>
      </c>
      <c r="C486" s="21" t="s">
        <v>31</v>
      </c>
      <c r="D486" s="25">
        <v>3.5</v>
      </c>
      <c r="E486" s="22">
        <f>'[1]pH meter #2__083118AM'!$O$2</f>
        <v>3.5073563535911592</v>
      </c>
      <c r="F486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43382.604861111111</v>
      </c>
      <c r="G486" s="6">
        <f>Table1689106[[#This Row],[Mean Value]]+$P$2</f>
        <v>3.527303060242065</v>
      </c>
      <c r="H486" s="6">
        <f>Table1689106[[#This Row],[Mean Value]]-$P$2</f>
        <v>3.4874096469402533</v>
      </c>
      <c r="I486" s="26">
        <f>Table1689106[[#This Row],[Mean Value]]+$Q$2</f>
        <v>3.5472497668929703</v>
      </c>
      <c r="J486" s="26">
        <f>Table1689106[[#This Row],[Mean Value]]-($Q$2)</f>
        <v>3.467462940289348</v>
      </c>
      <c r="K486" s="8">
        <f>Table1689106[[#This Row],[Mean Value]]+$R$2</f>
        <v>3.5671964735438761</v>
      </c>
      <c r="L486" s="9">
        <f>Table1689106[[#This Row],[Mean Value]]-$R$2</f>
        <v>3.4475162336384422</v>
      </c>
      <c r="M486" s="23" t="str">
        <f t="array" ref="M486">IF(OR(D486&lt;$Z$2, D486&gt;$Y$2), "Yes", "No")</f>
        <v>No</v>
      </c>
      <c r="N486" s="3"/>
      <c r="V486"/>
      <c r="W486"/>
      <c r="AB486"/>
    </row>
    <row r="487" spans="1:28" x14ac:dyDescent="0.25">
      <c r="A487" s="2">
        <v>43382</v>
      </c>
      <c r="B487" s="17">
        <v>1510</v>
      </c>
      <c r="C487" s="21" t="s">
        <v>51</v>
      </c>
      <c r="D487" s="25">
        <v>3.49</v>
      </c>
      <c r="E487" s="22">
        <f>'[1]pH meter #2__083118AM'!$O$2</f>
        <v>3.5073563535911592</v>
      </c>
      <c r="F487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43382.631944444445</v>
      </c>
      <c r="G487" s="6">
        <f>Table1689106[[#This Row],[Mean Value]]+$P$2</f>
        <v>3.527303060242065</v>
      </c>
      <c r="H487" s="6">
        <f>Table1689106[[#This Row],[Mean Value]]-$P$2</f>
        <v>3.4874096469402533</v>
      </c>
      <c r="I487" s="26">
        <f>Table1689106[[#This Row],[Mean Value]]+$Q$2</f>
        <v>3.5472497668929703</v>
      </c>
      <c r="J487" s="26">
        <f>Table1689106[[#This Row],[Mean Value]]-($Q$2)</f>
        <v>3.467462940289348</v>
      </c>
      <c r="K487" s="8">
        <f>Table1689106[[#This Row],[Mean Value]]+$R$2</f>
        <v>3.5671964735438761</v>
      </c>
      <c r="L487" s="9">
        <f>Table1689106[[#This Row],[Mean Value]]-$R$2</f>
        <v>3.4475162336384422</v>
      </c>
      <c r="M487" s="23" t="str">
        <f t="array" ref="M487">IF(OR(D487&lt;$Z$2, D487&gt;$Y$2), "Yes", "No")</f>
        <v>No</v>
      </c>
      <c r="N487" s="3"/>
      <c r="V487"/>
      <c r="W487"/>
      <c r="AB487"/>
    </row>
    <row r="488" spans="1:28" x14ac:dyDescent="0.25">
      <c r="A488" s="2">
        <v>43382</v>
      </c>
      <c r="B488" s="17">
        <v>1557</v>
      </c>
      <c r="C488" s="21" t="s">
        <v>34</v>
      </c>
      <c r="D488" s="25">
        <v>3.49</v>
      </c>
      <c r="E488" s="22">
        <f>'[1]pH meter #2__083118AM'!$O$2</f>
        <v>3.5073563535911592</v>
      </c>
      <c r="F488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43382.664583333331</v>
      </c>
      <c r="G488" s="6">
        <f>Table1689106[[#This Row],[Mean Value]]+$P$2</f>
        <v>3.527303060242065</v>
      </c>
      <c r="H488" s="6">
        <f>Table1689106[[#This Row],[Mean Value]]-$P$2</f>
        <v>3.4874096469402533</v>
      </c>
      <c r="I488" s="26">
        <f>Table1689106[[#This Row],[Mean Value]]+$Q$2</f>
        <v>3.5472497668929703</v>
      </c>
      <c r="J488" s="26">
        <f>Table1689106[[#This Row],[Mean Value]]-($Q$2)</f>
        <v>3.467462940289348</v>
      </c>
      <c r="K488" s="8">
        <f>Table1689106[[#This Row],[Mean Value]]+$R$2</f>
        <v>3.5671964735438761</v>
      </c>
      <c r="L488" s="9">
        <f>Table1689106[[#This Row],[Mean Value]]-$R$2</f>
        <v>3.4475162336384422</v>
      </c>
      <c r="M488" s="23" t="str">
        <f t="array" ref="M488">IF(OR(D488&lt;$Z$2, D488&gt;$Y$2), "Yes", "No")</f>
        <v>No</v>
      </c>
      <c r="N488" s="3"/>
      <c r="V488"/>
      <c r="W488"/>
      <c r="AB488"/>
    </row>
    <row r="489" spans="1:28" x14ac:dyDescent="0.25">
      <c r="A489" s="2">
        <v>43382</v>
      </c>
      <c r="B489" s="17">
        <v>1610</v>
      </c>
      <c r="C489" s="21" t="s">
        <v>34</v>
      </c>
      <c r="D489" s="25">
        <v>3.48</v>
      </c>
      <c r="E489" s="22">
        <f>'[1]pH meter #2__083118AM'!$O$2</f>
        <v>3.5073563535911592</v>
      </c>
      <c r="F489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43382.673611111109</v>
      </c>
      <c r="G489" s="6">
        <f>Table1689106[[#This Row],[Mean Value]]+$P$2</f>
        <v>3.527303060242065</v>
      </c>
      <c r="H489" s="6">
        <f>Table1689106[[#This Row],[Mean Value]]-$P$2</f>
        <v>3.4874096469402533</v>
      </c>
      <c r="I489" s="26">
        <f>Table1689106[[#This Row],[Mean Value]]+$Q$2</f>
        <v>3.5472497668929703</v>
      </c>
      <c r="J489" s="26">
        <f>Table1689106[[#This Row],[Mean Value]]-($Q$2)</f>
        <v>3.467462940289348</v>
      </c>
      <c r="K489" s="8">
        <f>Table1689106[[#This Row],[Mean Value]]+$R$2</f>
        <v>3.5671964735438761</v>
      </c>
      <c r="L489" s="9">
        <f>Table1689106[[#This Row],[Mean Value]]-$R$2</f>
        <v>3.4475162336384422</v>
      </c>
      <c r="M489" s="23" t="str">
        <f t="array" ref="M489">IF(OR(D489&lt;$Z$2, D489&gt;$Y$2), "Yes", "No")</f>
        <v>No</v>
      </c>
      <c r="N489" s="3"/>
      <c r="V489"/>
      <c r="W489"/>
      <c r="AB489"/>
    </row>
    <row r="490" spans="1:28" x14ac:dyDescent="0.25">
      <c r="A490" s="2">
        <v>43382</v>
      </c>
      <c r="B490" s="17">
        <v>1615</v>
      </c>
      <c r="C490" s="21" t="s">
        <v>34</v>
      </c>
      <c r="D490" s="25">
        <v>3.49</v>
      </c>
      <c r="E490" s="22">
        <f>'[1]pH meter #2__083118AM'!$O$2</f>
        <v>3.5073563535911592</v>
      </c>
      <c r="F490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43382.677083333336</v>
      </c>
      <c r="G490" s="6">
        <f>Table1689106[[#This Row],[Mean Value]]+$P$2</f>
        <v>3.527303060242065</v>
      </c>
      <c r="H490" s="6">
        <f>Table1689106[[#This Row],[Mean Value]]-$P$2</f>
        <v>3.4874096469402533</v>
      </c>
      <c r="I490" s="26">
        <f>Table1689106[[#This Row],[Mean Value]]+$Q$2</f>
        <v>3.5472497668929703</v>
      </c>
      <c r="J490" s="26">
        <f>Table1689106[[#This Row],[Mean Value]]-($Q$2)</f>
        <v>3.467462940289348</v>
      </c>
      <c r="K490" s="8">
        <f>Table1689106[[#This Row],[Mean Value]]+$R$2</f>
        <v>3.5671964735438761</v>
      </c>
      <c r="L490" s="9">
        <f>Table1689106[[#This Row],[Mean Value]]-$R$2</f>
        <v>3.4475162336384422</v>
      </c>
      <c r="M490" s="23" t="str">
        <f t="array" ref="M490">IF(OR(D490&lt;$Z$2, D490&gt;$Y$2), "Yes", "No")</f>
        <v>No</v>
      </c>
      <c r="N490" s="3"/>
      <c r="V490"/>
      <c r="W490"/>
      <c r="AB490"/>
    </row>
    <row r="491" spans="1:28" x14ac:dyDescent="0.25">
      <c r="A491" s="2">
        <v>43382</v>
      </c>
      <c r="B491" s="17">
        <v>1723</v>
      </c>
      <c r="C491" s="21" t="s">
        <v>54</v>
      </c>
      <c r="D491" s="25">
        <v>3.48</v>
      </c>
      <c r="E491" s="22">
        <f>'[1]pH meter #2__083118AM'!$O$2</f>
        <v>3.5073563535911592</v>
      </c>
      <c r="F491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43382.724305555559</v>
      </c>
      <c r="G491" s="6">
        <f>Table1689106[[#This Row],[Mean Value]]+$P$2</f>
        <v>3.527303060242065</v>
      </c>
      <c r="H491" s="6">
        <f>Table1689106[[#This Row],[Mean Value]]-$P$2</f>
        <v>3.4874096469402533</v>
      </c>
      <c r="I491" s="26">
        <f>Table1689106[[#This Row],[Mean Value]]+$Q$2</f>
        <v>3.5472497668929703</v>
      </c>
      <c r="J491" s="26">
        <f>Table1689106[[#This Row],[Mean Value]]-($Q$2)</f>
        <v>3.467462940289348</v>
      </c>
      <c r="K491" s="8">
        <f>Table1689106[[#This Row],[Mean Value]]+$R$2</f>
        <v>3.5671964735438761</v>
      </c>
      <c r="L491" s="9">
        <f>Table1689106[[#This Row],[Mean Value]]-$R$2</f>
        <v>3.4475162336384422</v>
      </c>
      <c r="M491" s="23" t="str">
        <f t="array" ref="M491">IF(OR(D491&lt;$Z$2, D491&gt;$Y$2), "Yes", "No")</f>
        <v>No</v>
      </c>
      <c r="N491" s="3"/>
      <c r="V491"/>
      <c r="W491"/>
      <c r="AB491"/>
    </row>
    <row r="492" spans="1:28" x14ac:dyDescent="0.25">
      <c r="A492" s="2">
        <v>43382</v>
      </c>
      <c r="B492" s="17">
        <v>1730</v>
      </c>
      <c r="C492" s="21" t="s">
        <v>54</v>
      </c>
      <c r="D492" s="25">
        <v>3.46</v>
      </c>
      <c r="E492" s="22">
        <f>'[1]pH meter #2__083118AM'!$O$2</f>
        <v>3.5073563535911592</v>
      </c>
      <c r="F492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43382.729166666664</v>
      </c>
      <c r="G492" s="6">
        <f>Table1689106[[#This Row],[Mean Value]]+$P$2</f>
        <v>3.527303060242065</v>
      </c>
      <c r="H492" s="6">
        <f>Table1689106[[#This Row],[Mean Value]]-$P$2</f>
        <v>3.4874096469402533</v>
      </c>
      <c r="I492" s="26">
        <f>Table1689106[[#This Row],[Mean Value]]+$Q$2</f>
        <v>3.5472497668929703</v>
      </c>
      <c r="J492" s="26">
        <f>Table1689106[[#This Row],[Mean Value]]-($Q$2)</f>
        <v>3.467462940289348</v>
      </c>
      <c r="K492" s="8">
        <f>Table1689106[[#This Row],[Mean Value]]+$R$2</f>
        <v>3.5671964735438761</v>
      </c>
      <c r="L492" s="9">
        <f>Table1689106[[#This Row],[Mean Value]]-$R$2</f>
        <v>3.4475162336384422</v>
      </c>
      <c r="M492" s="23" t="str">
        <f t="array" ref="M492">IF(OR(D492&lt;$Z$2, D492&gt;$Y$2), "Yes", "No")</f>
        <v>No</v>
      </c>
      <c r="N492" s="3"/>
      <c r="V492"/>
      <c r="W492"/>
      <c r="AB492"/>
    </row>
    <row r="493" spans="1:28" x14ac:dyDescent="0.25">
      <c r="A493" s="2">
        <v>43382</v>
      </c>
      <c r="B493" s="17">
        <v>1806</v>
      </c>
      <c r="C493" s="21" t="s">
        <v>48</v>
      </c>
      <c r="D493" s="25">
        <v>3.45</v>
      </c>
      <c r="E493" s="22">
        <f>'[1]pH meter #2__083118AM'!$O$2</f>
        <v>3.5073563535911592</v>
      </c>
      <c r="F493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43382.754166666666</v>
      </c>
      <c r="G493" s="6">
        <f>Table1689106[[#This Row],[Mean Value]]+$P$2</f>
        <v>3.527303060242065</v>
      </c>
      <c r="H493" s="6">
        <f>Table1689106[[#This Row],[Mean Value]]-$P$2</f>
        <v>3.4874096469402533</v>
      </c>
      <c r="I493" s="26">
        <f>Table1689106[[#This Row],[Mean Value]]+$Q$2</f>
        <v>3.5472497668929703</v>
      </c>
      <c r="J493" s="26">
        <f>Table1689106[[#This Row],[Mean Value]]-($Q$2)</f>
        <v>3.467462940289348</v>
      </c>
      <c r="K493" s="8">
        <f>Table1689106[[#This Row],[Mean Value]]+$R$2</f>
        <v>3.5671964735438761</v>
      </c>
      <c r="L493" s="9">
        <f>Table1689106[[#This Row],[Mean Value]]-$R$2</f>
        <v>3.4475162336384422</v>
      </c>
      <c r="M493" s="23" t="str">
        <f t="array" ref="M493">IF(OR(D493&lt;$Z$2, D493&gt;$Y$2), "Yes", "No")</f>
        <v>No</v>
      </c>
      <c r="N493" s="3"/>
      <c r="V493"/>
      <c r="W493"/>
      <c r="AB493"/>
    </row>
    <row r="494" spans="1:28" x14ac:dyDescent="0.25">
      <c r="A494" s="2">
        <v>43383</v>
      </c>
      <c r="B494" s="17">
        <v>615</v>
      </c>
      <c r="C494" s="21" t="s">
        <v>30</v>
      </c>
      <c r="D494" s="25">
        <v>3.53</v>
      </c>
      <c r="E494" s="22">
        <f>'[1]pH meter #2__083118AM'!$O$2</f>
        <v>3.5073563535911592</v>
      </c>
      <c r="F494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43383.260416666664</v>
      </c>
      <c r="G494" s="6">
        <f>Table1689106[[#This Row],[Mean Value]]+$P$2</f>
        <v>3.527303060242065</v>
      </c>
      <c r="H494" s="6">
        <f>Table1689106[[#This Row],[Mean Value]]-$P$2</f>
        <v>3.4874096469402533</v>
      </c>
      <c r="I494" s="26">
        <f>Table1689106[[#This Row],[Mean Value]]+$Q$2</f>
        <v>3.5472497668929703</v>
      </c>
      <c r="J494" s="26">
        <f>Table1689106[[#This Row],[Mean Value]]-($Q$2)</f>
        <v>3.467462940289348</v>
      </c>
      <c r="K494" s="8">
        <f>Table1689106[[#This Row],[Mean Value]]+$R$2</f>
        <v>3.5671964735438761</v>
      </c>
      <c r="L494" s="9">
        <f>Table1689106[[#This Row],[Mean Value]]-$R$2</f>
        <v>3.4475162336384422</v>
      </c>
      <c r="M494" s="23" t="str">
        <f t="array" ref="M494">IF(OR(D494&lt;$Z$2, D494&gt;$Y$2), "Yes", "No")</f>
        <v>No</v>
      </c>
      <c r="N494" s="3"/>
      <c r="V494"/>
      <c r="W494"/>
      <c r="AB494"/>
    </row>
    <row r="495" spans="1:28" x14ac:dyDescent="0.25">
      <c r="A495" s="2">
        <v>43383</v>
      </c>
      <c r="B495" s="17">
        <v>630</v>
      </c>
      <c r="C495" s="21" t="s">
        <v>30</v>
      </c>
      <c r="D495" s="25">
        <v>3.53</v>
      </c>
      <c r="E495" s="22">
        <f>'[1]pH meter #2__083118AM'!$O$2</f>
        <v>3.5073563535911592</v>
      </c>
      <c r="F495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43383.270833333336</v>
      </c>
      <c r="G495" s="6">
        <f>Table1689106[[#This Row],[Mean Value]]+$P$2</f>
        <v>3.527303060242065</v>
      </c>
      <c r="H495" s="6">
        <f>Table1689106[[#This Row],[Mean Value]]-$P$2</f>
        <v>3.4874096469402533</v>
      </c>
      <c r="I495" s="26">
        <f>Table1689106[[#This Row],[Mean Value]]+$Q$2</f>
        <v>3.5472497668929703</v>
      </c>
      <c r="J495" s="26">
        <f>Table1689106[[#This Row],[Mean Value]]-($Q$2)</f>
        <v>3.467462940289348</v>
      </c>
      <c r="K495" s="8">
        <f>Table1689106[[#This Row],[Mean Value]]+$R$2</f>
        <v>3.5671964735438761</v>
      </c>
      <c r="L495" s="9">
        <f>Table1689106[[#This Row],[Mean Value]]-$R$2</f>
        <v>3.4475162336384422</v>
      </c>
      <c r="M495" s="23" t="str">
        <f t="array" ref="M495">IF(OR(D495&lt;$Z$2, D495&gt;$Y$2), "Yes", "No")</f>
        <v>No</v>
      </c>
      <c r="N495" s="3"/>
      <c r="V495"/>
      <c r="W495"/>
      <c r="AB495"/>
    </row>
    <row r="496" spans="1:28" x14ac:dyDescent="0.25">
      <c r="A496" s="2">
        <v>43383</v>
      </c>
      <c r="B496" s="17">
        <v>635</v>
      </c>
      <c r="C496" s="21" t="s">
        <v>30</v>
      </c>
      <c r="D496" s="25">
        <v>3.52</v>
      </c>
      <c r="E496" s="22">
        <f>'[1]pH meter #2__083118AM'!$O$2</f>
        <v>3.5073563535911592</v>
      </c>
      <c r="F496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43383.274305555555</v>
      </c>
      <c r="G496" s="6">
        <f>Table1689106[[#This Row],[Mean Value]]+$P$2</f>
        <v>3.527303060242065</v>
      </c>
      <c r="H496" s="6">
        <f>Table1689106[[#This Row],[Mean Value]]-$P$2</f>
        <v>3.4874096469402533</v>
      </c>
      <c r="I496" s="26">
        <f>Table1689106[[#This Row],[Mean Value]]+$Q$2</f>
        <v>3.5472497668929703</v>
      </c>
      <c r="J496" s="26">
        <f>Table1689106[[#This Row],[Mean Value]]-($Q$2)</f>
        <v>3.467462940289348</v>
      </c>
      <c r="K496" s="8">
        <f>Table1689106[[#This Row],[Mean Value]]+$R$2</f>
        <v>3.5671964735438761</v>
      </c>
      <c r="L496" s="9">
        <f>Table1689106[[#This Row],[Mean Value]]-$R$2</f>
        <v>3.4475162336384422</v>
      </c>
      <c r="M496" s="23" t="str">
        <f t="array" ref="M496">IF(OR(D496&lt;$Z$2, D496&gt;$Y$2), "Yes", "No")</f>
        <v>No</v>
      </c>
      <c r="N496" s="3"/>
      <c r="V496"/>
      <c r="W496"/>
      <c r="AB496"/>
    </row>
    <row r="497" spans="1:28" x14ac:dyDescent="0.25">
      <c r="A497" s="2">
        <v>43383</v>
      </c>
      <c r="B497" s="17">
        <v>655</v>
      </c>
      <c r="C497" s="21" t="s">
        <v>30</v>
      </c>
      <c r="D497" s="25">
        <v>3.52</v>
      </c>
      <c r="E497" s="22">
        <f>'[1]pH meter #2__083118AM'!$O$2</f>
        <v>3.5073563535911592</v>
      </c>
      <c r="F497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43383.288194444445</v>
      </c>
      <c r="G497" s="6">
        <f>Table1689106[[#This Row],[Mean Value]]+$P$2</f>
        <v>3.527303060242065</v>
      </c>
      <c r="H497" s="6">
        <f>Table1689106[[#This Row],[Mean Value]]-$P$2</f>
        <v>3.4874096469402533</v>
      </c>
      <c r="I497" s="26">
        <f>Table1689106[[#This Row],[Mean Value]]+$Q$2</f>
        <v>3.5472497668929703</v>
      </c>
      <c r="J497" s="26">
        <f>Table1689106[[#This Row],[Mean Value]]-($Q$2)</f>
        <v>3.467462940289348</v>
      </c>
      <c r="K497" s="8">
        <f>Table1689106[[#This Row],[Mean Value]]+$R$2</f>
        <v>3.5671964735438761</v>
      </c>
      <c r="L497" s="9">
        <f>Table1689106[[#This Row],[Mean Value]]-$R$2</f>
        <v>3.4475162336384422</v>
      </c>
      <c r="M497" s="23" t="str">
        <f t="array" ref="M497">IF(OR(D497&lt;$Z$2, D497&gt;$Y$2), "Yes", "No")</f>
        <v>No</v>
      </c>
      <c r="N497" s="3"/>
      <c r="V497"/>
      <c r="W497"/>
      <c r="AB497"/>
    </row>
    <row r="498" spans="1:28" x14ac:dyDescent="0.25">
      <c r="A498" s="2">
        <v>43383</v>
      </c>
      <c r="B498" s="17">
        <v>722</v>
      </c>
      <c r="C498" s="21" t="s">
        <v>31</v>
      </c>
      <c r="D498" s="25">
        <v>3.52</v>
      </c>
      <c r="E498" s="22">
        <f>'[1]pH meter #2__083118AM'!$O$2</f>
        <v>3.5073563535911592</v>
      </c>
      <c r="F498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43383.306944444441</v>
      </c>
      <c r="G498" s="6">
        <f>Table1689106[[#This Row],[Mean Value]]+$P$2</f>
        <v>3.527303060242065</v>
      </c>
      <c r="H498" s="6">
        <f>Table1689106[[#This Row],[Mean Value]]-$P$2</f>
        <v>3.4874096469402533</v>
      </c>
      <c r="I498" s="26">
        <f>Table1689106[[#This Row],[Mean Value]]+$Q$2</f>
        <v>3.5472497668929703</v>
      </c>
      <c r="J498" s="26">
        <f>Table1689106[[#This Row],[Mean Value]]-($Q$2)</f>
        <v>3.467462940289348</v>
      </c>
      <c r="K498" s="8">
        <f>Table1689106[[#This Row],[Mean Value]]+$R$2</f>
        <v>3.5671964735438761</v>
      </c>
      <c r="L498" s="9">
        <f>Table1689106[[#This Row],[Mean Value]]-$R$2</f>
        <v>3.4475162336384422</v>
      </c>
      <c r="M498" s="23" t="str">
        <f t="array" ref="M498">IF(OR(D498&lt;$Z$2, D498&gt;$Y$2), "Yes", "No")</f>
        <v>No</v>
      </c>
      <c r="N498" s="3"/>
      <c r="V498"/>
      <c r="W498"/>
      <c r="AB498"/>
    </row>
    <row r="499" spans="1:28" x14ac:dyDescent="0.25">
      <c r="A499" s="2">
        <v>43383</v>
      </c>
      <c r="B499" s="17">
        <v>749</v>
      </c>
      <c r="C499" s="21" t="s">
        <v>31</v>
      </c>
      <c r="D499" s="25">
        <v>3.51</v>
      </c>
      <c r="E499" s="22">
        <f>'[1]pH meter #2__083118AM'!$O$2</f>
        <v>3.5073563535911592</v>
      </c>
      <c r="F499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43383.325694444444</v>
      </c>
      <c r="G499" s="6">
        <f>Table1689106[[#This Row],[Mean Value]]+$P$2</f>
        <v>3.527303060242065</v>
      </c>
      <c r="H499" s="6">
        <f>Table1689106[[#This Row],[Mean Value]]-$P$2</f>
        <v>3.4874096469402533</v>
      </c>
      <c r="I499" s="26">
        <f>Table1689106[[#This Row],[Mean Value]]+$Q$2</f>
        <v>3.5472497668929703</v>
      </c>
      <c r="J499" s="26">
        <f>Table1689106[[#This Row],[Mean Value]]-($Q$2)</f>
        <v>3.467462940289348</v>
      </c>
      <c r="K499" s="8">
        <f>Table1689106[[#This Row],[Mean Value]]+$R$2</f>
        <v>3.5671964735438761</v>
      </c>
      <c r="L499" s="9">
        <f>Table1689106[[#This Row],[Mean Value]]-$R$2</f>
        <v>3.4475162336384422</v>
      </c>
      <c r="M499" s="23" t="str">
        <f t="array" ref="M499">IF(OR(D499&lt;$Z$2, D499&gt;$Y$2), "Yes", "No")</f>
        <v>No</v>
      </c>
      <c r="N499" s="3"/>
      <c r="V499"/>
      <c r="W499"/>
      <c r="AB499"/>
    </row>
    <row r="500" spans="1:28" x14ac:dyDescent="0.25">
      <c r="A500" s="2">
        <v>43383</v>
      </c>
      <c r="B500" s="17">
        <v>819</v>
      </c>
      <c r="C500" s="21" t="s">
        <v>31</v>
      </c>
      <c r="D500" s="25">
        <v>3.51</v>
      </c>
      <c r="E500" s="22">
        <f>'[1]pH meter #2__083118AM'!$O$2</f>
        <v>3.5073563535911592</v>
      </c>
      <c r="F500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43383.34652777778</v>
      </c>
      <c r="G500" s="6">
        <f>Table1689106[[#This Row],[Mean Value]]+$P$2</f>
        <v>3.527303060242065</v>
      </c>
      <c r="H500" s="6">
        <f>Table1689106[[#This Row],[Mean Value]]-$P$2</f>
        <v>3.4874096469402533</v>
      </c>
      <c r="I500" s="26">
        <f>Table1689106[[#This Row],[Mean Value]]+$Q$2</f>
        <v>3.5472497668929703</v>
      </c>
      <c r="J500" s="26">
        <f>Table1689106[[#This Row],[Mean Value]]-($Q$2)</f>
        <v>3.467462940289348</v>
      </c>
      <c r="K500" s="8">
        <f>Table1689106[[#This Row],[Mean Value]]+$R$2</f>
        <v>3.5671964735438761</v>
      </c>
      <c r="L500" s="9">
        <f>Table1689106[[#This Row],[Mean Value]]-$R$2</f>
        <v>3.4475162336384422</v>
      </c>
      <c r="M500" s="23" t="str">
        <f t="array" ref="M500">IF(OR(D500&lt;$Z$2, D500&gt;$Y$2), "Yes", "No")</f>
        <v>No</v>
      </c>
      <c r="N500" s="3"/>
      <c r="V500"/>
      <c r="W500"/>
      <c r="AB500"/>
    </row>
    <row r="501" spans="1:28" x14ac:dyDescent="0.25">
      <c r="A501" s="2">
        <v>43383</v>
      </c>
      <c r="B501" s="17">
        <v>830</v>
      </c>
      <c r="C501" s="21" t="s">
        <v>35</v>
      </c>
      <c r="D501" s="25">
        <v>3.51</v>
      </c>
      <c r="E501" s="22">
        <f>'[1]pH meter #2__083118AM'!$O$2</f>
        <v>3.5073563535911592</v>
      </c>
      <c r="F501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43383.354166666664</v>
      </c>
      <c r="G501" s="6">
        <f>Table1689106[[#This Row],[Mean Value]]+$P$2</f>
        <v>3.527303060242065</v>
      </c>
      <c r="H501" s="6">
        <f>Table1689106[[#This Row],[Mean Value]]-$P$2</f>
        <v>3.4874096469402533</v>
      </c>
      <c r="I501" s="26">
        <f>Table1689106[[#This Row],[Mean Value]]+$Q$2</f>
        <v>3.5472497668929703</v>
      </c>
      <c r="J501" s="26">
        <f>Table1689106[[#This Row],[Mean Value]]-($Q$2)</f>
        <v>3.467462940289348</v>
      </c>
      <c r="K501" s="8">
        <f>Table1689106[[#This Row],[Mean Value]]+$R$2</f>
        <v>3.5671964735438761</v>
      </c>
      <c r="L501" s="9">
        <f>Table1689106[[#This Row],[Mean Value]]-$R$2</f>
        <v>3.4475162336384422</v>
      </c>
      <c r="M501" s="23" t="str">
        <f t="array" ref="M501">IF(OR(D501&lt;$Z$2, D501&gt;$Y$2), "Yes", "No")</f>
        <v>No</v>
      </c>
      <c r="N501" s="3"/>
      <c r="V501"/>
      <c r="W501"/>
      <c r="AB501"/>
    </row>
    <row r="502" spans="1:28" x14ac:dyDescent="0.25">
      <c r="A502" s="2">
        <v>43383</v>
      </c>
      <c r="B502" s="17">
        <v>919</v>
      </c>
      <c r="C502" s="21" t="s">
        <v>31</v>
      </c>
      <c r="D502" s="25">
        <v>3.51</v>
      </c>
      <c r="E502" s="22">
        <f>'[1]pH meter #2__083118AM'!$O$2</f>
        <v>3.5073563535911592</v>
      </c>
      <c r="F502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43383.388194444444</v>
      </c>
      <c r="G502" s="6">
        <f>Table1689106[[#This Row],[Mean Value]]+$P$2</f>
        <v>3.527303060242065</v>
      </c>
      <c r="H502" s="6">
        <f>Table1689106[[#This Row],[Mean Value]]-$P$2</f>
        <v>3.4874096469402533</v>
      </c>
      <c r="I502" s="26">
        <f>Table1689106[[#This Row],[Mean Value]]+$Q$2</f>
        <v>3.5472497668929703</v>
      </c>
      <c r="J502" s="26">
        <f>Table1689106[[#This Row],[Mean Value]]-($Q$2)</f>
        <v>3.467462940289348</v>
      </c>
      <c r="K502" s="8">
        <f>Table1689106[[#This Row],[Mean Value]]+$R$2</f>
        <v>3.5671964735438761</v>
      </c>
      <c r="L502" s="9">
        <f>Table1689106[[#This Row],[Mean Value]]-$R$2</f>
        <v>3.4475162336384422</v>
      </c>
      <c r="M502" s="23" t="str">
        <f t="array" ref="M502">IF(OR(D502&lt;$Z$2, D502&gt;$Y$2), "Yes", "No")</f>
        <v>No</v>
      </c>
      <c r="N502" s="3"/>
      <c r="V502"/>
      <c r="W502"/>
      <c r="AB502"/>
    </row>
    <row r="503" spans="1:28" x14ac:dyDescent="0.25">
      <c r="A503" s="2">
        <v>43383</v>
      </c>
      <c r="B503" s="17">
        <v>1005</v>
      </c>
      <c r="C503" s="21" t="s">
        <v>37</v>
      </c>
      <c r="D503" s="25">
        <v>3.49</v>
      </c>
      <c r="E503" s="22">
        <f>'[1]pH meter #2__083118AM'!$O$2</f>
        <v>3.5073563535911592</v>
      </c>
      <c r="F503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43383.420138888891</v>
      </c>
      <c r="G503" s="6">
        <f>Table1689106[[#This Row],[Mean Value]]+$P$2</f>
        <v>3.527303060242065</v>
      </c>
      <c r="H503" s="6">
        <f>Table1689106[[#This Row],[Mean Value]]-$P$2</f>
        <v>3.4874096469402533</v>
      </c>
      <c r="I503" s="26">
        <f>Table1689106[[#This Row],[Mean Value]]+$Q$2</f>
        <v>3.5472497668929703</v>
      </c>
      <c r="J503" s="26">
        <f>Table1689106[[#This Row],[Mean Value]]-($Q$2)</f>
        <v>3.467462940289348</v>
      </c>
      <c r="K503" s="8">
        <f>Table1689106[[#This Row],[Mean Value]]+$R$2</f>
        <v>3.5671964735438761</v>
      </c>
      <c r="L503" s="9">
        <f>Table1689106[[#This Row],[Mean Value]]-$R$2</f>
        <v>3.4475162336384422</v>
      </c>
      <c r="M503" s="23" t="str">
        <f t="array" ref="M503">IF(OR(D503&lt;$Z$2, D503&gt;$Y$2), "Yes", "No")</f>
        <v>No</v>
      </c>
      <c r="N503" s="3"/>
      <c r="V503"/>
      <c r="W503"/>
      <c r="AB503"/>
    </row>
    <row r="504" spans="1:28" x14ac:dyDescent="0.25">
      <c r="A504" s="2">
        <v>43383</v>
      </c>
      <c r="B504" s="17">
        <v>1044</v>
      </c>
      <c r="C504" s="21" t="s">
        <v>32</v>
      </c>
      <c r="D504" s="25">
        <v>3.51</v>
      </c>
      <c r="E504" s="22">
        <f>'[1]pH meter #2__083118AM'!$O$2</f>
        <v>3.5073563535911592</v>
      </c>
      <c r="F504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43383.447222222225</v>
      </c>
      <c r="G504" s="6">
        <f>Table1689106[[#This Row],[Mean Value]]+$P$2</f>
        <v>3.527303060242065</v>
      </c>
      <c r="H504" s="6">
        <f>Table1689106[[#This Row],[Mean Value]]-$P$2</f>
        <v>3.4874096469402533</v>
      </c>
      <c r="I504" s="26">
        <f>Table1689106[[#This Row],[Mean Value]]+$Q$2</f>
        <v>3.5472497668929703</v>
      </c>
      <c r="J504" s="26">
        <f>Table1689106[[#This Row],[Mean Value]]-($Q$2)</f>
        <v>3.467462940289348</v>
      </c>
      <c r="K504" s="8">
        <f>Table1689106[[#This Row],[Mean Value]]+$R$2</f>
        <v>3.5671964735438761</v>
      </c>
      <c r="L504" s="9">
        <f>Table1689106[[#This Row],[Mean Value]]-$R$2</f>
        <v>3.4475162336384422</v>
      </c>
      <c r="M504" s="23" t="str">
        <f t="array" ref="M504">IF(OR(D504&lt;$Z$2, D504&gt;$Y$2), "Yes", "No")</f>
        <v>No</v>
      </c>
      <c r="N504" s="3"/>
      <c r="V504"/>
      <c r="W504"/>
      <c r="AB504"/>
    </row>
    <row r="505" spans="1:28" x14ac:dyDescent="0.25">
      <c r="A505" s="2">
        <v>43383</v>
      </c>
      <c r="B505" s="17">
        <v>1105</v>
      </c>
      <c r="C505" s="21" t="s">
        <v>32</v>
      </c>
      <c r="D505" s="25">
        <v>3.48</v>
      </c>
      <c r="E505" s="22">
        <f>'[1]pH meter #2__083118AM'!$O$2</f>
        <v>3.5073563535911592</v>
      </c>
      <c r="F505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43383.461805555555</v>
      </c>
      <c r="G505" s="6">
        <f>Table1689106[[#This Row],[Mean Value]]+$P$2</f>
        <v>3.527303060242065</v>
      </c>
      <c r="H505" s="6">
        <f>Table1689106[[#This Row],[Mean Value]]-$P$2</f>
        <v>3.4874096469402533</v>
      </c>
      <c r="I505" s="26">
        <f>Table1689106[[#This Row],[Mean Value]]+$Q$2</f>
        <v>3.5472497668929703</v>
      </c>
      <c r="J505" s="26">
        <f>Table1689106[[#This Row],[Mean Value]]-($Q$2)</f>
        <v>3.467462940289348</v>
      </c>
      <c r="K505" s="8">
        <f>Table1689106[[#This Row],[Mean Value]]+$R$2</f>
        <v>3.5671964735438761</v>
      </c>
      <c r="L505" s="9">
        <f>Table1689106[[#This Row],[Mean Value]]-$R$2</f>
        <v>3.4475162336384422</v>
      </c>
      <c r="M505" s="23" t="str">
        <f t="array" ref="M505">IF(OR(D505&lt;$Z$2, D505&gt;$Y$2), "Yes", "No")</f>
        <v>No</v>
      </c>
      <c r="N505" s="3"/>
      <c r="V505"/>
      <c r="W505"/>
      <c r="AB505"/>
    </row>
    <row r="506" spans="1:28" x14ac:dyDescent="0.25">
      <c r="A506" s="2">
        <v>43383</v>
      </c>
      <c r="B506" s="17">
        <v>1133</v>
      </c>
      <c r="C506" s="21" t="s">
        <v>32</v>
      </c>
      <c r="D506" s="25">
        <v>3.48</v>
      </c>
      <c r="E506" s="22">
        <f>'[1]pH meter #2__083118AM'!$O$2</f>
        <v>3.5073563535911592</v>
      </c>
      <c r="F506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43383.481249999997</v>
      </c>
      <c r="G506" s="6">
        <f>Table1689106[[#This Row],[Mean Value]]+$P$2</f>
        <v>3.527303060242065</v>
      </c>
      <c r="H506" s="6">
        <f>Table1689106[[#This Row],[Mean Value]]-$P$2</f>
        <v>3.4874096469402533</v>
      </c>
      <c r="I506" s="26">
        <f>Table1689106[[#This Row],[Mean Value]]+$Q$2</f>
        <v>3.5472497668929703</v>
      </c>
      <c r="J506" s="26">
        <f>Table1689106[[#This Row],[Mean Value]]-($Q$2)</f>
        <v>3.467462940289348</v>
      </c>
      <c r="K506" s="8">
        <f>Table1689106[[#This Row],[Mean Value]]+$R$2</f>
        <v>3.5671964735438761</v>
      </c>
      <c r="L506" s="9">
        <f>Table1689106[[#This Row],[Mean Value]]-$R$2</f>
        <v>3.4475162336384422</v>
      </c>
      <c r="M506" s="23" t="str">
        <f t="array" ref="M506">IF(OR(D506&lt;$Z$2, D506&gt;$Y$2), "Yes", "No")</f>
        <v>No</v>
      </c>
      <c r="N506" s="3"/>
      <c r="V506"/>
      <c r="W506"/>
      <c r="AB506"/>
    </row>
    <row r="507" spans="1:28" x14ac:dyDescent="0.25">
      <c r="A507" s="2">
        <v>43383</v>
      </c>
      <c r="B507" s="17">
        <v>1145</v>
      </c>
      <c r="C507" s="21" t="s">
        <v>31</v>
      </c>
      <c r="D507" s="25">
        <v>3.48</v>
      </c>
      <c r="E507" s="22">
        <f>'[1]pH meter #2__083118AM'!$O$2</f>
        <v>3.5073563535911592</v>
      </c>
      <c r="F507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43383.489583333336</v>
      </c>
      <c r="G507" s="6">
        <f>Table1689106[[#This Row],[Mean Value]]+$P$2</f>
        <v>3.527303060242065</v>
      </c>
      <c r="H507" s="6">
        <f>Table1689106[[#This Row],[Mean Value]]-$P$2</f>
        <v>3.4874096469402533</v>
      </c>
      <c r="I507" s="26">
        <f>Table1689106[[#This Row],[Mean Value]]+$Q$2</f>
        <v>3.5472497668929703</v>
      </c>
      <c r="J507" s="26">
        <f>Table1689106[[#This Row],[Mean Value]]-($Q$2)</f>
        <v>3.467462940289348</v>
      </c>
      <c r="K507" s="8">
        <f>Table1689106[[#This Row],[Mean Value]]+$R$2</f>
        <v>3.5671964735438761</v>
      </c>
      <c r="L507" s="9">
        <f>Table1689106[[#This Row],[Mean Value]]-$R$2</f>
        <v>3.4475162336384422</v>
      </c>
      <c r="M507" s="23" t="str">
        <f t="array" ref="M507">IF(OR(D507&lt;$Z$2, D507&gt;$Y$2), "Yes", "No")</f>
        <v>No</v>
      </c>
      <c r="N507" s="3"/>
      <c r="V507"/>
      <c r="W507"/>
      <c r="AB507"/>
    </row>
    <row r="508" spans="1:28" x14ac:dyDescent="0.25">
      <c r="A508" s="2">
        <v>43383</v>
      </c>
      <c r="B508" s="17">
        <v>1210</v>
      </c>
      <c r="C508" s="21" t="s">
        <v>35</v>
      </c>
      <c r="D508" s="25">
        <v>3.51</v>
      </c>
      <c r="E508" s="22">
        <f>'[1]pH meter #2__083118AM'!$O$2</f>
        <v>3.5073563535911592</v>
      </c>
      <c r="F508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43383.506944444445</v>
      </c>
      <c r="G508" s="6">
        <f>Table1689106[[#This Row],[Mean Value]]+$P$2</f>
        <v>3.527303060242065</v>
      </c>
      <c r="H508" s="6">
        <f>Table1689106[[#This Row],[Mean Value]]-$P$2</f>
        <v>3.4874096469402533</v>
      </c>
      <c r="I508" s="26">
        <f>Table1689106[[#This Row],[Mean Value]]+$Q$2</f>
        <v>3.5472497668929703</v>
      </c>
      <c r="J508" s="26">
        <f>Table1689106[[#This Row],[Mean Value]]-($Q$2)</f>
        <v>3.467462940289348</v>
      </c>
      <c r="K508" s="8">
        <f>Table1689106[[#This Row],[Mean Value]]+$R$2</f>
        <v>3.5671964735438761</v>
      </c>
      <c r="L508" s="9">
        <f>Table1689106[[#This Row],[Mean Value]]-$R$2</f>
        <v>3.4475162336384422</v>
      </c>
      <c r="M508" s="23" t="str">
        <f t="array" ref="M508">IF(OR(D508&lt;$Z$2, D508&gt;$Y$2), "Yes", "No")</f>
        <v>No</v>
      </c>
      <c r="N508" s="3"/>
      <c r="V508"/>
      <c r="W508"/>
      <c r="AB508"/>
    </row>
    <row r="509" spans="1:28" x14ac:dyDescent="0.25">
      <c r="A509" s="2">
        <v>43383</v>
      </c>
      <c r="B509" s="17">
        <v>1217</v>
      </c>
      <c r="C509" s="21" t="s">
        <v>26</v>
      </c>
      <c r="D509" s="25">
        <v>3.5</v>
      </c>
      <c r="E509" s="22">
        <f>'[1]pH meter #2__083118AM'!$O$2</f>
        <v>3.5073563535911592</v>
      </c>
      <c r="F509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43383.511805555558</v>
      </c>
      <c r="G509" s="6">
        <f>Table1689106[[#This Row],[Mean Value]]+$P$2</f>
        <v>3.527303060242065</v>
      </c>
      <c r="H509" s="6">
        <f>Table1689106[[#This Row],[Mean Value]]-$P$2</f>
        <v>3.4874096469402533</v>
      </c>
      <c r="I509" s="26">
        <f>Table1689106[[#This Row],[Mean Value]]+$Q$2</f>
        <v>3.5472497668929703</v>
      </c>
      <c r="J509" s="26">
        <f>Table1689106[[#This Row],[Mean Value]]-($Q$2)</f>
        <v>3.467462940289348</v>
      </c>
      <c r="K509" s="8">
        <f>Table1689106[[#This Row],[Mean Value]]+$R$2</f>
        <v>3.5671964735438761</v>
      </c>
      <c r="L509" s="9">
        <f>Table1689106[[#This Row],[Mean Value]]-$R$2</f>
        <v>3.4475162336384422</v>
      </c>
      <c r="M509" s="23" t="str">
        <f t="array" ref="M509">IF(OR(D509&lt;$Z$2, D509&gt;$Y$2), "Yes", "No")</f>
        <v>No</v>
      </c>
      <c r="N509" s="3"/>
      <c r="V509"/>
      <c r="W509"/>
      <c r="AB509"/>
    </row>
    <row r="510" spans="1:28" x14ac:dyDescent="0.25">
      <c r="A510" s="2">
        <v>43383</v>
      </c>
      <c r="B510" s="17">
        <v>1227</v>
      </c>
      <c r="C510" s="21" t="s">
        <v>31</v>
      </c>
      <c r="D510" s="25">
        <v>3.48</v>
      </c>
      <c r="E510" s="22">
        <f>'[1]pH meter #2__083118AM'!$O$2</f>
        <v>3.5073563535911592</v>
      </c>
      <c r="F510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43383.518750000003</v>
      </c>
      <c r="G510" s="6">
        <f>Table1689106[[#This Row],[Mean Value]]+$P$2</f>
        <v>3.527303060242065</v>
      </c>
      <c r="H510" s="6">
        <f>Table1689106[[#This Row],[Mean Value]]-$P$2</f>
        <v>3.4874096469402533</v>
      </c>
      <c r="I510" s="26">
        <f>Table1689106[[#This Row],[Mean Value]]+$Q$2</f>
        <v>3.5472497668929703</v>
      </c>
      <c r="J510" s="26">
        <f>Table1689106[[#This Row],[Mean Value]]-($Q$2)</f>
        <v>3.467462940289348</v>
      </c>
      <c r="K510" s="8">
        <f>Table1689106[[#This Row],[Mean Value]]+$R$2</f>
        <v>3.5671964735438761</v>
      </c>
      <c r="L510" s="9">
        <f>Table1689106[[#This Row],[Mean Value]]-$R$2</f>
        <v>3.4475162336384422</v>
      </c>
      <c r="M510" s="23" t="str">
        <f t="array" ref="M510">IF(OR(D510&lt;$Z$2, D510&gt;$Y$2), "Yes", "No")</f>
        <v>No</v>
      </c>
      <c r="N510" s="3"/>
      <c r="V510"/>
      <c r="W510"/>
      <c r="AB510"/>
    </row>
    <row r="511" spans="1:28" x14ac:dyDescent="0.25">
      <c r="A511" s="2">
        <v>43383</v>
      </c>
      <c r="B511" s="17">
        <v>1323</v>
      </c>
      <c r="C511" s="21" t="s">
        <v>32</v>
      </c>
      <c r="D511" s="25">
        <v>3.5</v>
      </c>
      <c r="E511" s="22">
        <f>'[1]pH meter #2__083118AM'!$O$2</f>
        <v>3.5073563535911592</v>
      </c>
      <c r="F511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43383.557638888888</v>
      </c>
      <c r="G511" s="6">
        <f>Table1689106[[#This Row],[Mean Value]]+$P$2</f>
        <v>3.527303060242065</v>
      </c>
      <c r="H511" s="6">
        <f>Table1689106[[#This Row],[Mean Value]]-$P$2</f>
        <v>3.4874096469402533</v>
      </c>
      <c r="I511" s="26">
        <f>Table1689106[[#This Row],[Mean Value]]+$Q$2</f>
        <v>3.5472497668929703</v>
      </c>
      <c r="J511" s="26">
        <f>Table1689106[[#This Row],[Mean Value]]-($Q$2)</f>
        <v>3.467462940289348</v>
      </c>
      <c r="K511" s="8">
        <f>Table1689106[[#This Row],[Mean Value]]+$R$2</f>
        <v>3.5671964735438761</v>
      </c>
      <c r="L511" s="9">
        <f>Table1689106[[#This Row],[Mean Value]]-$R$2</f>
        <v>3.4475162336384422</v>
      </c>
      <c r="M511" s="23" t="str">
        <f t="array" ref="M511">IF(OR(D511&lt;$Z$2, D511&gt;$Y$2), "Yes", "No")</f>
        <v>No</v>
      </c>
      <c r="N511" s="3"/>
      <c r="V511"/>
      <c r="W511"/>
      <c r="AB511"/>
    </row>
    <row r="512" spans="1:28" x14ac:dyDescent="0.25">
      <c r="A512" s="2">
        <v>43383</v>
      </c>
      <c r="B512" s="17">
        <v>1333</v>
      </c>
      <c r="C512" s="21" t="s">
        <v>31</v>
      </c>
      <c r="D512" s="25">
        <v>3.5</v>
      </c>
      <c r="E512" s="22">
        <f>'[1]pH meter #2__083118AM'!$O$2</f>
        <v>3.5073563535911592</v>
      </c>
      <c r="F512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43383.564583333333</v>
      </c>
      <c r="G512" s="6">
        <f>Table1689106[[#This Row],[Mean Value]]+$P$2</f>
        <v>3.527303060242065</v>
      </c>
      <c r="H512" s="6">
        <f>Table1689106[[#This Row],[Mean Value]]-$P$2</f>
        <v>3.4874096469402533</v>
      </c>
      <c r="I512" s="26">
        <f>Table1689106[[#This Row],[Mean Value]]+$Q$2</f>
        <v>3.5472497668929703</v>
      </c>
      <c r="J512" s="26">
        <f>Table1689106[[#This Row],[Mean Value]]-($Q$2)</f>
        <v>3.467462940289348</v>
      </c>
      <c r="K512" s="8">
        <f>Table1689106[[#This Row],[Mean Value]]+$R$2</f>
        <v>3.5671964735438761</v>
      </c>
      <c r="L512" s="9">
        <f>Table1689106[[#This Row],[Mean Value]]-$R$2</f>
        <v>3.4475162336384422</v>
      </c>
      <c r="M512" s="23" t="str">
        <f t="array" ref="M512">IF(OR(D512&lt;$Z$2, D512&gt;$Y$2), "Yes", "No")</f>
        <v>No</v>
      </c>
      <c r="N512" s="3"/>
      <c r="V512"/>
      <c r="W512"/>
      <c r="AB512"/>
    </row>
    <row r="513" spans="1:28" x14ac:dyDescent="0.25">
      <c r="A513" s="2">
        <v>43383</v>
      </c>
      <c r="B513" s="17">
        <v>1345</v>
      </c>
      <c r="C513" s="21" t="s">
        <v>34</v>
      </c>
      <c r="D513" s="25">
        <v>3.5</v>
      </c>
      <c r="E513" s="22">
        <f>'[1]pH meter #2__083118AM'!$O$2</f>
        <v>3.5073563535911592</v>
      </c>
      <c r="F513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43383.572916666664</v>
      </c>
      <c r="G513" s="6">
        <f>Table1689106[[#This Row],[Mean Value]]+$P$2</f>
        <v>3.527303060242065</v>
      </c>
      <c r="H513" s="6">
        <f>Table1689106[[#This Row],[Mean Value]]-$P$2</f>
        <v>3.4874096469402533</v>
      </c>
      <c r="I513" s="26">
        <f>Table1689106[[#This Row],[Mean Value]]+$Q$2</f>
        <v>3.5472497668929703</v>
      </c>
      <c r="J513" s="26">
        <f>Table1689106[[#This Row],[Mean Value]]-($Q$2)</f>
        <v>3.467462940289348</v>
      </c>
      <c r="K513" s="8">
        <f>Table1689106[[#This Row],[Mean Value]]+$R$2</f>
        <v>3.5671964735438761</v>
      </c>
      <c r="L513" s="9">
        <f>Table1689106[[#This Row],[Mean Value]]-$R$2</f>
        <v>3.4475162336384422</v>
      </c>
      <c r="M513" s="23" t="str">
        <f t="array" ref="M513">IF(OR(D513&lt;$Z$2, D513&gt;$Y$2), "Yes", "No")</f>
        <v>No</v>
      </c>
      <c r="N513" s="3"/>
      <c r="V513"/>
      <c r="W513"/>
      <c r="AB513"/>
    </row>
    <row r="514" spans="1:28" x14ac:dyDescent="0.25">
      <c r="A514" s="2">
        <v>43383</v>
      </c>
      <c r="B514" s="17">
        <v>1430</v>
      </c>
      <c r="C514" s="21" t="s">
        <v>32</v>
      </c>
      <c r="D514" s="25">
        <v>3.52</v>
      </c>
      <c r="E514" s="22">
        <f>'[1]pH meter #2__083118AM'!$O$2</f>
        <v>3.5073563535911592</v>
      </c>
      <c r="F514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43383.604166666664</v>
      </c>
      <c r="G514" s="6">
        <f>Table1689106[[#This Row],[Mean Value]]+$P$2</f>
        <v>3.527303060242065</v>
      </c>
      <c r="H514" s="6">
        <f>Table1689106[[#This Row],[Mean Value]]-$P$2</f>
        <v>3.4874096469402533</v>
      </c>
      <c r="I514" s="26">
        <f>Table1689106[[#This Row],[Mean Value]]+$Q$2</f>
        <v>3.5472497668929703</v>
      </c>
      <c r="J514" s="26">
        <f>Table1689106[[#This Row],[Mean Value]]-($Q$2)</f>
        <v>3.467462940289348</v>
      </c>
      <c r="K514" s="8">
        <f>Table1689106[[#This Row],[Mean Value]]+$R$2</f>
        <v>3.5671964735438761</v>
      </c>
      <c r="L514" s="9">
        <f>Table1689106[[#This Row],[Mean Value]]-$R$2</f>
        <v>3.4475162336384422</v>
      </c>
      <c r="M514" s="23" t="str">
        <f t="array" ref="M514">IF(OR(D514&lt;$Z$2, D514&gt;$Y$2), "Yes", "No")</f>
        <v>No</v>
      </c>
      <c r="N514" s="3"/>
      <c r="V514"/>
      <c r="W514"/>
      <c r="AB514"/>
    </row>
    <row r="515" spans="1:28" x14ac:dyDescent="0.25">
      <c r="A515" s="2">
        <v>43383</v>
      </c>
      <c r="B515" s="17">
        <v>1541</v>
      </c>
      <c r="C515" s="21" t="s">
        <v>51</v>
      </c>
      <c r="D515" s="25">
        <v>3.49</v>
      </c>
      <c r="E515" s="22">
        <f>'[1]pH meter #2__083118AM'!$O$2</f>
        <v>3.5073563535911592</v>
      </c>
      <c r="F515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43383.65347222222</v>
      </c>
      <c r="G515" s="6">
        <f>Table1689106[[#This Row],[Mean Value]]+$P$2</f>
        <v>3.527303060242065</v>
      </c>
      <c r="H515" s="6">
        <f>Table1689106[[#This Row],[Mean Value]]-$P$2</f>
        <v>3.4874096469402533</v>
      </c>
      <c r="I515" s="26">
        <f>Table1689106[[#This Row],[Mean Value]]+$Q$2</f>
        <v>3.5472497668929703</v>
      </c>
      <c r="J515" s="26">
        <f>Table1689106[[#This Row],[Mean Value]]-($Q$2)</f>
        <v>3.467462940289348</v>
      </c>
      <c r="K515" s="8">
        <f>Table1689106[[#This Row],[Mean Value]]+$R$2</f>
        <v>3.5671964735438761</v>
      </c>
      <c r="L515" s="9">
        <f>Table1689106[[#This Row],[Mean Value]]-$R$2</f>
        <v>3.4475162336384422</v>
      </c>
      <c r="M515" s="23" t="str">
        <f t="array" ref="M515">IF(OR(D515&lt;$Z$2, D515&gt;$Y$2), "Yes", "No")</f>
        <v>No</v>
      </c>
      <c r="N515" s="3"/>
      <c r="V515"/>
      <c r="W515"/>
      <c r="AB515"/>
    </row>
    <row r="516" spans="1:28" x14ac:dyDescent="0.25">
      <c r="A516" s="2">
        <v>43383</v>
      </c>
      <c r="B516" s="17">
        <v>1545</v>
      </c>
      <c r="C516" s="21" t="s">
        <v>38</v>
      </c>
      <c r="D516" s="25">
        <v>3.48</v>
      </c>
      <c r="E516" s="22">
        <f>'[1]pH meter #2__083118AM'!$O$2</f>
        <v>3.5073563535911592</v>
      </c>
      <c r="F516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43383.65625</v>
      </c>
      <c r="G516" s="6">
        <f>Table1689106[[#This Row],[Mean Value]]+$P$2</f>
        <v>3.527303060242065</v>
      </c>
      <c r="H516" s="6">
        <f>Table1689106[[#This Row],[Mean Value]]-$P$2</f>
        <v>3.4874096469402533</v>
      </c>
      <c r="I516" s="26">
        <f>Table1689106[[#This Row],[Mean Value]]+$Q$2</f>
        <v>3.5472497668929703</v>
      </c>
      <c r="J516" s="26">
        <f>Table1689106[[#This Row],[Mean Value]]-($Q$2)</f>
        <v>3.467462940289348</v>
      </c>
      <c r="K516" s="8">
        <f>Table1689106[[#This Row],[Mean Value]]+$R$2</f>
        <v>3.5671964735438761</v>
      </c>
      <c r="L516" s="9">
        <f>Table1689106[[#This Row],[Mean Value]]-$R$2</f>
        <v>3.4475162336384422</v>
      </c>
      <c r="M516" s="23" t="str">
        <f t="array" ref="M516">IF(OR(D516&lt;$Z$2, D516&gt;$Y$2), "Yes", "No")</f>
        <v>No</v>
      </c>
      <c r="N516" s="3"/>
      <c r="V516"/>
      <c r="W516"/>
      <c r="AB516"/>
    </row>
    <row r="517" spans="1:28" x14ac:dyDescent="0.25">
      <c r="A517" s="2">
        <v>43383</v>
      </c>
      <c r="B517" s="17">
        <v>1623</v>
      </c>
      <c r="C517" s="21" t="s">
        <v>32</v>
      </c>
      <c r="D517" s="25">
        <v>3.48</v>
      </c>
      <c r="E517" s="22">
        <f>'[1]pH meter #2__083118AM'!$O$2</f>
        <v>3.5073563535911592</v>
      </c>
      <c r="F517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43383.682638888888</v>
      </c>
      <c r="G517" s="6">
        <f>Table1689106[[#This Row],[Mean Value]]+$P$2</f>
        <v>3.527303060242065</v>
      </c>
      <c r="H517" s="6">
        <f>Table1689106[[#This Row],[Mean Value]]-$P$2</f>
        <v>3.4874096469402533</v>
      </c>
      <c r="I517" s="26">
        <f>Table1689106[[#This Row],[Mean Value]]+$Q$2</f>
        <v>3.5472497668929703</v>
      </c>
      <c r="J517" s="26">
        <f>Table1689106[[#This Row],[Mean Value]]-($Q$2)</f>
        <v>3.467462940289348</v>
      </c>
      <c r="K517" s="8">
        <f>Table1689106[[#This Row],[Mean Value]]+$R$2</f>
        <v>3.5671964735438761</v>
      </c>
      <c r="L517" s="9">
        <f>Table1689106[[#This Row],[Mean Value]]-$R$2</f>
        <v>3.4475162336384422</v>
      </c>
      <c r="M517" s="23" t="str">
        <f t="array" ref="M517">IF(OR(D517&lt;$Z$2, D517&gt;$Y$2), "Yes", "No")</f>
        <v>No</v>
      </c>
      <c r="N517" s="3"/>
      <c r="V517"/>
      <c r="W517"/>
      <c r="AB517"/>
    </row>
    <row r="518" spans="1:28" x14ac:dyDescent="0.25">
      <c r="A518" s="2">
        <v>43383</v>
      </c>
      <c r="B518" s="17">
        <v>1749</v>
      </c>
      <c r="C518" s="21" t="s">
        <v>44</v>
      </c>
      <c r="D518" s="25">
        <v>3.49</v>
      </c>
      <c r="E518" s="22">
        <f>'[1]pH meter #2__083118AM'!$O$2</f>
        <v>3.5073563535911592</v>
      </c>
      <c r="F518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43383.742361111108</v>
      </c>
      <c r="G518" s="6">
        <f>Table1689106[[#This Row],[Mean Value]]+$P$2</f>
        <v>3.527303060242065</v>
      </c>
      <c r="H518" s="6">
        <f>Table1689106[[#This Row],[Mean Value]]-$P$2</f>
        <v>3.4874096469402533</v>
      </c>
      <c r="I518" s="26">
        <f>Table1689106[[#This Row],[Mean Value]]+$Q$2</f>
        <v>3.5472497668929703</v>
      </c>
      <c r="J518" s="26">
        <f>Table1689106[[#This Row],[Mean Value]]-($Q$2)</f>
        <v>3.467462940289348</v>
      </c>
      <c r="K518" s="8">
        <f>Table1689106[[#This Row],[Mean Value]]+$R$2</f>
        <v>3.5671964735438761</v>
      </c>
      <c r="L518" s="9">
        <f>Table1689106[[#This Row],[Mean Value]]-$R$2</f>
        <v>3.4475162336384422</v>
      </c>
      <c r="M518" s="23" t="str">
        <f t="array" ref="M518">IF(OR(D518&lt;$Z$2, D518&gt;$Y$2), "Yes", "No")</f>
        <v>No</v>
      </c>
      <c r="N518" s="3"/>
      <c r="V518"/>
      <c r="W518"/>
      <c r="AB518"/>
    </row>
    <row r="519" spans="1:28" x14ac:dyDescent="0.25">
      <c r="A519" s="2">
        <v>43383</v>
      </c>
      <c r="B519" s="17">
        <v>1801</v>
      </c>
      <c r="C519" s="21" t="s">
        <v>44</v>
      </c>
      <c r="D519" s="25">
        <v>3.48</v>
      </c>
      <c r="E519" s="22">
        <f>'[1]pH meter #2__083118AM'!$O$2</f>
        <v>3.5073563535911592</v>
      </c>
      <c r="F519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43383.750694444447</v>
      </c>
      <c r="G519" s="6">
        <f>Table1689106[[#This Row],[Mean Value]]+$P$2</f>
        <v>3.527303060242065</v>
      </c>
      <c r="H519" s="6">
        <f>Table1689106[[#This Row],[Mean Value]]-$P$2</f>
        <v>3.4874096469402533</v>
      </c>
      <c r="I519" s="26">
        <f>Table1689106[[#This Row],[Mean Value]]+$Q$2</f>
        <v>3.5472497668929703</v>
      </c>
      <c r="J519" s="26">
        <f>Table1689106[[#This Row],[Mean Value]]-($Q$2)</f>
        <v>3.467462940289348</v>
      </c>
      <c r="K519" s="8">
        <f>Table1689106[[#This Row],[Mean Value]]+$R$2</f>
        <v>3.5671964735438761</v>
      </c>
      <c r="L519" s="9">
        <f>Table1689106[[#This Row],[Mean Value]]-$R$2</f>
        <v>3.4475162336384422</v>
      </c>
      <c r="M519" s="23" t="str">
        <f t="array" ref="M519">IF(OR(D519&lt;$Z$2, D519&gt;$Y$2), "Yes", "No")</f>
        <v>No</v>
      </c>
      <c r="N519" s="3"/>
      <c r="V519"/>
      <c r="W519"/>
      <c r="AB519"/>
    </row>
    <row r="520" spans="1:28" x14ac:dyDescent="0.25">
      <c r="A520" s="2">
        <v>43383</v>
      </c>
      <c r="B520" s="17">
        <v>1815</v>
      </c>
      <c r="C520" s="21" t="s">
        <v>41</v>
      </c>
      <c r="D520" s="25">
        <v>3.48</v>
      </c>
      <c r="E520" s="22">
        <f>'[1]pH meter #2__083118AM'!$O$2</f>
        <v>3.5073563535911592</v>
      </c>
      <c r="F520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43383.760416666664</v>
      </c>
      <c r="G520" s="6">
        <f>Table1689106[[#This Row],[Mean Value]]+$P$2</f>
        <v>3.527303060242065</v>
      </c>
      <c r="H520" s="6">
        <f>Table1689106[[#This Row],[Mean Value]]-$P$2</f>
        <v>3.4874096469402533</v>
      </c>
      <c r="I520" s="26">
        <f>Table1689106[[#This Row],[Mean Value]]+$Q$2</f>
        <v>3.5472497668929703</v>
      </c>
      <c r="J520" s="26">
        <f>Table1689106[[#This Row],[Mean Value]]-($Q$2)</f>
        <v>3.467462940289348</v>
      </c>
      <c r="K520" s="8">
        <f>Table1689106[[#This Row],[Mean Value]]+$R$2</f>
        <v>3.5671964735438761</v>
      </c>
      <c r="L520" s="9">
        <f>Table1689106[[#This Row],[Mean Value]]-$R$2</f>
        <v>3.4475162336384422</v>
      </c>
      <c r="M520" s="23" t="str">
        <f t="array" ref="M520">IF(OR(D520&lt;$Z$2, D520&gt;$Y$2), "Yes", "No")</f>
        <v>No</v>
      </c>
      <c r="N520" s="3"/>
      <c r="V520"/>
      <c r="W520"/>
      <c r="AB520"/>
    </row>
    <row r="521" spans="1:28" x14ac:dyDescent="0.25">
      <c r="A521" s="2">
        <v>43383</v>
      </c>
      <c r="B521" s="17">
        <v>1848</v>
      </c>
      <c r="C521" s="21" t="s">
        <v>44</v>
      </c>
      <c r="D521" s="25">
        <v>3.48</v>
      </c>
      <c r="E521" s="22">
        <f>'[1]pH meter #2__083118AM'!$O$2</f>
        <v>3.5073563535911592</v>
      </c>
      <c r="F521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43383.783333333333</v>
      </c>
      <c r="G521" s="6">
        <f>Table1689106[[#This Row],[Mean Value]]+$P$2</f>
        <v>3.527303060242065</v>
      </c>
      <c r="H521" s="6">
        <f>Table1689106[[#This Row],[Mean Value]]-$P$2</f>
        <v>3.4874096469402533</v>
      </c>
      <c r="I521" s="26">
        <f>Table1689106[[#This Row],[Mean Value]]+$Q$2</f>
        <v>3.5472497668929703</v>
      </c>
      <c r="J521" s="26">
        <f>Table1689106[[#This Row],[Mean Value]]-($Q$2)</f>
        <v>3.467462940289348</v>
      </c>
      <c r="K521" s="8">
        <f>Table1689106[[#This Row],[Mean Value]]+$R$2</f>
        <v>3.5671964735438761</v>
      </c>
      <c r="L521" s="9">
        <f>Table1689106[[#This Row],[Mean Value]]-$R$2</f>
        <v>3.4475162336384422</v>
      </c>
      <c r="M521" s="23" t="str">
        <f t="array" ref="M521">IF(OR(D521&lt;$Z$2, D521&gt;$Y$2), "Yes", "No")</f>
        <v>No</v>
      </c>
      <c r="N521" s="3"/>
      <c r="V521"/>
      <c r="W521"/>
      <c r="AB521"/>
    </row>
    <row r="522" spans="1:28" x14ac:dyDescent="0.25">
      <c r="A522" s="2">
        <v>43383</v>
      </c>
      <c r="B522" s="17">
        <v>1921</v>
      </c>
      <c r="C522" s="21" t="s">
        <v>34</v>
      </c>
      <c r="D522" s="25">
        <v>3.48</v>
      </c>
      <c r="E522" s="22">
        <f>'[1]pH meter #2__083118AM'!$O$2</f>
        <v>3.5073563535911592</v>
      </c>
      <c r="F522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43383.806250000001</v>
      </c>
      <c r="G522" s="6">
        <f>Table1689106[[#This Row],[Mean Value]]+$P$2</f>
        <v>3.527303060242065</v>
      </c>
      <c r="H522" s="6">
        <f>Table1689106[[#This Row],[Mean Value]]-$P$2</f>
        <v>3.4874096469402533</v>
      </c>
      <c r="I522" s="26">
        <f>Table1689106[[#This Row],[Mean Value]]+$Q$2</f>
        <v>3.5472497668929703</v>
      </c>
      <c r="J522" s="26">
        <f>Table1689106[[#This Row],[Mean Value]]-($Q$2)</f>
        <v>3.467462940289348</v>
      </c>
      <c r="K522" s="8">
        <f>Table1689106[[#This Row],[Mean Value]]+$R$2</f>
        <v>3.5671964735438761</v>
      </c>
      <c r="L522" s="9">
        <f>Table1689106[[#This Row],[Mean Value]]-$R$2</f>
        <v>3.4475162336384422</v>
      </c>
      <c r="M522" s="23" t="str">
        <f t="array" ref="M522">IF(OR(D522&lt;$Z$2, D522&gt;$Y$2), "Yes", "No")</f>
        <v>No</v>
      </c>
      <c r="N522" s="3"/>
      <c r="V522"/>
      <c r="W522"/>
      <c r="AB522"/>
    </row>
    <row r="523" spans="1:28" x14ac:dyDescent="0.25">
      <c r="A523" s="2">
        <v>43384</v>
      </c>
      <c r="B523" s="17">
        <v>553</v>
      </c>
      <c r="C523" s="21" t="s">
        <v>31</v>
      </c>
      <c r="D523" s="25">
        <v>3.53</v>
      </c>
      <c r="E523" s="22">
        <f>'[1]pH meter #2__083118AM'!$O$2</f>
        <v>3.5073563535911592</v>
      </c>
      <c r="F523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43384.245138888888</v>
      </c>
      <c r="G523" s="6">
        <f>Table1689106[[#This Row],[Mean Value]]+$P$2</f>
        <v>3.527303060242065</v>
      </c>
      <c r="H523" s="6">
        <f>Table1689106[[#This Row],[Mean Value]]-$P$2</f>
        <v>3.4874096469402533</v>
      </c>
      <c r="I523" s="26">
        <f>Table1689106[[#This Row],[Mean Value]]+$Q$2</f>
        <v>3.5472497668929703</v>
      </c>
      <c r="J523" s="26">
        <f>Table1689106[[#This Row],[Mean Value]]-($Q$2)</f>
        <v>3.467462940289348</v>
      </c>
      <c r="K523" s="8">
        <f>Table1689106[[#This Row],[Mean Value]]+$R$2</f>
        <v>3.5671964735438761</v>
      </c>
      <c r="L523" s="9">
        <f>Table1689106[[#This Row],[Mean Value]]-$R$2</f>
        <v>3.4475162336384422</v>
      </c>
      <c r="M523" s="23" t="str">
        <f t="array" ref="M523">IF(OR(D523&lt;$Z$2, D523&gt;$Y$2), "Yes", "No")</f>
        <v>No</v>
      </c>
      <c r="N523" s="3"/>
      <c r="V523"/>
      <c r="W523"/>
      <c r="AB523"/>
    </row>
    <row r="524" spans="1:28" x14ac:dyDescent="0.25">
      <c r="A524" s="2">
        <v>43384</v>
      </c>
      <c r="B524" s="17">
        <v>625</v>
      </c>
      <c r="C524" s="21" t="s">
        <v>31</v>
      </c>
      <c r="D524" s="25">
        <v>3.53</v>
      </c>
      <c r="E524" s="22">
        <f>'[1]pH meter #2__083118AM'!$O$2</f>
        <v>3.5073563535911592</v>
      </c>
      <c r="F524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43384.267361111109</v>
      </c>
      <c r="G524" s="6">
        <f>Table1689106[[#This Row],[Mean Value]]+$P$2</f>
        <v>3.527303060242065</v>
      </c>
      <c r="H524" s="6">
        <f>Table1689106[[#This Row],[Mean Value]]-$P$2</f>
        <v>3.4874096469402533</v>
      </c>
      <c r="I524" s="26">
        <f>Table1689106[[#This Row],[Mean Value]]+$Q$2</f>
        <v>3.5472497668929703</v>
      </c>
      <c r="J524" s="26">
        <f>Table1689106[[#This Row],[Mean Value]]-($Q$2)</f>
        <v>3.467462940289348</v>
      </c>
      <c r="K524" s="8">
        <f>Table1689106[[#This Row],[Mean Value]]+$R$2</f>
        <v>3.5671964735438761</v>
      </c>
      <c r="L524" s="9">
        <f>Table1689106[[#This Row],[Mean Value]]-$R$2</f>
        <v>3.4475162336384422</v>
      </c>
      <c r="M524" s="23" t="str">
        <f t="array" ref="M524">IF(OR(D524&lt;$Z$2, D524&gt;$Y$2), "Yes", "No")</f>
        <v>No</v>
      </c>
      <c r="N524" s="3"/>
      <c r="V524"/>
      <c r="W524"/>
      <c r="AB524"/>
    </row>
    <row r="525" spans="1:28" x14ac:dyDescent="0.25">
      <c r="A525" s="2">
        <v>43384</v>
      </c>
      <c r="B525" s="17">
        <v>643</v>
      </c>
      <c r="C525" s="21" t="s">
        <v>31</v>
      </c>
      <c r="D525" s="25">
        <v>3.53</v>
      </c>
      <c r="E525" s="22">
        <f>'[1]pH meter #2__083118AM'!$O$2</f>
        <v>3.5073563535911592</v>
      </c>
      <c r="F525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43384.279861111114</v>
      </c>
      <c r="G525" s="6">
        <f>Table1689106[[#This Row],[Mean Value]]+$P$2</f>
        <v>3.527303060242065</v>
      </c>
      <c r="H525" s="6">
        <f>Table1689106[[#This Row],[Mean Value]]-$P$2</f>
        <v>3.4874096469402533</v>
      </c>
      <c r="I525" s="26">
        <f>Table1689106[[#This Row],[Mean Value]]+$Q$2</f>
        <v>3.5472497668929703</v>
      </c>
      <c r="J525" s="26">
        <f>Table1689106[[#This Row],[Mean Value]]-($Q$2)</f>
        <v>3.467462940289348</v>
      </c>
      <c r="K525" s="8">
        <f>Table1689106[[#This Row],[Mean Value]]+$R$2</f>
        <v>3.5671964735438761</v>
      </c>
      <c r="L525" s="9">
        <f>Table1689106[[#This Row],[Mean Value]]-$R$2</f>
        <v>3.4475162336384422</v>
      </c>
      <c r="M525" s="23" t="str">
        <f t="array" ref="M525">IF(OR(D525&lt;$Z$2, D525&gt;$Y$2), "Yes", "No")</f>
        <v>No</v>
      </c>
      <c r="N525" s="3"/>
      <c r="V525"/>
      <c r="W525"/>
      <c r="AB525"/>
    </row>
    <row r="526" spans="1:28" x14ac:dyDescent="0.25">
      <c r="A526" s="2">
        <v>43384</v>
      </c>
      <c r="B526" s="17">
        <v>657</v>
      </c>
      <c r="C526" s="21" t="s">
        <v>31</v>
      </c>
      <c r="D526" s="25">
        <v>3.53</v>
      </c>
      <c r="E526" s="22">
        <f>'[1]pH meter #2__083118AM'!$O$2</f>
        <v>3.5073563535911592</v>
      </c>
      <c r="F526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43384.289583333331</v>
      </c>
      <c r="G526" s="6">
        <f>Table1689106[[#This Row],[Mean Value]]+$P$2</f>
        <v>3.527303060242065</v>
      </c>
      <c r="H526" s="6">
        <f>Table1689106[[#This Row],[Mean Value]]-$P$2</f>
        <v>3.4874096469402533</v>
      </c>
      <c r="I526" s="26">
        <f>Table1689106[[#This Row],[Mean Value]]+$Q$2</f>
        <v>3.5472497668929703</v>
      </c>
      <c r="J526" s="26">
        <f>Table1689106[[#This Row],[Mean Value]]-($Q$2)</f>
        <v>3.467462940289348</v>
      </c>
      <c r="K526" s="8">
        <f>Table1689106[[#This Row],[Mean Value]]+$R$2</f>
        <v>3.5671964735438761</v>
      </c>
      <c r="L526" s="9">
        <f>Table1689106[[#This Row],[Mean Value]]-$R$2</f>
        <v>3.4475162336384422</v>
      </c>
      <c r="M526" s="23" t="str">
        <f t="array" ref="M526">IF(OR(D526&lt;$Z$2, D526&gt;$Y$2), "Yes", "No")</f>
        <v>No</v>
      </c>
      <c r="N526" s="3"/>
      <c r="V526"/>
      <c r="W526"/>
      <c r="AB526"/>
    </row>
    <row r="527" spans="1:28" x14ac:dyDescent="0.25">
      <c r="A527" s="2">
        <v>43384</v>
      </c>
      <c r="B527" s="17">
        <v>734</v>
      </c>
      <c r="C527" s="21" t="s">
        <v>31</v>
      </c>
      <c r="D527" s="25">
        <v>3.54</v>
      </c>
      <c r="E527" s="22">
        <f>'[1]pH meter #2__083118AM'!$O$2</f>
        <v>3.5073563535911592</v>
      </c>
      <c r="F527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43384.31527777778</v>
      </c>
      <c r="G527" s="6">
        <f>Table1689106[[#This Row],[Mean Value]]+$P$2</f>
        <v>3.527303060242065</v>
      </c>
      <c r="H527" s="6">
        <f>Table1689106[[#This Row],[Mean Value]]-$P$2</f>
        <v>3.4874096469402533</v>
      </c>
      <c r="I527" s="26">
        <f>Table1689106[[#This Row],[Mean Value]]+$Q$2</f>
        <v>3.5472497668929703</v>
      </c>
      <c r="J527" s="26">
        <f>Table1689106[[#This Row],[Mean Value]]-($Q$2)</f>
        <v>3.467462940289348</v>
      </c>
      <c r="K527" s="8">
        <f>Table1689106[[#This Row],[Mean Value]]+$R$2</f>
        <v>3.5671964735438761</v>
      </c>
      <c r="L527" s="9">
        <f>Table1689106[[#This Row],[Mean Value]]-$R$2</f>
        <v>3.4475162336384422</v>
      </c>
      <c r="M527" s="23" t="str">
        <f t="array" ref="M527">IF(OR(D527&lt;$Z$2, D527&gt;$Y$2), "Yes", "No")</f>
        <v>No</v>
      </c>
      <c r="N527" s="3"/>
      <c r="V527"/>
      <c r="W527"/>
      <c r="AB527"/>
    </row>
    <row r="528" spans="1:28" x14ac:dyDescent="0.25">
      <c r="A528" s="2">
        <v>43384</v>
      </c>
      <c r="B528" s="17">
        <v>816</v>
      </c>
      <c r="C528" s="21" t="s">
        <v>31</v>
      </c>
      <c r="D528" s="25">
        <v>3.53</v>
      </c>
      <c r="E528" s="22">
        <f>'[1]pH meter #2__083118AM'!$O$2</f>
        <v>3.5073563535911592</v>
      </c>
      <c r="F528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43384.344444444447</v>
      </c>
      <c r="G528" s="6">
        <f>Table1689106[[#This Row],[Mean Value]]+$P$2</f>
        <v>3.527303060242065</v>
      </c>
      <c r="H528" s="6">
        <f>Table1689106[[#This Row],[Mean Value]]-$P$2</f>
        <v>3.4874096469402533</v>
      </c>
      <c r="I528" s="26">
        <f>Table1689106[[#This Row],[Mean Value]]+$Q$2</f>
        <v>3.5472497668929703</v>
      </c>
      <c r="J528" s="26">
        <f>Table1689106[[#This Row],[Mean Value]]-($Q$2)</f>
        <v>3.467462940289348</v>
      </c>
      <c r="K528" s="8">
        <f>Table1689106[[#This Row],[Mean Value]]+$R$2</f>
        <v>3.5671964735438761</v>
      </c>
      <c r="L528" s="9">
        <f>Table1689106[[#This Row],[Mean Value]]-$R$2</f>
        <v>3.4475162336384422</v>
      </c>
      <c r="M528" s="23" t="str">
        <f t="array" ref="M528">IF(OR(D528&lt;$Z$2, D528&gt;$Y$2), "Yes", "No")</f>
        <v>No</v>
      </c>
      <c r="N528" s="3"/>
      <c r="V528"/>
      <c r="W528"/>
      <c r="AB528"/>
    </row>
    <row r="529" spans="1:28" x14ac:dyDescent="0.25">
      <c r="A529" s="2">
        <v>43384</v>
      </c>
      <c r="B529" s="17">
        <v>935</v>
      </c>
      <c r="C529" s="21" t="s">
        <v>31</v>
      </c>
      <c r="D529" s="25">
        <v>3.52</v>
      </c>
      <c r="E529" s="22">
        <f>'[1]pH meter #2__083118AM'!$O$2</f>
        <v>3.5073563535911592</v>
      </c>
      <c r="F529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43384.399305555555</v>
      </c>
      <c r="G529" s="6">
        <f>Table1689106[[#This Row],[Mean Value]]+$P$2</f>
        <v>3.527303060242065</v>
      </c>
      <c r="H529" s="6">
        <f>Table1689106[[#This Row],[Mean Value]]-$P$2</f>
        <v>3.4874096469402533</v>
      </c>
      <c r="I529" s="26">
        <f>Table1689106[[#This Row],[Mean Value]]+$Q$2</f>
        <v>3.5472497668929703</v>
      </c>
      <c r="J529" s="26">
        <f>Table1689106[[#This Row],[Mean Value]]-($Q$2)</f>
        <v>3.467462940289348</v>
      </c>
      <c r="K529" s="8">
        <f>Table1689106[[#This Row],[Mean Value]]+$R$2</f>
        <v>3.5671964735438761</v>
      </c>
      <c r="L529" s="9">
        <f>Table1689106[[#This Row],[Mean Value]]-$R$2</f>
        <v>3.4475162336384422</v>
      </c>
      <c r="M529" s="23" t="str">
        <f t="array" ref="M529">IF(OR(D529&lt;$Z$2, D529&gt;$Y$2), "Yes", "No")</f>
        <v>No</v>
      </c>
      <c r="N529" s="3"/>
      <c r="V529"/>
      <c r="W529"/>
      <c r="AB529"/>
    </row>
    <row r="530" spans="1:28" x14ac:dyDescent="0.25">
      <c r="A530" s="2">
        <v>43384</v>
      </c>
      <c r="B530" s="17">
        <v>1005</v>
      </c>
      <c r="C530" s="21" t="s">
        <v>30</v>
      </c>
      <c r="D530" s="25">
        <v>3.52</v>
      </c>
      <c r="E530" s="22">
        <f>'[1]pH meter #2__083118AM'!$O$2</f>
        <v>3.5073563535911592</v>
      </c>
      <c r="F530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43384.420138888891</v>
      </c>
      <c r="G530" s="6">
        <f>Table1689106[[#This Row],[Mean Value]]+$P$2</f>
        <v>3.527303060242065</v>
      </c>
      <c r="H530" s="6">
        <f>Table1689106[[#This Row],[Mean Value]]-$P$2</f>
        <v>3.4874096469402533</v>
      </c>
      <c r="I530" s="26">
        <f>Table1689106[[#This Row],[Mean Value]]+$Q$2</f>
        <v>3.5472497668929703</v>
      </c>
      <c r="J530" s="26">
        <f>Table1689106[[#This Row],[Mean Value]]-($Q$2)</f>
        <v>3.467462940289348</v>
      </c>
      <c r="K530" s="8">
        <f>Table1689106[[#This Row],[Mean Value]]+$R$2</f>
        <v>3.5671964735438761</v>
      </c>
      <c r="L530" s="9">
        <f>Table1689106[[#This Row],[Mean Value]]-$R$2</f>
        <v>3.4475162336384422</v>
      </c>
      <c r="M530" s="23" t="str">
        <f t="array" ref="M530">IF(OR(D530&lt;$Z$2, D530&gt;$Y$2), "Yes", "No")</f>
        <v>No</v>
      </c>
      <c r="N530" s="3"/>
      <c r="V530"/>
      <c r="W530"/>
      <c r="AB530"/>
    </row>
    <row r="531" spans="1:28" x14ac:dyDescent="0.25">
      <c r="A531" s="2">
        <v>43384</v>
      </c>
      <c r="B531" s="17">
        <v>1050</v>
      </c>
      <c r="C531" s="21" t="s">
        <v>34</v>
      </c>
      <c r="D531" s="25">
        <v>3.52</v>
      </c>
      <c r="E531" s="22">
        <f>'[1]pH meter #2__083118AM'!$O$2</f>
        <v>3.5073563535911592</v>
      </c>
      <c r="F531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43384.451388888891</v>
      </c>
      <c r="G531" s="6">
        <f>Table1689106[[#This Row],[Mean Value]]+$P$2</f>
        <v>3.527303060242065</v>
      </c>
      <c r="H531" s="6">
        <f>Table1689106[[#This Row],[Mean Value]]-$P$2</f>
        <v>3.4874096469402533</v>
      </c>
      <c r="I531" s="26">
        <f>Table1689106[[#This Row],[Mean Value]]+$Q$2</f>
        <v>3.5472497668929703</v>
      </c>
      <c r="J531" s="26">
        <f>Table1689106[[#This Row],[Mean Value]]-($Q$2)</f>
        <v>3.467462940289348</v>
      </c>
      <c r="K531" s="8">
        <f>Table1689106[[#This Row],[Mean Value]]+$R$2</f>
        <v>3.5671964735438761</v>
      </c>
      <c r="L531" s="9">
        <f>Table1689106[[#This Row],[Mean Value]]-$R$2</f>
        <v>3.4475162336384422</v>
      </c>
      <c r="M531" s="23" t="str">
        <f t="array" ref="M531">IF(OR(D531&lt;$Z$2, D531&gt;$Y$2), "Yes", "No")</f>
        <v>No</v>
      </c>
      <c r="N531" s="3"/>
      <c r="V531"/>
      <c r="W531"/>
      <c r="AB531"/>
    </row>
    <row r="532" spans="1:28" x14ac:dyDescent="0.25">
      <c r="A532" s="2">
        <v>43384</v>
      </c>
      <c r="B532" s="17">
        <v>1120</v>
      </c>
      <c r="C532" s="21" t="s">
        <v>42</v>
      </c>
      <c r="D532" s="25">
        <v>3.51</v>
      </c>
      <c r="E532" s="22">
        <f>'[1]pH meter #2__083118AM'!$O$2</f>
        <v>3.5073563535911592</v>
      </c>
      <c r="F532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43384.472222222219</v>
      </c>
      <c r="G532" s="6">
        <f>Table1689106[[#This Row],[Mean Value]]+$P$2</f>
        <v>3.527303060242065</v>
      </c>
      <c r="H532" s="6">
        <f>Table1689106[[#This Row],[Mean Value]]-$P$2</f>
        <v>3.4874096469402533</v>
      </c>
      <c r="I532" s="26">
        <f>Table1689106[[#This Row],[Mean Value]]+$Q$2</f>
        <v>3.5472497668929703</v>
      </c>
      <c r="J532" s="26">
        <f>Table1689106[[#This Row],[Mean Value]]-($Q$2)</f>
        <v>3.467462940289348</v>
      </c>
      <c r="K532" s="8">
        <f>Table1689106[[#This Row],[Mean Value]]+$R$2</f>
        <v>3.5671964735438761</v>
      </c>
      <c r="L532" s="9">
        <f>Table1689106[[#This Row],[Mean Value]]-$R$2</f>
        <v>3.4475162336384422</v>
      </c>
      <c r="M532" s="23" t="str">
        <f t="array" ref="M532">IF(OR(D532&lt;$Z$2, D532&gt;$Y$2), "Yes", "No")</f>
        <v>No</v>
      </c>
      <c r="N532" s="3"/>
      <c r="V532"/>
      <c r="W532"/>
      <c r="AB532"/>
    </row>
    <row r="533" spans="1:28" x14ac:dyDescent="0.25">
      <c r="A533" s="2">
        <v>43384</v>
      </c>
      <c r="B533" s="17">
        <v>1202</v>
      </c>
      <c r="C533" s="21" t="s">
        <v>26</v>
      </c>
      <c r="D533" s="25">
        <v>3.51</v>
      </c>
      <c r="E533" s="22">
        <f>'[1]pH meter #2__083118AM'!$O$2</f>
        <v>3.5073563535911592</v>
      </c>
      <c r="F533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43384.501388888886</v>
      </c>
      <c r="G533" s="6">
        <f>Table1689106[[#This Row],[Mean Value]]+$P$2</f>
        <v>3.527303060242065</v>
      </c>
      <c r="H533" s="6">
        <f>Table1689106[[#This Row],[Mean Value]]-$P$2</f>
        <v>3.4874096469402533</v>
      </c>
      <c r="I533" s="26">
        <f>Table1689106[[#This Row],[Mean Value]]+$Q$2</f>
        <v>3.5472497668929703</v>
      </c>
      <c r="J533" s="26">
        <f>Table1689106[[#This Row],[Mean Value]]-($Q$2)</f>
        <v>3.467462940289348</v>
      </c>
      <c r="K533" s="8">
        <f>Table1689106[[#This Row],[Mean Value]]+$R$2</f>
        <v>3.5671964735438761</v>
      </c>
      <c r="L533" s="9">
        <f>Table1689106[[#This Row],[Mean Value]]-$R$2</f>
        <v>3.4475162336384422</v>
      </c>
      <c r="M533" s="23" t="str">
        <f t="array" ref="M533">IF(OR(D533&lt;$Z$2, D533&gt;$Y$2), "Yes", "No")</f>
        <v>No</v>
      </c>
      <c r="N533" s="3"/>
      <c r="V533"/>
      <c r="W533"/>
      <c r="AB533"/>
    </row>
    <row r="534" spans="1:28" x14ac:dyDescent="0.25">
      <c r="A534" s="2">
        <v>43384</v>
      </c>
      <c r="B534" s="17">
        <v>1205</v>
      </c>
      <c r="C534" s="21" t="s">
        <v>34</v>
      </c>
      <c r="D534" s="25">
        <v>3.51</v>
      </c>
      <c r="E534" s="22">
        <f>'[1]pH meter #2__083118AM'!$O$2</f>
        <v>3.5073563535911592</v>
      </c>
      <c r="F534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43384.503472222219</v>
      </c>
      <c r="G534" s="6">
        <f>Table1689106[[#This Row],[Mean Value]]+$P$2</f>
        <v>3.527303060242065</v>
      </c>
      <c r="H534" s="6">
        <f>Table1689106[[#This Row],[Mean Value]]-$P$2</f>
        <v>3.4874096469402533</v>
      </c>
      <c r="I534" s="26">
        <f>Table1689106[[#This Row],[Mean Value]]+$Q$2</f>
        <v>3.5472497668929703</v>
      </c>
      <c r="J534" s="26">
        <f>Table1689106[[#This Row],[Mean Value]]-($Q$2)</f>
        <v>3.467462940289348</v>
      </c>
      <c r="K534" s="8">
        <f>Table1689106[[#This Row],[Mean Value]]+$R$2</f>
        <v>3.5671964735438761</v>
      </c>
      <c r="L534" s="9">
        <f>Table1689106[[#This Row],[Mean Value]]-$R$2</f>
        <v>3.4475162336384422</v>
      </c>
      <c r="M534" s="23" t="str">
        <f t="array" ref="M534">IF(OR(D534&lt;$Z$2, D534&gt;$Y$2), "Yes", "No")</f>
        <v>No</v>
      </c>
      <c r="N534" s="3"/>
      <c r="V534"/>
      <c r="W534"/>
      <c r="AB534"/>
    </row>
    <row r="535" spans="1:28" x14ac:dyDescent="0.25">
      <c r="A535" s="2">
        <v>43384</v>
      </c>
      <c r="B535" s="17">
        <v>1245</v>
      </c>
      <c r="C535" s="21" t="s">
        <v>30</v>
      </c>
      <c r="D535" s="25">
        <v>3.51</v>
      </c>
      <c r="E535" s="22">
        <f>'[1]pH meter #2__083118AM'!$O$2</f>
        <v>3.5073563535911592</v>
      </c>
      <c r="F535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43384.53125</v>
      </c>
      <c r="G535" s="6">
        <f>Table1689106[[#This Row],[Mean Value]]+$P$2</f>
        <v>3.527303060242065</v>
      </c>
      <c r="H535" s="6">
        <f>Table1689106[[#This Row],[Mean Value]]-$P$2</f>
        <v>3.4874096469402533</v>
      </c>
      <c r="I535" s="26">
        <f>Table1689106[[#This Row],[Mean Value]]+$Q$2</f>
        <v>3.5472497668929703</v>
      </c>
      <c r="J535" s="26">
        <f>Table1689106[[#This Row],[Mean Value]]-($Q$2)</f>
        <v>3.467462940289348</v>
      </c>
      <c r="K535" s="8">
        <f>Table1689106[[#This Row],[Mean Value]]+$R$2</f>
        <v>3.5671964735438761</v>
      </c>
      <c r="L535" s="9">
        <f>Table1689106[[#This Row],[Mean Value]]-$R$2</f>
        <v>3.4475162336384422</v>
      </c>
      <c r="M535" s="23" t="str">
        <f t="array" ref="M535">IF(OR(D535&lt;$Z$2, D535&gt;$Y$2), "Yes", "No")</f>
        <v>No</v>
      </c>
      <c r="N535" s="3"/>
      <c r="V535"/>
      <c r="W535"/>
      <c r="AB535"/>
    </row>
    <row r="536" spans="1:28" x14ac:dyDescent="0.25">
      <c r="A536" s="2">
        <v>43384</v>
      </c>
      <c r="B536" s="17">
        <v>1320</v>
      </c>
      <c r="C536" s="21" t="s">
        <v>30</v>
      </c>
      <c r="D536" s="25">
        <v>3.49</v>
      </c>
      <c r="E536" s="22">
        <f>'[1]pH meter #2__083118AM'!$O$2</f>
        <v>3.5073563535911592</v>
      </c>
      <c r="F536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43384.555555555555</v>
      </c>
      <c r="G536" s="6">
        <f>Table1689106[[#This Row],[Mean Value]]+$P$2</f>
        <v>3.527303060242065</v>
      </c>
      <c r="H536" s="6">
        <f>Table1689106[[#This Row],[Mean Value]]-$P$2</f>
        <v>3.4874096469402533</v>
      </c>
      <c r="I536" s="26">
        <f>Table1689106[[#This Row],[Mean Value]]+$Q$2</f>
        <v>3.5472497668929703</v>
      </c>
      <c r="J536" s="26">
        <f>Table1689106[[#This Row],[Mean Value]]-($Q$2)</f>
        <v>3.467462940289348</v>
      </c>
      <c r="K536" s="8">
        <f>Table1689106[[#This Row],[Mean Value]]+$R$2</f>
        <v>3.5671964735438761</v>
      </c>
      <c r="L536" s="9">
        <f>Table1689106[[#This Row],[Mean Value]]-$R$2</f>
        <v>3.4475162336384422</v>
      </c>
      <c r="M536" s="23" t="str">
        <f t="array" ref="M536">IF(OR(D536&lt;$Z$2, D536&gt;$Y$2), "Yes", "No")</f>
        <v>No</v>
      </c>
      <c r="N536" s="3"/>
    </row>
    <row r="537" spans="1:28" x14ac:dyDescent="0.25">
      <c r="A537" s="2">
        <v>43384</v>
      </c>
      <c r="B537" s="17">
        <v>1330</v>
      </c>
      <c r="C537" s="21" t="s">
        <v>31</v>
      </c>
      <c r="D537" s="25">
        <v>3.5</v>
      </c>
      <c r="E537" s="22">
        <f>'[1]pH meter #2__083118AM'!$O$2</f>
        <v>3.5073563535911592</v>
      </c>
      <c r="F537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43384.5625</v>
      </c>
      <c r="G537" s="6">
        <f>Table1689106[[#This Row],[Mean Value]]+$P$2</f>
        <v>3.527303060242065</v>
      </c>
      <c r="H537" s="6">
        <f>Table1689106[[#This Row],[Mean Value]]-$P$2</f>
        <v>3.4874096469402533</v>
      </c>
      <c r="I537" s="26">
        <f>Table1689106[[#This Row],[Mean Value]]+$Q$2</f>
        <v>3.5472497668929703</v>
      </c>
      <c r="J537" s="26">
        <f>Table1689106[[#This Row],[Mean Value]]-($Q$2)</f>
        <v>3.467462940289348</v>
      </c>
      <c r="K537" s="8">
        <f>Table1689106[[#This Row],[Mean Value]]+$R$2</f>
        <v>3.5671964735438761</v>
      </c>
      <c r="L537" s="9">
        <f>Table1689106[[#This Row],[Mean Value]]-$R$2</f>
        <v>3.4475162336384422</v>
      </c>
      <c r="M537" s="23" t="str">
        <f t="array" ref="M537">IF(OR(D537&lt;$Z$2, D537&gt;$Y$2), "Yes", "No")</f>
        <v>No</v>
      </c>
      <c r="N537" s="3"/>
    </row>
    <row r="538" spans="1:28" x14ac:dyDescent="0.25">
      <c r="A538" s="2">
        <v>43384</v>
      </c>
      <c r="B538" s="17">
        <v>1405</v>
      </c>
      <c r="C538" s="21" t="s">
        <v>31</v>
      </c>
      <c r="D538" s="25">
        <v>3.49</v>
      </c>
      <c r="E538" s="22">
        <f>'[1]pH meter #2__083118AM'!$O$2</f>
        <v>3.5073563535911592</v>
      </c>
      <c r="F538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43384.586805555555</v>
      </c>
      <c r="G538" s="6">
        <f>Table1689106[[#This Row],[Mean Value]]+$P$2</f>
        <v>3.527303060242065</v>
      </c>
      <c r="H538" s="6">
        <f>Table1689106[[#This Row],[Mean Value]]-$P$2</f>
        <v>3.4874096469402533</v>
      </c>
      <c r="I538" s="26">
        <f>Table1689106[[#This Row],[Mean Value]]+$Q$2</f>
        <v>3.5472497668929703</v>
      </c>
      <c r="J538" s="26">
        <f>Table1689106[[#This Row],[Mean Value]]-($Q$2)</f>
        <v>3.467462940289348</v>
      </c>
      <c r="K538" s="8">
        <f>Table1689106[[#This Row],[Mean Value]]+$R$2</f>
        <v>3.5671964735438761</v>
      </c>
      <c r="L538" s="9">
        <f>Table1689106[[#This Row],[Mean Value]]-$R$2</f>
        <v>3.4475162336384422</v>
      </c>
      <c r="M538" s="23" t="str">
        <f t="array" ref="M538">IF(OR(D538&lt;$Z$2, D538&gt;$Y$2), "Yes", "No")</f>
        <v>No</v>
      </c>
      <c r="N538" s="3"/>
    </row>
    <row r="539" spans="1:28" x14ac:dyDescent="0.25">
      <c r="A539" s="2">
        <v>43384</v>
      </c>
      <c r="B539" s="17">
        <v>1435</v>
      </c>
      <c r="C539" s="21" t="s">
        <v>31</v>
      </c>
      <c r="D539" s="25">
        <v>3.5</v>
      </c>
      <c r="E539" s="22">
        <f>'[1]pH meter #2__083118AM'!$O$2</f>
        <v>3.5073563535911592</v>
      </c>
      <c r="F539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43384.607638888891</v>
      </c>
      <c r="G539" s="6">
        <f>Table1689106[[#This Row],[Mean Value]]+$P$2</f>
        <v>3.527303060242065</v>
      </c>
      <c r="H539" s="6">
        <f>Table1689106[[#This Row],[Mean Value]]-$P$2</f>
        <v>3.4874096469402533</v>
      </c>
      <c r="I539" s="26">
        <f>Table1689106[[#This Row],[Mean Value]]+$Q$2</f>
        <v>3.5472497668929703</v>
      </c>
      <c r="J539" s="26">
        <f>Table1689106[[#This Row],[Mean Value]]-($Q$2)</f>
        <v>3.467462940289348</v>
      </c>
      <c r="K539" s="8">
        <f>Table1689106[[#This Row],[Mean Value]]+$R$2</f>
        <v>3.5671964735438761</v>
      </c>
      <c r="L539" s="9">
        <f>Table1689106[[#This Row],[Mean Value]]-$R$2</f>
        <v>3.4475162336384422</v>
      </c>
      <c r="M539" s="23" t="str">
        <f t="array" ref="M539">IF(OR(D539&lt;$Z$2, D539&gt;$Y$2), "Yes", "No")</f>
        <v>No</v>
      </c>
      <c r="N539" s="3"/>
    </row>
    <row r="540" spans="1:28" x14ac:dyDescent="0.25">
      <c r="A540" s="2">
        <v>43384</v>
      </c>
      <c r="B540" s="17">
        <v>1510</v>
      </c>
      <c r="C540" s="21" t="s">
        <v>34</v>
      </c>
      <c r="D540" s="25">
        <v>3.49</v>
      </c>
      <c r="E540" s="22">
        <f>'[1]pH meter #2__083118AM'!$O$2</f>
        <v>3.5073563535911592</v>
      </c>
      <c r="F540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43384.631944444445</v>
      </c>
      <c r="G540" s="6">
        <f>Table1689106[[#This Row],[Mean Value]]+$P$2</f>
        <v>3.527303060242065</v>
      </c>
      <c r="H540" s="6">
        <f>Table1689106[[#This Row],[Mean Value]]-$P$2</f>
        <v>3.4874096469402533</v>
      </c>
      <c r="I540" s="26">
        <f>Table1689106[[#This Row],[Mean Value]]+$Q$2</f>
        <v>3.5472497668929703</v>
      </c>
      <c r="J540" s="26">
        <f>Table1689106[[#This Row],[Mean Value]]-($Q$2)</f>
        <v>3.467462940289348</v>
      </c>
      <c r="K540" s="8">
        <f>Table1689106[[#This Row],[Mean Value]]+$R$2</f>
        <v>3.5671964735438761</v>
      </c>
      <c r="L540" s="9">
        <f>Table1689106[[#This Row],[Mean Value]]-$R$2</f>
        <v>3.4475162336384422</v>
      </c>
      <c r="M540" s="23" t="str">
        <f t="array" ref="M540">IF(OR(D540&lt;$Z$2, D540&gt;$Y$2), "Yes", "No")</f>
        <v>No</v>
      </c>
      <c r="N540" s="3"/>
    </row>
    <row r="541" spans="1:28" x14ac:dyDescent="0.25">
      <c r="A541" s="2">
        <v>43384</v>
      </c>
      <c r="B541" s="17">
        <v>1520</v>
      </c>
      <c r="C541" s="21" t="s">
        <v>51</v>
      </c>
      <c r="D541" s="25">
        <v>3.47</v>
      </c>
      <c r="E541" s="22">
        <f>'[1]pH meter #2__083118AM'!$O$2</f>
        <v>3.5073563535911592</v>
      </c>
      <c r="F541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43384.638888888891</v>
      </c>
      <c r="G541" s="6">
        <f>Table1689106[[#This Row],[Mean Value]]+$P$2</f>
        <v>3.527303060242065</v>
      </c>
      <c r="H541" s="6">
        <f>Table1689106[[#This Row],[Mean Value]]-$P$2</f>
        <v>3.4874096469402533</v>
      </c>
      <c r="I541" s="26">
        <f>Table1689106[[#This Row],[Mean Value]]+$Q$2</f>
        <v>3.5472497668929703</v>
      </c>
      <c r="J541" s="26">
        <f>Table1689106[[#This Row],[Mean Value]]-($Q$2)</f>
        <v>3.467462940289348</v>
      </c>
      <c r="K541" s="8">
        <f>Table1689106[[#This Row],[Mean Value]]+$R$2</f>
        <v>3.5671964735438761</v>
      </c>
      <c r="L541" s="9">
        <f>Table1689106[[#This Row],[Mean Value]]-$R$2</f>
        <v>3.4475162336384422</v>
      </c>
      <c r="M541" s="23" t="str">
        <f t="array" ref="M541">IF(OR(D541&lt;$Z$2, D541&gt;$Y$2), "Yes", "No")</f>
        <v>No</v>
      </c>
      <c r="N541" s="3"/>
    </row>
    <row r="542" spans="1:28" x14ac:dyDescent="0.25">
      <c r="A542" s="2">
        <v>43384</v>
      </c>
      <c r="B542" s="17">
        <v>1543</v>
      </c>
      <c r="C542" s="21" t="s">
        <v>51</v>
      </c>
      <c r="D542" s="25">
        <v>3.49</v>
      </c>
      <c r="E542" s="22">
        <f>'[1]pH meter #2__083118AM'!$O$2</f>
        <v>3.5073563535911592</v>
      </c>
      <c r="F542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43384.654861111114</v>
      </c>
      <c r="G542" s="6">
        <f>Table1689106[[#This Row],[Mean Value]]+$P$2</f>
        <v>3.527303060242065</v>
      </c>
      <c r="H542" s="6">
        <f>Table1689106[[#This Row],[Mean Value]]-$P$2</f>
        <v>3.4874096469402533</v>
      </c>
      <c r="I542" s="26">
        <f>Table1689106[[#This Row],[Mean Value]]+$Q$2</f>
        <v>3.5472497668929703</v>
      </c>
      <c r="J542" s="26">
        <f>Table1689106[[#This Row],[Mean Value]]-($Q$2)</f>
        <v>3.467462940289348</v>
      </c>
      <c r="K542" s="8">
        <f>Table1689106[[#This Row],[Mean Value]]+$R$2</f>
        <v>3.5671964735438761</v>
      </c>
      <c r="L542" s="9">
        <f>Table1689106[[#This Row],[Mean Value]]-$R$2</f>
        <v>3.4475162336384422</v>
      </c>
      <c r="M542" s="23" t="str">
        <f t="array" ref="M542">IF(OR(D542&lt;$Z$2, D542&gt;$Y$2), "Yes", "No")</f>
        <v>No</v>
      </c>
      <c r="N542" s="3"/>
    </row>
    <row r="543" spans="1:28" x14ac:dyDescent="0.25">
      <c r="A543" s="2">
        <v>43384</v>
      </c>
      <c r="B543" s="17">
        <v>1625</v>
      </c>
      <c r="C543" s="21" t="s">
        <v>34</v>
      </c>
      <c r="D543" s="25">
        <v>3.49</v>
      </c>
      <c r="E543" s="22">
        <f>'[1]pH meter #2__083118AM'!$O$2</f>
        <v>3.5073563535911592</v>
      </c>
      <c r="F543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43384.684027777781</v>
      </c>
      <c r="G543" s="6">
        <f>Table1689106[[#This Row],[Mean Value]]+$P$2</f>
        <v>3.527303060242065</v>
      </c>
      <c r="H543" s="6">
        <f>Table1689106[[#This Row],[Mean Value]]-$P$2</f>
        <v>3.4874096469402533</v>
      </c>
      <c r="I543" s="26">
        <f>Table1689106[[#This Row],[Mean Value]]+$Q$2</f>
        <v>3.5472497668929703</v>
      </c>
      <c r="J543" s="26">
        <f>Table1689106[[#This Row],[Mean Value]]-($Q$2)</f>
        <v>3.467462940289348</v>
      </c>
      <c r="K543" s="8">
        <f>Table1689106[[#This Row],[Mean Value]]+$R$2</f>
        <v>3.5671964735438761</v>
      </c>
      <c r="L543" s="9">
        <f>Table1689106[[#This Row],[Mean Value]]-$R$2</f>
        <v>3.4475162336384422</v>
      </c>
      <c r="M543" s="23" t="str">
        <f t="array" ref="M543">IF(OR(D543&lt;$Z$2, D543&gt;$Y$2), "Yes", "No")</f>
        <v>No</v>
      </c>
      <c r="N543" s="3"/>
    </row>
    <row r="544" spans="1:28" x14ac:dyDescent="0.25">
      <c r="A544" s="2">
        <v>43384</v>
      </c>
      <c r="B544" s="17">
        <v>1637</v>
      </c>
      <c r="C544" s="21" t="s">
        <v>32</v>
      </c>
      <c r="D544" s="25">
        <v>3.48</v>
      </c>
      <c r="E544" s="22">
        <f>'[1]pH meter #2__083118AM'!$O$2</f>
        <v>3.5073563535911592</v>
      </c>
      <c r="F544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43384.692361111112</v>
      </c>
      <c r="G544" s="6">
        <f>Table1689106[[#This Row],[Mean Value]]+$P$2</f>
        <v>3.527303060242065</v>
      </c>
      <c r="H544" s="6">
        <f>Table1689106[[#This Row],[Mean Value]]-$P$2</f>
        <v>3.4874096469402533</v>
      </c>
      <c r="I544" s="26">
        <f>Table1689106[[#This Row],[Mean Value]]+$Q$2</f>
        <v>3.5472497668929703</v>
      </c>
      <c r="J544" s="26">
        <f>Table1689106[[#This Row],[Mean Value]]-($Q$2)</f>
        <v>3.467462940289348</v>
      </c>
      <c r="K544" s="8">
        <f>Table1689106[[#This Row],[Mean Value]]+$R$2</f>
        <v>3.5671964735438761</v>
      </c>
      <c r="L544" s="9">
        <f>Table1689106[[#This Row],[Mean Value]]-$R$2</f>
        <v>3.4475162336384422</v>
      </c>
      <c r="M544" s="23" t="str">
        <f t="array" ref="M544">IF(OR(D544&lt;$Z$2, D544&gt;$Y$2), "Yes", "No")</f>
        <v>No</v>
      </c>
      <c r="N544" s="3"/>
    </row>
    <row r="545" spans="1:14" x14ac:dyDescent="0.25">
      <c r="A545" s="2">
        <v>43384</v>
      </c>
      <c r="B545" s="17">
        <v>1718</v>
      </c>
      <c r="C545" s="21" t="s">
        <v>32</v>
      </c>
      <c r="D545" s="25">
        <v>3.48</v>
      </c>
      <c r="E545" s="22">
        <f>'[1]pH meter #2__083118AM'!$O$2</f>
        <v>3.5073563535911592</v>
      </c>
      <c r="F545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43384.720833333333</v>
      </c>
      <c r="G545" s="6">
        <f>Table1689106[[#This Row],[Mean Value]]+$P$2</f>
        <v>3.527303060242065</v>
      </c>
      <c r="H545" s="6">
        <f>Table1689106[[#This Row],[Mean Value]]-$P$2</f>
        <v>3.4874096469402533</v>
      </c>
      <c r="I545" s="26">
        <f>Table1689106[[#This Row],[Mean Value]]+$Q$2</f>
        <v>3.5472497668929703</v>
      </c>
      <c r="J545" s="26">
        <f>Table1689106[[#This Row],[Mean Value]]-($Q$2)</f>
        <v>3.467462940289348</v>
      </c>
      <c r="K545" s="8">
        <f>Table1689106[[#This Row],[Mean Value]]+$R$2</f>
        <v>3.5671964735438761</v>
      </c>
      <c r="L545" s="9">
        <f>Table1689106[[#This Row],[Mean Value]]-$R$2</f>
        <v>3.4475162336384422</v>
      </c>
      <c r="M545" s="23" t="str">
        <f t="array" ref="M545">IF(OR(D545&lt;$Z$2, D545&gt;$Y$2), "Yes", "No")</f>
        <v>No</v>
      </c>
      <c r="N545" s="3"/>
    </row>
    <row r="546" spans="1:14" x14ac:dyDescent="0.25">
      <c r="A546" s="2">
        <v>43385</v>
      </c>
      <c r="B546" s="17">
        <v>612</v>
      </c>
      <c r="C546" s="21" t="s">
        <v>40</v>
      </c>
      <c r="D546" s="25">
        <v>3.53</v>
      </c>
      <c r="E546" s="22">
        <f>'[1]pH meter #2__083118AM'!$O$2</f>
        <v>3.5073563535911592</v>
      </c>
      <c r="F546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43385.258333333331</v>
      </c>
      <c r="G546" s="6">
        <f>Table1689106[[#This Row],[Mean Value]]+$P$2</f>
        <v>3.527303060242065</v>
      </c>
      <c r="H546" s="6">
        <f>Table1689106[[#This Row],[Mean Value]]-$P$2</f>
        <v>3.4874096469402533</v>
      </c>
      <c r="I546" s="26">
        <f>Table1689106[[#This Row],[Mean Value]]+$Q$2</f>
        <v>3.5472497668929703</v>
      </c>
      <c r="J546" s="26">
        <f>Table1689106[[#This Row],[Mean Value]]-($Q$2)</f>
        <v>3.467462940289348</v>
      </c>
      <c r="K546" s="8">
        <f>Table1689106[[#This Row],[Mean Value]]+$R$2</f>
        <v>3.5671964735438761</v>
      </c>
      <c r="L546" s="9">
        <f>Table1689106[[#This Row],[Mean Value]]-$R$2</f>
        <v>3.4475162336384422</v>
      </c>
      <c r="M546" s="23" t="str">
        <f t="array" ref="M546">IF(OR(D546&lt;$Z$2, D546&gt;$Y$2), "Yes", "No")</f>
        <v>No</v>
      </c>
      <c r="N546" s="3"/>
    </row>
    <row r="547" spans="1:14" x14ac:dyDescent="0.25">
      <c r="A547" s="2">
        <v>43385</v>
      </c>
      <c r="B547" s="17">
        <v>656</v>
      </c>
      <c r="C547" s="21" t="s">
        <v>40</v>
      </c>
      <c r="D547" s="25">
        <v>3.53</v>
      </c>
      <c r="E547" s="22">
        <f>'[1]pH meter #2__083118AM'!$O$2</f>
        <v>3.5073563535911592</v>
      </c>
      <c r="F547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43385.288888888892</v>
      </c>
      <c r="G547" s="6">
        <f>Table1689106[[#This Row],[Mean Value]]+$P$2</f>
        <v>3.527303060242065</v>
      </c>
      <c r="H547" s="6">
        <f>Table1689106[[#This Row],[Mean Value]]-$P$2</f>
        <v>3.4874096469402533</v>
      </c>
      <c r="I547" s="26">
        <f>Table1689106[[#This Row],[Mean Value]]+$Q$2</f>
        <v>3.5472497668929703</v>
      </c>
      <c r="J547" s="26">
        <f>Table1689106[[#This Row],[Mean Value]]-($Q$2)</f>
        <v>3.467462940289348</v>
      </c>
      <c r="K547" s="8">
        <f>Table1689106[[#This Row],[Mean Value]]+$R$2</f>
        <v>3.5671964735438761</v>
      </c>
      <c r="L547" s="9">
        <f>Table1689106[[#This Row],[Mean Value]]-$R$2</f>
        <v>3.4475162336384422</v>
      </c>
      <c r="M547" s="23" t="str">
        <f t="array" ref="M547">IF(OR(D547&lt;$Z$2, D547&gt;$Y$2), "Yes", "No")</f>
        <v>No</v>
      </c>
      <c r="N547" s="3"/>
    </row>
    <row r="548" spans="1:14" x14ac:dyDescent="0.25">
      <c r="A548" s="2">
        <v>43385</v>
      </c>
      <c r="B548" s="17">
        <v>729</v>
      </c>
      <c r="C548" s="21" t="s">
        <v>31</v>
      </c>
      <c r="D548" s="25">
        <v>3.53</v>
      </c>
      <c r="E548" s="22">
        <f>'[1]pH meter #2__083118AM'!$O$2</f>
        <v>3.5073563535911592</v>
      </c>
      <c r="F548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43385.311805555553</v>
      </c>
      <c r="G548" s="6">
        <f>Table1689106[[#This Row],[Mean Value]]+$P$2</f>
        <v>3.527303060242065</v>
      </c>
      <c r="H548" s="6">
        <f>Table1689106[[#This Row],[Mean Value]]-$P$2</f>
        <v>3.4874096469402533</v>
      </c>
      <c r="I548" s="26">
        <f>Table1689106[[#This Row],[Mean Value]]+$Q$2</f>
        <v>3.5472497668929703</v>
      </c>
      <c r="J548" s="26">
        <f>Table1689106[[#This Row],[Mean Value]]-($Q$2)</f>
        <v>3.467462940289348</v>
      </c>
      <c r="K548" s="8">
        <f>Table1689106[[#This Row],[Mean Value]]+$R$2</f>
        <v>3.5671964735438761</v>
      </c>
      <c r="L548" s="9">
        <f>Table1689106[[#This Row],[Mean Value]]-$R$2</f>
        <v>3.4475162336384422</v>
      </c>
      <c r="M548" s="23" t="str">
        <f t="array" ref="M548">IF(OR(D548&lt;$Z$2, D548&gt;$Y$2), "Yes", "No")</f>
        <v>No</v>
      </c>
      <c r="N548" s="3"/>
    </row>
    <row r="549" spans="1:14" x14ac:dyDescent="0.25">
      <c r="A549" s="2">
        <v>43385</v>
      </c>
      <c r="B549" s="17">
        <v>827</v>
      </c>
      <c r="C549" s="21" t="s">
        <v>40</v>
      </c>
      <c r="D549" s="25">
        <v>3.53</v>
      </c>
      <c r="E549" s="22">
        <f>'[1]pH meter #2__083118AM'!$O$2</f>
        <v>3.5073563535911592</v>
      </c>
      <c r="F549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43385.352083333331</v>
      </c>
      <c r="G549" s="6">
        <f>Table1689106[[#This Row],[Mean Value]]+$P$2</f>
        <v>3.527303060242065</v>
      </c>
      <c r="H549" s="6">
        <f>Table1689106[[#This Row],[Mean Value]]-$P$2</f>
        <v>3.4874096469402533</v>
      </c>
      <c r="I549" s="26">
        <f>Table1689106[[#This Row],[Mean Value]]+$Q$2</f>
        <v>3.5472497668929703</v>
      </c>
      <c r="J549" s="26">
        <f>Table1689106[[#This Row],[Mean Value]]-($Q$2)</f>
        <v>3.467462940289348</v>
      </c>
      <c r="K549" s="8">
        <f>Table1689106[[#This Row],[Mean Value]]+$R$2</f>
        <v>3.5671964735438761</v>
      </c>
      <c r="L549" s="9">
        <f>Table1689106[[#This Row],[Mean Value]]-$R$2</f>
        <v>3.4475162336384422</v>
      </c>
      <c r="M549" s="23" t="str">
        <f t="array" ref="M549">IF(OR(D549&lt;$Z$2, D549&gt;$Y$2), "Yes", "No")</f>
        <v>No</v>
      </c>
      <c r="N549" s="3"/>
    </row>
    <row r="550" spans="1:14" x14ac:dyDescent="0.25">
      <c r="A550" s="2">
        <v>43385</v>
      </c>
      <c r="B550" s="17">
        <v>843</v>
      </c>
      <c r="C550" s="21" t="s">
        <v>31</v>
      </c>
      <c r="D550" s="25">
        <v>3.52</v>
      </c>
      <c r="E550" s="22">
        <f>'[1]pH meter #2__083118AM'!$O$2</f>
        <v>3.5073563535911592</v>
      </c>
      <c r="F550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43385.363194444442</v>
      </c>
      <c r="G550" s="6">
        <f>Table1689106[[#This Row],[Mean Value]]+$P$2</f>
        <v>3.527303060242065</v>
      </c>
      <c r="H550" s="6">
        <f>Table1689106[[#This Row],[Mean Value]]-$P$2</f>
        <v>3.4874096469402533</v>
      </c>
      <c r="I550" s="26">
        <f>Table1689106[[#This Row],[Mean Value]]+$Q$2</f>
        <v>3.5472497668929703</v>
      </c>
      <c r="J550" s="26">
        <f>Table1689106[[#This Row],[Mean Value]]-($Q$2)</f>
        <v>3.467462940289348</v>
      </c>
      <c r="K550" s="8">
        <f>Table1689106[[#This Row],[Mean Value]]+$R$2</f>
        <v>3.5671964735438761</v>
      </c>
      <c r="L550" s="9">
        <f>Table1689106[[#This Row],[Mean Value]]-$R$2</f>
        <v>3.4475162336384422</v>
      </c>
      <c r="M550" s="23" t="str">
        <f t="array" ref="M550">IF(OR(D550&lt;$Z$2, D550&gt;$Y$2), "Yes", "No")</f>
        <v>No</v>
      </c>
      <c r="N550" s="3"/>
    </row>
    <row r="551" spans="1:14" x14ac:dyDescent="0.25">
      <c r="A551" s="2">
        <v>43385</v>
      </c>
      <c r="B551" s="17">
        <v>923</v>
      </c>
      <c r="C551" s="21" t="s">
        <v>40</v>
      </c>
      <c r="D551" s="25">
        <v>3.52</v>
      </c>
      <c r="E551" s="22">
        <f>'[1]pH meter #2__083118AM'!$O$2</f>
        <v>3.5073563535911592</v>
      </c>
      <c r="F551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43385.390972222223</v>
      </c>
      <c r="G551" s="6">
        <f>Table1689106[[#This Row],[Mean Value]]+$P$2</f>
        <v>3.527303060242065</v>
      </c>
      <c r="H551" s="6">
        <f>Table1689106[[#This Row],[Mean Value]]-$P$2</f>
        <v>3.4874096469402533</v>
      </c>
      <c r="I551" s="26">
        <f>Table1689106[[#This Row],[Mean Value]]+$Q$2</f>
        <v>3.5472497668929703</v>
      </c>
      <c r="J551" s="26">
        <f>Table1689106[[#This Row],[Mean Value]]-($Q$2)</f>
        <v>3.467462940289348</v>
      </c>
      <c r="K551" s="8">
        <f>Table1689106[[#This Row],[Mean Value]]+$R$2</f>
        <v>3.5671964735438761</v>
      </c>
      <c r="L551" s="9">
        <f>Table1689106[[#This Row],[Mean Value]]-$R$2</f>
        <v>3.4475162336384422</v>
      </c>
      <c r="M551" s="23" t="str">
        <f t="array" ref="M551">IF(OR(D551&lt;$Z$2, D551&gt;$Y$2), "Yes", "No")</f>
        <v>No</v>
      </c>
      <c r="N551" s="3"/>
    </row>
    <row r="552" spans="1:14" x14ac:dyDescent="0.25">
      <c r="A552" s="2">
        <v>43385</v>
      </c>
      <c r="B552" s="17">
        <v>1015</v>
      </c>
      <c r="C552" s="21" t="s">
        <v>37</v>
      </c>
      <c r="D552" s="25">
        <v>3.52</v>
      </c>
      <c r="E552" s="22">
        <f>'[1]pH meter #2__083118AM'!$O$2</f>
        <v>3.5073563535911592</v>
      </c>
      <c r="F552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43385.427083333336</v>
      </c>
      <c r="G552" s="6">
        <f>Table1689106[[#This Row],[Mean Value]]+$P$2</f>
        <v>3.527303060242065</v>
      </c>
      <c r="H552" s="6">
        <f>Table1689106[[#This Row],[Mean Value]]-$P$2</f>
        <v>3.4874096469402533</v>
      </c>
      <c r="I552" s="26">
        <f>Table1689106[[#This Row],[Mean Value]]+$Q$2</f>
        <v>3.5472497668929703</v>
      </c>
      <c r="J552" s="26">
        <f>Table1689106[[#This Row],[Mean Value]]-($Q$2)</f>
        <v>3.467462940289348</v>
      </c>
      <c r="K552" s="8">
        <f>Table1689106[[#This Row],[Mean Value]]+$R$2</f>
        <v>3.5671964735438761</v>
      </c>
      <c r="L552" s="9">
        <f>Table1689106[[#This Row],[Mean Value]]-$R$2</f>
        <v>3.4475162336384422</v>
      </c>
      <c r="M552" s="23" t="str">
        <f t="array" ref="M552">IF(OR(D552&lt;$Z$2, D552&gt;$Y$2), "Yes", "No")</f>
        <v>No</v>
      </c>
      <c r="N552" s="3"/>
    </row>
    <row r="553" spans="1:14" x14ac:dyDescent="0.25">
      <c r="A553" s="2">
        <v>43385</v>
      </c>
      <c r="B553" s="17">
        <v>1052</v>
      </c>
      <c r="C553" s="21" t="s">
        <v>40</v>
      </c>
      <c r="D553" s="25">
        <v>3.52</v>
      </c>
      <c r="E553" s="22">
        <f>'[1]pH meter #2__083118AM'!$O$2</f>
        <v>3.5073563535911592</v>
      </c>
      <c r="F553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43385.452777777777</v>
      </c>
      <c r="G553" s="6">
        <f>Table1689106[[#This Row],[Mean Value]]+$P$2</f>
        <v>3.527303060242065</v>
      </c>
      <c r="H553" s="6">
        <f>Table1689106[[#This Row],[Mean Value]]-$P$2</f>
        <v>3.4874096469402533</v>
      </c>
      <c r="I553" s="26">
        <f>Table1689106[[#This Row],[Mean Value]]+$Q$2</f>
        <v>3.5472497668929703</v>
      </c>
      <c r="J553" s="26">
        <f>Table1689106[[#This Row],[Mean Value]]-($Q$2)</f>
        <v>3.467462940289348</v>
      </c>
      <c r="K553" s="8">
        <f>Table1689106[[#This Row],[Mean Value]]+$R$2</f>
        <v>3.5671964735438761</v>
      </c>
      <c r="L553" s="9">
        <f>Table1689106[[#This Row],[Mean Value]]-$R$2</f>
        <v>3.4475162336384422</v>
      </c>
      <c r="M553" s="23" t="str">
        <f t="array" ref="M553">IF(OR(D553&lt;$Z$2, D553&gt;$Y$2), "Yes", "No")</f>
        <v>No</v>
      </c>
      <c r="N553" s="3"/>
    </row>
    <row r="554" spans="1:14" x14ac:dyDescent="0.25">
      <c r="A554" s="2">
        <v>43385</v>
      </c>
      <c r="B554" s="17">
        <v>1110</v>
      </c>
      <c r="C554" s="21" t="s">
        <v>30</v>
      </c>
      <c r="D554" s="25">
        <v>3.5</v>
      </c>
      <c r="E554" s="22">
        <f>'[1]pH meter #2__083118AM'!$O$2</f>
        <v>3.5073563535911592</v>
      </c>
      <c r="F554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43385.465277777781</v>
      </c>
      <c r="G554" s="6">
        <f>Table1689106[[#This Row],[Mean Value]]+$P$2</f>
        <v>3.527303060242065</v>
      </c>
      <c r="H554" s="6">
        <f>Table1689106[[#This Row],[Mean Value]]-$P$2</f>
        <v>3.4874096469402533</v>
      </c>
      <c r="I554" s="26">
        <f>Table1689106[[#This Row],[Mean Value]]+$Q$2</f>
        <v>3.5472497668929703</v>
      </c>
      <c r="J554" s="26">
        <f>Table1689106[[#This Row],[Mean Value]]-($Q$2)</f>
        <v>3.467462940289348</v>
      </c>
      <c r="K554" s="8">
        <f>Table1689106[[#This Row],[Mean Value]]+$R$2</f>
        <v>3.5671964735438761</v>
      </c>
      <c r="L554" s="9">
        <f>Table1689106[[#This Row],[Mean Value]]-$R$2</f>
        <v>3.4475162336384422</v>
      </c>
      <c r="M554" s="23" t="str">
        <f t="array" ref="M554">IF(OR(D554&lt;$Z$2, D554&gt;$Y$2), "Yes", "No")</f>
        <v>No</v>
      </c>
      <c r="N554" s="3"/>
    </row>
    <row r="555" spans="1:14" x14ac:dyDescent="0.25">
      <c r="A555" s="2">
        <v>43385</v>
      </c>
      <c r="B555" s="17">
        <v>1136</v>
      </c>
      <c r="C555" s="21" t="s">
        <v>40</v>
      </c>
      <c r="D555" s="25">
        <v>3.51</v>
      </c>
      <c r="E555" s="22">
        <f>'[1]pH meter #2__083118AM'!$O$2</f>
        <v>3.5073563535911592</v>
      </c>
      <c r="F555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43385.48333333333</v>
      </c>
      <c r="G555" s="6">
        <f>Table1689106[[#This Row],[Mean Value]]+$P$2</f>
        <v>3.527303060242065</v>
      </c>
      <c r="H555" s="6">
        <f>Table1689106[[#This Row],[Mean Value]]-$P$2</f>
        <v>3.4874096469402533</v>
      </c>
      <c r="I555" s="26">
        <f>Table1689106[[#This Row],[Mean Value]]+$Q$2</f>
        <v>3.5472497668929703</v>
      </c>
      <c r="J555" s="26">
        <f>Table1689106[[#This Row],[Mean Value]]-($Q$2)</f>
        <v>3.467462940289348</v>
      </c>
      <c r="K555" s="8">
        <f>Table1689106[[#This Row],[Mean Value]]+$R$2</f>
        <v>3.5671964735438761</v>
      </c>
      <c r="L555" s="9">
        <f>Table1689106[[#This Row],[Mean Value]]-$R$2</f>
        <v>3.4475162336384422</v>
      </c>
      <c r="M555" s="23" t="str">
        <f t="array" ref="M555">IF(OR(D555&lt;$Z$2, D555&gt;$Y$2), "Yes", "No")</f>
        <v>No</v>
      </c>
      <c r="N555" s="3"/>
    </row>
    <row r="556" spans="1:14" x14ac:dyDescent="0.25">
      <c r="A556" s="2">
        <v>43385</v>
      </c>
      <c r="B556" s="17">
        <v>1200</v>
      </c>
      <c r="C556" s="21" t="s">
        <v>35</v>
      </c>
      <c r="D556" s="25">
        <v>3.5</v>
      </c>
      <c r="E556" s="22">
        <f>'[1]pH meter #2__083118AM'!$O$2</f>
        <v>3.5073563535911592</v>
      </c>
      <c r="F556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43385.5</v>
      </c>
      <c r="G556" s="6">
        <f>Table1689106[[#This Row],[Mean Value]]+$P$2</f>
        <v>3.527303060242065</v>
      </c>
      <c r="H556" s="6">
        <f>Table1689106[[#This Row],[Mean Value]]-$P$2</f>
        <v>3.4874096469402533</v>
      </c>
      <c r="I556" s="26">
        <f>Table1689106[[#This Row],[Mean Value]]+$Q$2</f>
        <v>3.5472497668929703</v>
      </c>
      <c r="J556" s="26">
        <f>Table1689106[[#This Row],[Mean Value]]-($Q$2)</f>
        <v>3.467462940289348</v>
      </c>
      <c r="K556" s="8">
        <f>Table1689106[[#This Row],[Mean Value]]+$R$2</f>
        <v>3.5671964735438761</v>
      </c>
      <c r="L556" s="9">
        <f>Table1689106[[#This Row],[Mean Value]]-$R$2</f>
        <v>3.4475162336384422</v>
      </c>
      <c r="M556" s="23" t="str">
        <f t="array" ref="M556">IF(OR(D556&lt;$Z$2, D556&gt;$Y$2), "Yes", "No")</f>
        <v>No</v>
      </c>
      <c r="N556" s="3"/>
    </row>
    <row r="557" spans="1:14" x14ac:dyDescent="0.25">
      <c r="A557" s="2">
        <v>43385</v>
      </c>
      <c r="B557" s="17">
        <v>1211</v>
      </c>
      <c r="C557" s="21" t="s">
        <v>40</v>
      </c>
      <c r="D557" s="25">
        <v>3.5</v>
      </c>
      <c r="E557" s="22">
        <f>'[1]pH meter #2__083118AM'!$O$2</f>
        <v>3.5073563535911592</v>
      </c>
      <c r="F557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43385.507638888892</v>
      </c>
      <c r="G557" s="6">
        <f>Table1689106[[#This Row],[Mean Value]]+$P$2</f>
        <v>3.527303060242065</v>
      </c>
      <c r="H557" s="6">
        <f>Table1689106[[#This Row],[Mean Value]]-$P$2</f>
        <v>3.4874096469402533</v>
      </c>
      <c r="I557" s="26">
        <f>Table1689106[[#This Row],[Mean Value]]+$Q$2</f>
        <v>3.5472497668929703</v>
      </c>
      <c r="J557" s="26">
        <f>Table1689106[[#This Row],[Mean Value]]-($Q$2)</f>
        <v>3.467462940289348</v>
      </c>
      <c r="K557" s="8">
        <f>Table1689106[[#This Row],[Mean Value]]+$R$2</f>
        <v>3.5671964735438761</v>
      </c>
      <c r="L557" s="9">
        <f>Table1689106[[#This Row],[Mean Value]]-$R$2</f>
        <v>3.4475162336384422</v>
      </c>
      <c r="M557" s="23" t="str">
        <f t="array" ref="M557">IF(OR(D557&lt;$Z$2, D557&gt;$Y$2), "Yes", "No")</f>
        <v>No</v>
      </c>
      <c r="N557" s="3"/>
    </row>
    <row r="558" spans="1:14" x14ac:dyDescent="0.25">
      <c r="A558" s="2">
        <v>43385</v>
      </c>
      <c r="B558" s="17">
        <v>1226</v>
      </c>
      <c r="C558" s="21" t="s">
        <v>26</v>
      </c>
      <c r="D558" s="25">
        <v>3.49</v>
      </c>
      <c r="E558" s="22">
        <f>'[1]pH meter #2__083118AM'!$O$2</f>
        <v>3.5073563535911592</v>
      </c>
      <c r="F558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43385.518055555556</v>
      </c>
      <c r="G558" s="6">
        <f>Table1689106[[#This Row],[Mean Value]]+$P$2</f>
        <v>3.527303060242065</v>
      </c>
      <c r="H558" s="6">
        <f>Table1689106[[#This Row],[Mean Value]]-$P$2</f>
        <v>3.4874096469402533</v>
      </c>
      <c r="I558" s="26">
        <f>Table1689106[[#This Row],[Mean Value]]+$Q$2</f>
        <v>3.5472497668929703</v>
      </c>
      <c r="J558" s="26">
        <f>Table1689106[[#This Row],[Mean Value]]-($Q$2)</f>
        <v>3.467462940289348</v>
      </c>
      <c r="K558" s="8">
        <f>Table1689106[[#This Row],[Mean Value]]+$R$2</f>
        <v>3.5671964735438761</v>
      </c>
      <c r="L558" s="9">
        <f>Table1689106[[#This Row],[Mean Value]]-$R$2</f>
        <v>3.4475162336384422</v>
      </c>
      <c r="M558" s="23" t="str">
        <f t="array" ref="M558">IF(OR(D558&lt;$Z$2, D558&gt;$Y$2), "Yes", "No")</f>
        <v>No</v>
      </c>
      <c r="N558" s="3"/>
    </row>
    <row r="559" spans="1:14" x14ac:dyDescent="0.25">
      <c r="A559" s="2">
        <v>43385</v>
      </c>
      <c r="B559" s="17">
        <v>1300</v>
      </c>
      <c r="C559" s="21" t="s">
        <v>30</v>
      </c>
      <c r="D559" s="25">
        <v>3.49</v>
      </c>
      <c r="E559" s="22">
        <f>'[1]pH meter #2__083118AM'!$O$2</f>
        <v>3.5073563535911592</v>
      </c>
      <c r="F559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43385.541666666664</v>
      </c>
      <c r="G559" s="6">
        <f>Table1689106[[#This Row],[Mean Value]]+$P$2</f>
        <v>3.527303060242065</v>
      </c>
      <c r="H559" s="6">
        <f>Table1689106[[#This Row],[Mean Value]]-$P$2</f>
        <v>3.4874096469402533</v>
      </c>
      <c r="I559" s="26">
        <f>Table1689106[[#This Row],[Mean Value]]+$Q$2</f>
        <v>3.5472497668929703</v>
      </c>
      <c r="J559" s="26">
        <f>Table1689106[[#This Row],[Mean Value]]-($Q$2)</f>
        <v>3.467462940289348</v>
      </c>
      <c r="K559" s="8">
        <f>Table1689106[[#This Row],[Mean Value]]+$R$2</f>
        <v>3.5671964735438761</v>
      </c>
      <c r="L559" s="9">
        <f>Table1689106[[#This Row],[Mean Value]]-$R$2</f>
        <v>3.4475162336384422</v>
      </c>
      <c r="M559" s="23" t="str">
        <f t="array" ref="M559">IF(OR(D559&lt;$Z$2, D559&gt;$Y$2), "Yes", "No")</f>
        <v>No</v>
      </c>
      <c r="N559" s="3"/>
    </row>
    <row r="560" spans="1:14" x14ac:dyDescent="0.25">
      <c r="A560" s="2">
        <v>43385</v>
      </c>
      <c r="B560" s="17">
        <v>1320</v>
      </c>
      <c r="C560" s="21" t="s">
        <v>31</v>
      </c>
      <c r="D560" s="25">
        <v>3.49</v>
      </c>
      <c r="E560" s="22">
        <f>'[1]pH meter #2__083118AM'!$O$2</f>
        <v>3.5073563535911592</v>
      </c>
      <c r="F560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43385.555555555555</v>
      </c>
      <c r="G560" s="6">
        <f>Table1689106[[#This Row],[Mean Value]]+$P$2</f>
        <v>3.527303060242065</v>
      </c>
      <c r="H560" s="6">
        <f>Table1689106[[#This Row],[Mean Value]]-$P$2</f>
        <v>3.4874096469402533</v>
      </c>
      <c r="I560" s="26">
        <f>Table1689106[[#This Row],[Mean Value]]+$Q$2</f>
        <v>3.5472497668929703</v>
      </c>
      <c r="J560" s="26">
        <f>Table1689106[[#This Row],[Mean Value]]-($Q$2)</f>
        <v>3.467462940289348</v>
      </c>
      <c r="K560" s="8">
        <f>Table1689106[[#This Row],[Mean Value]]+$R$2</f>
        <v>3.5671964735438761</v>
      </c>
      <c r="L560" s="9">
        <f>Table1689106[[#This Row],[Mean Value]]-$R$2</f>
        <v>3.4475162336384422</v>
      </c>
      <c r="M560" s="23" t="str">
        <f t="array" ref="M560">IF(OR(D560&lt;$Z$2, D560&gt;$Y$2), "Yes", "No")</f>
        <v>No</v>
      </c>
      <c r="N560" s="3"/>
    </row>
    <row r="561" spans="1:14" x14ac:dyDescent="0.25">
      <c r="A561" s="2">
        <v>43385</v>
      </c>
      <c r="B561" s="17">
        <v>1415</v>
      </c>
      <c r="C561" s="21" t="s">
        <v>31</v>
      </c>
      <c r="D561" s="25">
        <v>3.49</v>
      </c>
      <c r="E561" s="22">
        <f>'[1]pH meter #2__083118AM'!$O$2</f>
        <v>3.5073563535911592</v>
      </c>
      <c r="F561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43385.59375</v>
      </c>
      <c r="G561" s="6">
        <f>Table1689106[[#This Row],[Mean Value]]+$P$2</f>
        <v>3.527303060242065</v>
      </c>
      <c r="H561" s="6">
        <f>Table1689106[[#This Row],[Mean Value]]-$P$2</f>
        <v>3.4874096469402533</v>
      </c>
      <c r="I561" s="26">
        <f>Table1689106[[#This Row],[Mean Value]]+$Q$2</f>
        <v>3.5472497668929703</v>
      </c>
      <c r="J561" s="26">
        <f>Table1689106[[#This Row],[Mean Value]]-($Q$2)</f>
        <v>3.467462940289348</v>
      </c>
      <c r="K561" s="8">
        <f>Table1689106[[#This Row],[Mean Value]]+$R$2</f>
        <v>3.5671964735438761</v>
      </c>
      <c r="L561" s="9">
        <f>Table1689106[[#This Row],[Mean Value]]-$R$2</f>
        <v>3.4475162336384422</v>
      </c>
      <c r="M561" s="23" t="str">
        <f t="array" ref="M561">IF(OR(D561&lt;$Z$2, D561&gt;$Y$2), "Yes", "No")</f>
        <v>No</v>
      </c>
      <c r="N561" s="3"/>
    </row>
    <row r="562" spans="1:14" x14ac:dyDescent="0.25">
      <c r="A562" s="2">
        <v>43385</v>
      </c>
      <c r="B562" s="17">
        <v>1442</v>
      </c>
      <c r="C562" s="21" t="s">
        <v>34</v>
      </c>
      <c r="D562" s="25">
        <v>3.48</v>
      </c>
      <c r="E562" s="22">
        <f>'[1]pH meter #2__083118AM'!$O$2</f>
        <v>3.5073563535911592</v>
      </c>
      <c r="F562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43385.612500000003</v>
      </c>
      <c r="G562" s="6">
        <f>Table1689106[[#This Row],[Mean Value]]+$P$2</f>
        <v>3.527303060242065</v>
      </c>
      <c r="H562" s="6">
        <f>Table1689106[[#This Row],[Mean Value]]-$P$2</f>
        <v>3.4874096469402533</v>
      </c>
      <c r="I562" s="26">
        <f>Table1689106[[#This Row],[Mean Value]]+$Q$2</f>
        <v>3.5472497668929703</v>
      </c>
      <c r="J562" s="26">
        <f>Table1689106[[#This Row],[Mean Value]]-($Q$2)</f>
        <v>3.467462940289348</v>
      </c>
      <c r="K562" s="8">
        <f>Table1689106[[#This Row],[Mean Value]]+$R$2</f>
        <v>3.5671964735438761</v>
      </c>
      <c r="L562" s="9">
        <f>Table1689106[[#This Row],[Mean Value]]-$R$2</f>
        <v>3.4475162336384422</v>
      </c>
      <c r="M562" s="23" t="str">
        <f t="array" ref="M562">IF(OR(D562&lt;$Z$2, D562&gt;$Y$2), "Yes", "No")</f>
        <v>No</v>
      </c>
      <c r="N562" s="3"/>
    </row>
    <row r="563" spans="1:14" x14ac:dyDescent="0.25">
      <c r="A563" s="2">
        <v>43385</v>
      </c>
      <c r="B563" s="17">
        <v>1500</v>
      </c>
      <c r="C563" s="21" t="s">
        <v>34</v>
      </c>
      <c r="D563" s="25">
        <v>3.49</v>
      </c>
      <c r="E563" s="22">
        <f>'[1]pH meter #2__083118AM'!$O$2</f>
        <v>3.5073563535911592</v>
      </c>
      <c r="F563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43385.625</v>
      </c>
      <c r="G563" s="6">
        <f>Table1689106[[#This Row],[Mean Value]]+$P$2</f>
        <v>3.527303060242065</v>
      </c>
      <c r="H563" s="6">
        <f>Table1689106[[#This Row],[Mean Value]]-$P$2</f>
        <v>3.4874096469402533</v>
      </c>
      <c r="I563" s="26">
        <f>Table1689106[[#This Row],[Mean Value]]+$Q$2</f>
        <v>3.5472497668929703</v>
      </c>
      <c r="J563" s="26">
        <f>Table1689106[[#This Row],[Mean Value]]-($Q$2)</f>
        <v>3.467462940289348</v>
      </c>
      <c r="K563" s="8">
        <f>Table1689106[[#This Row],[Mean Value]]+$R$2</f>
        <v>3.5671964735438761</v>
      </c>
      <c r="L563" s="9">
        <f>Table1689106[[#This Row],[Mean Value]]-$R$2</f>
        <v>3.4475162336384422</v>
      </c>
      <c r="M563" s="23" t="str">
        <f t="array" ref="M563">IF(OR(D563&lt;$Z$2, D563&gt;$Y$2), "Yes", "No")</f>
        <v>No</v>
      </c>
      <c r="N563" s="3"/>
    </row>
    <row r="564" spans="1:14" x14ac:dyDescent="0.25">
      <c r="A564" s="2">
        <v>43385</v>
      </c>
      <c r="B564" s="17">
        <v>1554</v>
      </c>
      <c r="C564" s="21" t="s">
        <v>32</v>
      </c>
      <c r="D564" s="25">
        <v>3.48</v>
      </c>
      <c r="E564" s="22">
        <f>'[1]pH meter #2__083118AM'!$O$2</f>
        <v>3.5073563535911592</v>
      </c>
      <c r="F564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43385.662499999999</v>
      </c>
      <c r="G564" s="6">
        <f>Table1689106[[#This Row],[Mean Value]]+$P$2</f>
        <v>3.527303060242065</v>
      </c>
      <c r="H564" s="6">
        <f>Table1689106[[#This Row],[Mean Value]]-$P$2</f>
        <v>3.4874096469402533</v>
      </c>
      <c r="I564" s="26">
        <f>Table1689106[[#This Row],[Mean Value]]+$Q$2</f>
        <v>3.5472497668929703</v>
      </c>
      <c r="J564" s="26">
        <f>Table1689106[[#This Row],[Mean Value]]-($Q$2)</f>
        <v>3.467462940289348</v>
      </c>
      <c r="K564" s="8">
        <f>Table1689106[[#This Row],[Mean Value]]+$R$2</f>
        <v>3.5671964735438761</v>
      </c>
      <c r="L564" s="9">
        <f>Table1689106[[#This Row],[Mean Value]]-$R$2</f>
        <v>3.4475162336384422</v>
      </c>
      <c r="M564" s="23" t="str">
        <f t="array" ref="M564">IF(OR(D564&lt;$Z$2, D564&gt;$Y$2), "Yes", "No")</f>
        <v>No</v>
      </c>
      <c r="N564" s="3"/>
    </row>
    <row r="565" spans="1:14" x14ac:dyDescent="0.25">
      <c r="A565" s="2">
        <v>43385</v>
      </c>
      <c r="B565" s="17">
        <v>1558</v>
      </c>
      <c r="C565" s="21" t="s">
        <v>32</v>
      </c>
      <c r="D565" s="25">
        <v>3.47</v>
      </c>
      <c r="E565" s="22">
        <f>'[1]pH meter #2__083118AM'!$O$2</f>
        <v>3.5073563535911592</v>
      </c>
      <c r="F565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43385.665277777778</v>
      </c>
      <c r="G565" s="6">
        <f>Table1689106[[#This Row],[Mean Value]]+$P$2</f>
        <v>3.527303060242065</v>
      </c>
      <c r="H565" s="6">
        <f>Table1689106[[#This Row],[Mean Value]]-$P$2</f>
        <v>3.4874096469402533</v>
      </c>
      <c r="I565" s="26">
        <f>Table1689106[[#This Row],[Mean Value]]+$Q$2</f>
        <v>3.5472497668929703</v>
      </c>
      <c r="J565" s="26">
        <f>Table1689106[[#This Row],[Mean Value]]-($Q$2)</f>
        <v>3.467462940289348</v>
      </c>
      <c r="K565" s="8">
        <f>Table1689106[[#This Row],[Mean Value]]+$R$2</f>
        <v>3.5671964735438761</v>
      </c>
      <c r="L565" s="9">
        <f>Table1689106[[#This Row],[Mean Value]]-$R$2</f>
        <v>3.4475162336384422</v>
      </c>
      <c r="M565" s="23" t="str">
        <f t="array" ref="M565">IF(OR(D565&lt;$Z$2, D565&gt;$Y$2), "Yes", "No")</f>
        <v>No</v>
      </c>
      <c r="N565" s="3"/>
    </row>
    <row r="566" spans="1:14" x14ac:dyDescent="0.25">
      <c r="A566" s="2">
        <v>43385</v>
      </c>
      <c r="B566" s="17">
        <v>1622</v>
      </c>
      <c r="C566" s="21" t="s">
        <v>34</v>
      </c>
      <c r="D566" s="25">
        <v>3.48</v>
      </c>
      <c r="E566" s="22">
        <f>'[1]pH meter #2__083118AM'!$O$2</f>
        <v>3.5073563535911592</v>
      </c>
      <c r="F566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43385.681944444441</v>
      </c>
      <c r="G566" s="6">
        <f>Table1689106[[#This Row],[Mean Value]]+$P$2</f>
        <v>3.527303060242065</v>
      </c>
      <c r="H566" s="6">
        <f>Table1689106[[#This Row],[Mean Value]]-$P$2</f>
        <v>3.4874096469402533</v>
      </c>
      <c r="I566" s="26">
        <f>Table1689106[[#This Row],[Mean Value]]+$Q$2</f>
        <v>3.5472497668929703</v>
      </c>
      <c r="J566" s="26">
        <f>Table1689106[[#This Row],[Mean Value]]-($Q$2)</f>
        <v>3.467462940289348</v>
      </c>
      <c r="K566" s="8">
        <f>Table1689106[[#This Row],[Mean Value]]+$R$2</f>
        <v>3.5671964735438761</v>
      </c>
      <c r="L566" s="9">
        <f>Table1689106[[#This Row],[Mean Value]]-$R$2</f>
        <v>3.4475162336384422</v>
      </c>
      <c r="M566" s="23" t="str">
        <f t="array" ref="M566">IF(OR(D566&lt;$Z$2, D566&gt;$Y$2), "Yes", "No")</f>
        <v>No</v>
      </c>
      <c r="N566" s="3"/>
    </row>
    <row r="567" spans="1:14" x14ac:dyDescent="0.25">
      <c r="A567" s="2">
        <v>43385</v>
      </c>
      <c r="B567" s="17">
        <v>1640</v>
      </c>
      <c r="C567" s="21" t="s">
        <v>32</v>
      </c>
      <c r="D567" s="25">
        <v>3.47</v>
      </c>
      <c r="E567" s="22">
        <f>'[1]pH meter #2__083118AM'!$O$2</f>
        <v>3.5073563535911592</v>
      </c>
      <c r="F567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43385.694444444445</v>
      </c>
      <c r="G567" s="6">
        <f>Table1689106[[#This Row],[Mean Value]]+$P$2</f>
        <v>3.527303060242065</v>
      </c>
      <c r="H567" s="6">
        <f>Table1689106[[#This Row],[Mean Value]]-$P$2</f>
        <v>3.4874096469402533</v>
      </c>
      <c r="I567" s="26">
        <f>Table1689106[[#This Row],[Mean Value]]+$Q$2</f>
        <v>3.5472497668929703</v>
      </c>
      <c r="J567" s="26">
        <f>Table1689106[[#This Row],[Mean Value]]-($Q$2)</f>
        <v>3.467462940289348</v>
      </c>
      <c r="K567" s="8">
        <f>Table1689106[[#This Row],[Mean Value]]+$R$2</f>
        <v>3.5671964735438761</v>
      </c>
      <c r="L567" s="9">
        <f>Table1689106[[#This Row],[Mean Value]]-$R$2</f>
        <v>3.4475162336384422</v>
      </c>
      <c r="M567" s="23" t="str">
        <f t="array" ref="M567">IF(OR(D567&lt;$Z$2, D567&gt;$Y$2), "Yes", "No")</f>
        <v>No</v>
      </c>
      <c r="N567" s="3"/>
    </row>
    <row r="568" spans="1:14" x14ac:dyDescent="0.25">
      <c r="A568" s="2">
        <v>43385</v>
      </c>
      <c r="B568" s="17">
        <v>1740</v>
      </c>
      <c r="C568" s="21" t="s">
        <v>28</v>
      </c>
      <c r="D568" s="25">
        <v>3.48</v>
      </c>
      <c r="E568" s="22">
        <f>'[1]pH meter #2__083118AM'!$O$2</f>
        <v>3.5073563535911592</v>
      </c>
      <c r="F568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43385.736111111109</v>
      </c>
      <c r="G568" s="6">
        <f>Table1689106[[#This Row],[Mean Value]]+$P$2</f>
        <v>3.527303060242065</v>
      </c>
      <c r="H568" s="6">
        <f>Table1689106[[#This Row],[Mean Value]]-$P$2</f>
        <v>3.4874096469402533</v>
      </c>
      <c r="I568" s="26">
        <f>Table1689106[[#This Row],[Mean Value]]+$Q$2</f>
        <v>3.5472497668929703</v>
      </c>
      <c r="J568" s="26">
        <f>Table1689106[[#This Row],[Mean Value]]-($Q$2)</f>
        <v>3.467462940289348</v>
      </c>
      <c r="K568" s="8">
        <f>Table1689106[[#This Row],[Mean Value]]+$R$2</f>
        <v>3.5671964735438761</v>
      </c>
      <c r="L568" s="9">
        <f>Table1689106[[#This Row],[Mean Value]]-$R$2</f>
        <v>3.4475162336384422</v>
      </c>
      <c r="M568" s="23" t="str">
        <f t="array" ref="M568">IF(OR(D568&lt;$Z$2, D568&gt;$Y$2), "Yes", "No")</f>
        <v>No</v>
      </c>
      <c r="N568" s="3"/>
    </row>
    <row r="569" spans="1:14" x14ac:dyDescent="0.25">
      <c r="A569" s="2">
        <v>43385</v>
      </c>
      <c r="B569" s="17">
        <v>1912</v>
      </c>
      <c r="C569" s="21" t="s">
        <v>26</v>
      </c>
      <c r="D569" s="25">
        <v>3.47</v>
      </c>
      <c r="E569" s="22">
        <f>'[1]pH meter #2__083118AM'!$O$2</f>
        <v>3.5073563535911592</v>
      </c>
      <c r="F569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43385.8</v>
      </c>
      <c r="G569" s="6">
        <f>Table1689106[[#This Row],[Mean Value]]+$P$2</f>
        <v>3.527303060242065</v>
      </c>
      <c r="H569" s="6">
        <f>Table1689106[[#This Row],[Mean Value]]-$P$2</f>
        <v>3.4874096469402533</v>
      </c>
      <c r="I569" s="26">
        <f>Table1689106[[#This Row],[Mean Value]]+$Q$2</f>
        <v>3.5472497668929703</v>
      </c>
      <c r="J569" s="26">
        <f>Table1689106[[#This Row],[Mean Value]]-($Q$2)</f>
        <v>3.467462940289348</v>
      </c>
      <c r="K569" s="8">
        <f>Table1689106[[#This Row],[Mean Value]]+$R$2</f>
        <v>3.5671964735438761</v>
      </c>
      <c r="L569" s="9">
        <f>Table1689106[[#This Row],[Mean Value]]-$R$2</f>
        <v>3.4475162336384422</v>
      </c>
      <c r="M569" s="23" t="str">
        <f t="array" ref="M569">IF(OR(D569&lt;$Z$2, D569&gt;$Y$2), "Yes", "No")</f>
        <v>No</v>
      </c>
      <c r="N569" s="3"/>
    </row>
    <row r="570" spans="1:14" x14ac:dyDescent="0.25">
      <c r="A570" s="2">
        <v>43386</v>
      </c>
      <c r="B570" s="17">
        <v>700</v>
      </c>
      <c r="C570" s="21" t="s">
        <v>30</v>
      </c>
      <c r="D570" s="25">
        <v>3.55</v>
      </c>
      <c r="E570" s="22">
        <f>'[1]pH meter #2__083118AM'!$O$2</f>
        <v>3.5073563535911592</v>
      </c>
      <c r="F570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43386.291666666664</v>
      </c>
      <c r="G570" s="6">
        <f>Table1689106[[#This Row],[Mean Value]]+$P$2</f>
        <v>3.527303060242065</v>
      </c>
      <c r="H570" s="6">
        <f>Table1689106[[#This Row],[Mean Value]]-$P$2</f>
        <v>3.4874096469402533</v>
      </c>
      <c r="I570" s="26">
        <f>Table1689106[[#This Row],[Mean Value]]+$Q$2</f>
        <v>3.5472497668929703</v>
      </c>
      <c r="J570" s="26">
        <f>Table1689106[[#This Row],[Mean Value]]-($Q$2)</f>
        <v>3.467462940289348</v>
      </c>
      <c r="K570" s="8">
        <f>Table1689106[[#This Row],[Mean Value]]+$R$2</f>
        <v>3.5671964735438761</v>
      </c>
      <c r="L570" s="9">
        <f>Table1689106[[#This Row],[Mean Value]]-$R$2</f>
        <v>3.4475162336384422</v>
      </c>
      <c r="M570" s="23" t="str">
        <f t="array" ref="M570">IF(OR(D570&lt;$Z$2, D570&gt;$Y$2), "Yes", "No")</f>
        <v>No</v>
      </c>
      <c r="N570" s="3"/>
    </row>
    <row r="571" spans="1:14" x14ac:dyDescent="0.25">
      <c r="A571" s="2">
        <v>43386</v>
      </c>
      <c r="B571" s="17">
        <v>710</v>
      </c>
      <c r="C571" s="21" t="s">
        <v>30</v>
      </c>
      <c r="D571" s="25">
        <v>3.53</v>
      </c>
      <c r="E571" s="22">
        <f>'[1]pH meter #2__083118AM'!$O$2</f>
        <v>3.5073563535911592</v>
      </c>
      <c r="F571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43386.298611111109</v>
      </c>
      <c r="G571" s="6">
        <f>Table1689106[[#This Row],[Mean Value]]+$P$2</f>
        <v>3.527303060242065</v>
      </c>
      <c r="H571" s="6">
        <f>Table1689106[[#This Row],[Mean Value]]-$P$2</f>
        <v>3.4874096469402533</v>
      </c>
      <c r="I571" s="26">
        <f>Table1689106[[#This Row],[Mean Value]]+$Q$2</f>
        <v>3.5472497668929703</v>
      </c>
      <c r="J571" s="26">
        <f>Table1689106[[#This Row],[Mean Value]]-($Q$2)</f>
        <v>3.467462940289348</v>
      </c>
      <c r="K571" s="8">
        <f>Table1689106[[#This Row],[Mean Value]]+$R$2</f>
        <v>3.5671964735438761</v>
      </c>
      <c r="L571" s="9">
        <f>Table1689106[[#This Row],[Mean Value]]-$R$2</f>
        <v>3.4475162336384422</v>
      </c>
      <c r="M571" s="23" t="str">
        <f t="array" ref="M571">IF(OR(D571&lt;$Z$2, D571&gt;$Y$2), "Yes", "No")</f>
        <v>No</v>
      </c>
      <c r="N571" s="3"/>
    </row>
    <row r="572" spans="1:14" x14ac:dyDescent="0.25">
      <c r="A572" s="2">
        <v>43386</v>
      </c>
      <c r="B572" s="17">
        <v>840</v>
      </c>
      <c r="C572" s="21" t="s">
        <v>30</v>
      </c>
      <c r="D572" s="25">
        <v>3.53</v>
      </c>
      <c r="E572" s="22">
        <f>'[1]pH meter #2__083118AM'!$O$2</f>
        <v>3.5073563535911592</v>
      </c>
      <c r="F572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43386.361111111109</v>
      </c>
      <c r="G572" s="6">
        <f>Table1689106[[#This Row],[Mean Value]]+$P$2</f>
        <v>3.527303060242065</v>
      </c>
      <c r="H572" s="6">
        <f>Table1689106[[#This Row],[Mean Value]]-$P$2</f>
        <v>3.4874096469402533</v>
      </c>
      <c r="I572" s="26">
        <f>Table1689106[[#This Row],[Mean Value]]+$Q$2</f>
        <v>3.5472497668929703</v>
      </c>
      <c r="J572" s="26">
        <f>Table1689106[[#This Row],[Mean Value]]-($Q$2)</f>
        <v>3.467462940289348</v>
      </c>
      <c r="K572" s="8">
        <f>Table1689106[[#This Row],[Mean Value]]+$R$2</f>
        <v>3.5671964735438761</v>
      </c>
      <c r="L572" s="9">
        <f>Table1689106[[#This Row],[Mean Value]]-$R$2</f>
        <v>3.4475162336384422</v>
      </c>
      <c r="M572" s="23" t="str">
        <f t="array" ref="M572">IF(OR(D572&lt;$Z$2, D572&gt;$Y$2), "Yes", "No")</f>
        <v>No</v>
      </c>
      <c r="N572" s="3"/>
    </row>
    <row r="573" spans="1:14" x14ac:dyDescent="0.25">
      <c r="A573" s="2">
        <v>43386</v>
      </c>
      <c r="B573" s="17">
        <v>912</v>
      </c>
      <c r="C573" s="21" t="s">
        <v>31</v>
      </c>
      <c r="D573" s="25">
        <v>3.52</v>
      </c>
      <c r="E573" s="22">
        <f>'[1]pH meter #2__083118AM'!$O$2</f>
        <v>3.5073563535911592</v>
      </c>
      <c r="F573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43386.383333333331</v>
      </c>
      <c r="G573" s="6">
        <f>Table1689106[[#This Row],[Mean Value]]+$P$2</f>
        <v>3.527303060242065</v>
      </c>
      <c r="H573" s="6">
        <f>Table1689106[[#This Row],[Mean Value]]-$P$2</f>
        <v>3.4874096469402533</v>
      </c>
      <c r="I573" s="26">
        <f>Table1689106[[#This Row],[Mean Value]]+$Q$2</f>
        <v>3.5472497668929703</v>
      </c>
      <c r="J573" s="26">
        <f>Table1689106[[#This Row],[Mean Value]]-($Q$2)</f>
        <v>3.467462940289348</v>
      </c>
      <c r="K573" s="8">
        <f>Table1689106[[#This Row],[Mean Value]]+$R$2</f>
        <v>3.5671964735438761</v>
      </c>
      <c r="L573" s="9">
        <f>Table1689106[[#This Row],[Mean Value]]-$R$2</f>
        <v>3.4475162336384422</v>
      </c>
      <c r="M573" s="23" t="str">
        <f t="array" ref="M573">IF(OR(D573&lt;$Z$2, D573&gt;$Y$2), "Yes", "No")</f>
        <v>No</v>
      </c>
      <c r="N573" s="3"/>
    </row>
    <row r="574" spans="1:14" x14ac:dyDescent="0.25">
      <c r="A574" s="2">
        <v>43386</v>
      </c>
      <c r="B574" s="17">
        <v>935</v>
      </c>
      <c r="C574" s="21" t="s">
        <v>31</v>
      </c>
      <c r="D574" s="25">
        <v>3.52</v>
      </c>
      <c r="E574" s="22">
        <f>'[1]pH meter #2__083118AM'!$O$2</f>
        <v>3.5073563535911592</v>
      </c>
      <c r="F574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43386.399305555555</v>
      </c>
      <c r="G574" s="6">
        <f>Table1689106[[#This Row],[Mean Value]]+$P$2</f>
        <v>3.527303060242065</v>
      </c>
      <c r="H574" s="6">
        <f>Table1689106[[#This Row],[Mean Value]]-$P$2</f>
        <v>3.4874096469402533</v>
      </c>
      <c r="I574" s="26">
        <f>Table1689106[[#This Row],[Mean Value]]+$Q$2</f>
        <v>3.5472497668929703</v>
      </c>
      <c r="J574" s="26">
        <f>Table1689106[[#This Row],[Mean Value]]-($Q$2)</f>
        <v>3.467462940289348</v>
      </c>
      <c r="K574" s="8">
        <f>Table1689106[[#This Row],[Mean Value]]+$R$2</f>
        <v>3.5671964735438761</v>
      </c>
      <c r="L574" s="9">
        <f>Table1689106[[#This Row],[Mean Value]]-$R$2</f>
        <v>3.4475162336384422</v>
      </c>
      <c r="M574" s="23" t="str">
        <f t="array" ref="M574">IF(OR(D574&lt;$Z$2, D574&gt;$Y$2), "Yes", "No")</f>
        <v>No</v>
      </c>
      <c r="N574" s="3"/>
    </row>
    <row r="575" spans="1:14" x14ac:dyDescent="0.25">
      <c r="A575" s="2">
        <v>43386</v>
      </c>
      <c r="B575" s="17">
        <v>1039</v>
      </c>
      <c r="C575" s="21" t="s">
        <v>40</v>
      </c>
      <c r="D575" s="25">
        <v>3.52</v>
      </c>
      <c r="E575" s="22">
        <f>'[1]pH meter #2__083118AM'!$O$2</f>
        <v>3.5073563535911592</v>
      </c>
      <c r="F575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43386.443749999999</v>
      </c>
      <c r="G575" s="6">
        <f>Table1689106[[#This Row],[Mean Value]]+$P$2</f>
        <v>3.527303060242065</v>
      </c>
      <c r="H575" s="6">
        <f>Table1689106[[#This Row],[Mean Value]]-$P$2</f>
        <v>3.4874096469402533</v>
      </c>
      <c r="I575" s="26">
        <f>Table1689106[[#This Row],[Mean Value]]+$Q$2</f>
        <v>3.5472497668929703</v>
      </c>
      <c r="J575" s="26">
        <f>Table1689106[[#This Row],[Mean Value]]-($Q$2)</f>
        <v>3.467462940289348</v>
      </c>
      <c r="K575" s="8">
        <f>Table1689106[[#This Row],[Mean Value]]+$R$2</f>
        <v>3.5671964735438761</v>
      </c>
      <c r="L575" s="9">
        <f>Table1689106[[#This Row],[Mean Value]]-$R$2</f>
        <v>3.4475162336384422</v>
      </c>
      <c r="M575" s="23" t="str">
        <f t="array" ref="M575">IF(OR(D575&lt;$Z$2, D575&gt;$Y$2), "Yes", "No")</f>
        <v>No</v>
      </c>
      <c r="N575" s="3"/>
    </row>
    <row r="576" spans="1:14" x14ac:dyDescent="0.25">
      <c r="A576" s="2">
        <v>43386</v>
      </c>
      <c r="B576" s="17">
        <v>1110</v>
      </c>
      <c r="C576" s="21" t="s">
        <v>30</v>
      </c>
      <c r="D576" s="25">
        <v>3.51</v>
      </c>
      <c r="E576" s="22">
        <f>'[1]pH meter #2__083118AM'!$O$2</f>
        <v>3.5073563535911592</v>
      </c>
      <c r="F576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43386.465277777781</v>
      </c>
      <c r="G576" s="6">
        <f>Table1689106[[#This Row],[Mean Value]]+$P$2</f>
        <v>3.527303060242065</v>
      </c>
      <c r="H576" s="6">
        <f>Table1689106[[#This Row],[Mean Value]]-$P$2</f>
        <v>3.4874096469402533</v>
      </c>
      <c r="I576" s="26">
        <f>Table1689106[[#This Row],[Mean Value]]+$Q$2</f>
        <v>3.5472497668929703</v>
      </c>
      <c r="J576" s="26">
        <f>Table1689106[[#This Row],[Mean Value]]-($Q$2)</f>
        <v>3.467462940289348</v>
      </c>
      <c r="K576" s="8">
        <f>Table1689106[[#This Row],[Mean Value]]+$R$2</f>
        <v>3.5671964735438761</v>
      </c>
      <c r="L576" s="9">
        <f>Table1689106[[#This Row],[Mean Value]]-$R$2</f>
        <v>3.4475162336384422</v>
      </c>
      <c r="M576" s="23" t="str">
        <f t="array" ref="M576">IF(OR(D576&lt;$Z$2, D576&gt;$Y$2), "Yes", "No")</f>
        <v>No</v>
      </c>
      <c r="N576" s="3"/>
    </row>
    <row r="577" spans="1:14" x14ac:dyDescent="0.25">
      <c r="A577" s="2">
        <v>43386</v>
      </c>
      <c r="B577" s="17">
        <v>1128</v>
      </c>
      <c r="C577" s="21" t="s">
        <v>31</v>
      </c>
      <c r="D577" s="25">
        <v>3.52</v>
      </c>
      <c r="E577" s="22">
        <f>'[1]pH meter #2__083118AM'!$O$2</f>
        <v>3.5073563535911592</v>
      </c>
      <c r="F577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43386.477777777778</v>
      </c>
      <c r="G577" s="6">
        <f>Table1689106[[#This Row],[Mean Value]]+$P$2</f>
        <v>3.527303060242065</v>
      </c>
      <c r="H577" s="6">
        <f>Table1689106[[#This Row],[Mean Value]]-$P$2</f>
        <v>3.4874096469402533</v>
      </c>
      <c r="I577" s="26">
        <f>Table1689106[[#This Row],[Mean Value]]+$Q$2</f>
        <v>3.5472497668929703</v>
      </c>
      <c r="J577" s="26">
        <f>Table1689106[[#This Row],[Mean Value]]-($Q$2)</f>
        <v>3.467462940289348</v>
      </c>
      <c r="K577" s="8">
        <f>Table1689106[[#This Row],[Mean Value]]+$R$2</f>
        <v>3.5671964735438761</v>
      </c>
      <c r="L577" s="9">
        <f>Table1689106[[#This Row],[Mean Value]]-$R$2</f>
        <v>3.4475162336384422</v>
      </c>
      <c r="M577" s="23" t="str">
        <f t="array" ref="M577">IF(OR(D577&lt;$Z$2, D577&gt;$Y$2), "Yes", "No")</f>
        <v>No</v>
      </c>
      <c r="N577" s="3"/>
    </row>
    <row r="578" spans="1:14" x14ac:dyDescent="0.25">
      <c r="A578" s="2">
        <v>43386</v>
      </c>
      <c r="B578" s="17">
        <v>1324</v>
      </c>
      <c r="C578" s="21" t="s">
        <v>26</v>
      </c>
      <c r="D578" s="25">
        <v>3.52</v>
      </c>
      <c r="E578" s="22">
        <f>'[1]pH meter #2__083118AM'!$O$2</f>
        <v>3.5073563535911592</v>
      </c>
      <c r="F578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43386.558333333334</v>
      </c>
      <c r="G578" s="6">
        <f>Table1689106[[#This Row],[Mean Value]]+$P$2</f>
        <v>3.527303060242065</v>
      </c>
      <c r="H578" s="6">
        <f>Table1689106[[#This Row],[Mean Value]]-$P$2</f>
        <v>3.4874096469402533</v>
      </c>
      <c r="I578" s="26">
        <f>Table1689106[[#This Row],[Mean Value]]+$Q$2</f>
        <v>3.5472497668929703</v>
      </c>
      <c r="J578" s="26">
        <f>Table1689106[[#This Row],[Mean Value]]-($Q$2)</f>
        <v>3.467462940289348</v>
      </c>
      <c r="K578" s="8">
        <f>Table1689106[[#This Row],[Mean Value]]+$R$2</f>
        <v>3.5671964735438761</v>
      </c>
      <c r="L578" s="9">
        <f>Table1689106[[#This Row],[Mean Value]]-$R$2</f>
        <v>3.4475162336384422</v>
      </c>
      <c r="M578" s="23" t="str">
        <f t="array" ref="M578">IF(OR(D578&lt;$Z$2, D578&gt;$Y$2), "Yes", "No")</f>
        <v>No</v>
      </c>
      <c r="N578" s="3"/>
    </row>
    <row r="579" spans="1:14" x14ac:dyDescent="0.25">
      <c r="A579" s="2">
        <v>43386</v>
      </c>
      <c r="B579" s="17">
        <v>1445</v>
      </c>
      <c r="C579" s="21" t="s">
        <v>32</v>
      </c>
      <c r="D579" s="25">
        <v>3.51</v>
      </c>
      <c r="E579" s="22">
        <f>'[1]pH meter #2__083118AM'!$O$2</f>
        <v>3.5073563535911592</v>
      </c>
      <c r="F579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43386.614583333336</v>
      </c>
      <c r="G579" s="6">
        <f>Table1689106[[#This Row],[Mean Value]]+$P$2</f>
        <v>3.527303060242065</v>
      </c>
      <c r="H579" s="6">
        <f>Table1689106[[#This Row],[Mean Value]]-$P$2</f>
        <v>3.4874096469402533</v>
      </c>
      <c r="I579" s="26">
        <f>Table1689106[[#This Row],[Mean Value]]+$Q$2</f>
        <v>3.5472497668929703</v>
      </c>
      <c r="J579" s="26">
        <f>Table1689106[[#This Row],[Mean Value]]-($Q$2)</f>
        <v>3.467462940289348</v>
      </c>
      <c r="K579" s="8">
        <f>Table1689106[[#This Row],[Mean Value]]+$R$2</f>
        <v>3.5671964735438761</v>
      </c>
      <c r="L579" s="9">
        <f>Table1689106[[#This Row],[Mean Value]]-$R$2</f>
        <v>3.4475162336384422</v>
      </c>
      <c r="M579" s="23" t="str">
        <f t="array" ref="M579">IF(OR(D579&lt;$Z$2, D579&gt;$Y$2), "Yes", "No")</f>
        <v>No</v>
      </c>
      <c r="N579" s="3" t="s">
        <v>55</v>
      </c>
    </row>
    <row r="580" spans="1:14" x14ac:dyDescent="0.25">
      <c r="A580" s="2">
        <v>43386</v>
      </c>
      <c r="B580" s="17">
        <v>1445</v>
      </c>
      <c r="C580" s="21" t="s">
        <v>32</v>
      </c>
      <c r="D580" s="25">
        <v>3.51</v>
      </c>
      <c r="E580" s="22">
        <f>'[1]pH meter #2__083118AM'!$O$2</f>
        <v>3.5073563535911592</v>
      </c>
      <c r="F580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43386.614583333336</v>
      </c>
      <c r="G580" s="6">
        <f>Table1689106[[#This Row],[Mean Value]]+$P$2</f>
        <v>3.527303060242065</v>
      </c>
      <c r="H580" s="6">
        <f>Table1689106[[#This Row],[Mean Value]]-$P$2</f>
        <v>3.4874096469402533</v>
      </c>
      <c r="I580" s="26">
        <f>Table1689106[[#This Row],[Mean Value]]+$Q$2</f>
        <v>3.5472497668929703</v>
      </c>
      <c r="J580" s="26">
        <f>Table1689106[[#This Row],[Mean Value]]-($Q$2)</f>
        <v>3.467462940289348</v>
      </c>
      <c r="K580" s="8">
        <f>Table1689106[[#This Row],[Mean Value]]+$R$2</f>
        <v>3.5671964735438761</v>
      </c>
      <c r="L580" s="9">
        <f>Table1689106[[#This Row],[Mean Value]]-$R$2</f>
        <v>3.4475162336384422</v>
      </c>
      <c r="M580" s="23" t="str">
        <f t="array" ref="M580">IF(OR(D580&lt;$Z$2, D580&gt;$Y$2), "Yes", "No")</f>
        <v>No</v>
      </c>
      <c r="N580" s="3"/>
    </row>
    <row r="581" spans="1:14" x14ac:dyDescent="0.25">
      <c r="A581" s="2">
        <v>43386</v>
      </c>
      <c r="B581" s="17">
        <v>1610</v>
      </c>
      <c r="C581" s="21" t="s">
        <v>34</v>
      </c>
      <c r="D581" s="25">
        <v>3.51</v>
      </c>
      <c r="E581" s="22">
        <f>'[1]pH meter #2__083118AM'!$O$2</f>
        <v>3.5073563535911592</v>
      </c>
      <c r="F581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43386.673611111109</v>
      </c>
      <c r="G581" s="6">
        <f>Table1689106[[#This Row],[Mean Value]]+$P$2</f>
        <v>3.527303060242065</v>
      </c>
      <c r="H581" s="6">
        <f>Table1689106[[#This Row],[Mean Value]]-$P$2</f>
        <v>3.4874096469402533</v>
      </c>
      <c r="I581" s="26">
        <f>Table1689106[[#This Row],[Mean Value]]+$Q$2</f>
        <v>3.5472497668929703</v>
      </c>
      <c r="J581" s="26">
        <f>Table1689106[[#This Row],[Mean Value]]-($Q$2)</f>
        <v>3.467462940289348</v>
      </c>
      <c r="K581" s="8">
        <f>Table1689106[[#This Row],[Mean Value]]+$R$2</f>
        <v>3.5671964735438761</v>
      </c>
      <c r="L581" s="9">
        <f>Table1689106[[#This Row],[Mean Value]]-$R$2</f>
        <v>3.4475162336384422</v>
      </c>
      <c r="M581" s="23" t="str">
        <f t="array" ref="M581">IF(OR(D581&lt;$Z$2, D581&gt;$Y$2), "Yes", "No")</f>
        <v>No</v>
      </c>
      <c r="N581" s="3"/>
    </row>
    <row r="582" spans="1:14" x14ac:dyDescent="0.25">
      <c r="A582" s="2">
        <v>43386</v>
      </c>
      <c r="B582" s="17">
        <v>1719</v>
      </c>
      <c r="C582" s="21" t="s">
        <v>26</v>
      </c>
      <c r="D582" s="25">
        <v>3.51</v>
      </c>
      <c r="E582" s="22">
        <f>'[1]pH meter #2__083118AM'!$O$2</f>
        <v>3.5073563535911592</v>
      </c>
      <c r="F582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43386.72152777778</v>
      </c>
      <c r="G582" s="6">
        <f>Table1689106[[#This Row],[Mean Value]]+$P$2</f>
        <v>3.527303060242065</v>
      </c>
      <c r="H582" s="6">
        <f>Table1689106[[#This Row],[Mean Value]]-$P$2</f>
        <v>3.4874096469402533</v>
      </c>
      <c r="I582" s="26">
        <f>Table1689106[[#This Row],[Mean Value]]+$Q$2</f>
        <v>3.5472497668929703</v>
      </c>
      <c r="J582" s="26">
        <f>Table1689106[[#This Row],[Mean Value]]-($Q$2)</f>
        <v>3.467462940289348</v>
      </c>
      <c r="K582" s="8">
        <f>Table1689106[[#This Row],[Mean Value]]+$R$2</f>
        <v>3.5671964735438761</v>
      </c>
      <c r="L582" s="9">
        <f>Table1689106[[#This Row],[Mean Value]]-$R$2</f>
        <v>3.4475162336384422</v>
      </c>
      <c r="M582" s="23" t="str">
        <f t="array" ref="M582">IF(OR(D582&lt;$Z$2, D582&gt;$Y$2), "Yes", "No")</f>
        <v>No</v>
      </c>
      <c r="N582" s="3"/>
    </row>
    <row r="583" spans="1:14" x14ac:dyDescent="0.25">
      <c r="A583" s="2">
        <v>43387</v>
      </c>
      <c r="B583" s="17">
        <v>830</v>
      </c>
      <c r="C583" s="21" t="s">
        <v>38</v>
      </c>
      <c r="D583" s="25">
        <v>3.51</v>
      </c>
      <c r="E583" s="22">
        <f>'[1]pH meter #2__083118AM'!$O$2</f>
        <v>3.5073563535911592</v>
      </c>
      <c r="F583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43387.354166666664</v>
      </c>
      <c r="G583" s="6">
        <f>Table1689106[[#This Row],[Mean Value]]+$P$2</f>
        <v>3.527303060242065</v>
      </c>
      <c r="H583" s="6">
        <f>Table1689106[[#This Row],[Mean Value]]-$P$2</f>
        <v>3.4874096469402533</v>
      </c>
      <c r="I583" s="26">
        <f>Table1689106[[#This Row],[Mean Value]]+$Q$2</f>
        <v>3.5472497668929703</v>
      </c>
      <c r="J583" s="26">
        <f>Table1689106[[#This Row],[Mean Value]]-($Q$2)</f>
        <v>3.467462940289348</v>
      </c>
      <c r="K583" s="8">
        <f>Table1689106[[#This Row],[Mean Value]]+$R$2</f>
        <v>3.5671964735438761</v>
      </c>
      <c r="L583" s="9">
        <f>Table1689106[[#This Row],[Mean Value]]-$R$2</f>
        <v>3.4475162336384422</v>
      </c>
      <c r="M583" s="23" t="str">
        <f t="array" ref="M583">IF(OR(D583&lt;$Z$2, D583&gt;$Y$2), "Yes", "No")</f>
        <v>No</v>
      </c>
      <c r="N583" s="3"/>
    </row>
    <row r="584" spans="1:14" x14ac:dyDescent="0.25">
      <c r="A584" s="2">
        <v>43387</v>
      </c>
      <c r="B584" s="17">
        <v>1014</v>
      </c>
      <c r="C584" s="21" t="s">
        <v>39</v>
      </c>
      <c r="D584" s="25">
        <v>3.49</v>
      </c>
      <c r="E584" s="22">
        <f>'[1]pH meter #2__083118AM'!$O$2</f>
        <v>3.5073563535911592</v>
      </c>
      <c r="F584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43387.426388888889</v>
      </c>
      <c r="G584" s="6">
        <f>Table1689106[[#This Row],[Mean Value]]+$P$2</f>
        <v>3.527303060242065</v>
      </c>
      <c r="H584" s="6">
        <f>Table1689106[[#This Row],[Mean Value]]-$P$2</f>
        <v>3.4874096469402533</v>
      </c>
      <c r="I584" s="26">
        <f>Table1689106[[#This Row],[Mean Value]]+$Q$2</f>
        <v>3.5472497668929703</v>
      </c>
      <c r="J584" s="26">
        <f>Table1689106[[#This Row],[Mean Value]]-($Q$2)</f>
        <v>3.467462940289348</v>
      </c>
      <c r="K584" s="8">
        <f>Table1689106[[#This Row],[Mean Value]]+$R$2</f>
        <v>3.5671964735438761</v>
      </c>
      <c r="L584" s="9">
        <f>Table1689106[[#This Row],[Mean Value]]-$R$2</f>
        <v>3.4475162336384422</v>
      </c>
      <c r="M584" s="23" t="str">
        <f t="array" ref="M584">IF(OR(D584&lt;$Z$2, D584&gt;$Y$2), "Yes", "No")</f>
        <v>No</v>
      </c>
      <c r="N584" s="3"/>
    </row>
    <row r="585" spans="1:14" x14ac:dyDescent="0.25">
      <c r="A585" s="2">
        <v>43387</v>
      </c>
      <c r="B585" s="17">
        <v>1155</v>
      </c>
      <c r="C585" s="21" t="s">
        <v>39</v>
      </c>
      <c r="D585" s="25">
        <v>3.49</v>
      </c>
      <c r="E585" s="22">
        <f>'[1]pH meter #2__083118AM'!$O$2</f>
        <v>3.5073563535911592</v>
      </c>
      <c r="F585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43387.496527777781</v>
      </c>
      <c r="G585" s="6">
        <f>Table1689106[[#This Row],[Mean Value]]+$P$2</f>
        <v>3.527303060242065</v>
      </c>
      <c r="H585" s="6">
        <f>Table1689106[[#This Row],[Mean Value]]-$P$2</f>
        <v>3.4874096469402533</v>
      </c>
      <c r="I585" s="26">
        <f>Table1689106[[#This Row],[Mean Value]]+$Q$2</f>
        <v>3.5472497668929703</v>
      </c>
      <c r="J585" s="26">
        <f>Table1689106[[#This Row],[Mean Value]]-($Q$2)</f>
        <v>3.467462940289348</v>
      </c>
      <c r="K585" s="8">
        <f>Table1689106[[#This Row],[Mean Value]]+$R$2</f>
        <v>3.5671964735438761</v>
      </c>
      <c r="L585" s="9">
        <f>Table1689106[[#This Row],[Mean Value]]-$R$2</f>
        <v>3.4475162336384422</v>
      </c>
      <c r="M585" s="23" t="str">
        <f t="array" ref="M585">IF(OR(D585&lt;$Z$2, D585&gt;$Y$2), "Yes", "No")</f>
        <v>No</v>
      </c>
      <c r="N585" s="3"/>
    </row>
    <row r="586" spans="1:14" x14ac:dyDescent="0.25">
      <c r="A586" s="2">
        <v>43387</v>
      </c>
      <c r="B586" s="17">
        <v>1234</v>
      </c>
      <c r="C586" s="21" t="s">
        <v>39</v>
      </c>
      <c r="D586" s="25">
        <v>3.5</v>
      </c>
      <c r="E586" s="22">
        <f>'[1]pH meter #2__083118AM'!$O$2</f>
        <v>3.5073563535911592</v>
      </c>
      <c r="F586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43387.523611111108</v>
      </c>
      <c r="G586" s="6">
        <f>Table1689106[[#This Row],[Mean Value]]+$P$2</f>
        <v>3.527303060242065</v>
      </c>
      <c r="H586" s="6">
        <f>Table1689106[[#This Row],[Mean Value]]-$P$2</f>
        <v>3.4874096469402533</v>
      </c>
      <c r="I586" s="26">
        <f>Table1689106[[#This Row],[Mean Value]]+$Q$2</f>
        <v>3.5472497668929703</v>
      </c>
      <c r="J586" s="26">
        <f>Table1689106[[#This Row],[Mean Value]]-($Q$2)</f>
        <v>3.467462940289348</v>
      </c>
      <c r="K586" s="8">
        <f>Table1689106[[#This Row],[Mean Value]]+$R$2</f>
        <v>3.5671964735438761</v>
      </c>
      <c r="L586" s="9">
        <f>Table1689106[[#This Row],[Mean Value]]-$R$2</f>
        <v>3.4475162336384422</v>
      </c>
      <c r="M586" s="23" t="str">
        <f t="array" ref="M586">IF(OR(D586&lt;$Z$2, D586&gt;$Y$2), "Yes", "No")</f>
        <v>No</v>
      </c>
      <c r="N586" s="3"/>
    </row>
    <row r="587" spans="1:14" x14ac:dyDescent="0.25">
      <c r="A587" s="2">
        <v>43388</v>
      </c>
      <c r="B587" s="17">
        <v>559</v>
      </c>
      <c r="C587" s="21" t="s">
        <v>31</v>
      </c>
      <c r="D587" s="25">
        <v>3.52</v>
      </c>
      <c r="E587" s="22">
        <f>'[1]pH meter #2__083118AM'!$O$2</f>
        <v>3.5073563535911592</v>
      </c>
      <c r="F587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43388.249305555553</v>
      </c>
      <c r="G587" s="6">
        <f>Table1689106[[#This Row],[Mean Value]]+$P$2</f>
        <v>3.527303060242065</v>
      </c>
      <c r="H587" s="6">
        <f>Table1689106[[#This Row],[Mean Value]]-$P$2</f>
        <v>3.4874096469402533</v>
      </c>
      <c r="I587" s="26">
        <f>Table1689106[[#This Row],[Mean Value]]+$Q$2</f>
        <v>3.5472497668929703</v>
      </c>
      <c r="J587" s="26">
        <f>Table1689106[[#This Row],[Mean Value]]-($Q$2)</f>
        <v>3.467462940289348</v>
      </c>
      <c r="K587" s="8">
        <f>Table1689106[[#This Row],[Mean Value]]+$R$2</f>
        <v>3.5671964735438761</v>
      </c>
      <c r="L587" s="9">
        <f>Table1689106[[#This Row],[Mean Value]]-$R$2</f>
        <v>3.4475162336384422</v>
      </c>
      <c r="M587" s="23" t="str">
        <f t="array" ref="M587">IF(OR(D587&lt;$Z$2, D587&gt;$Y$2), "Yes", "No")</f>
        <v>No</v>
      </c>
      <c r="N587" s="3"/>
    </row>
    <row r="588" spans="1:14" x14ac:dyDescent="0.25">
      <c r="A588" s="2">
        <v>43388</v>
      </c>
      <c r="B588" s="17">
        <v>619</v>
      </c>
      <c r="C588" s="21" t="s">
        <v>31</v>
      </c>
      <c r="D588" s="25">
        <v>3.52</v>
      </c>
      <c r="E588" s="22">
        <f>'[1]pH meter #2__083118AM'!$O$2</f>
        <v>3.5073563535911592</v>
      </c>
      <c r="F588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43388.263194444444</v>
      </c>
      <c r="G588" s="6">
        <f>Table1689106[[#This Row],[Mean Value]]+$P$2</f>
        <v>3.527303060242065</v>
      </c>
      <c r="H588" s="6">
        <f>Table1689106[[#This Row],[Mean Value]]-$P$2</f>
        <v>3.4874096469402533</v>
      </c>
      <c r="I588" s="26">
        <f>Table1689106[[#This Row],[Mean Value]]+$Q$2</f>
        <v>3.5472497668929703</v>
      </c>
      <c r="J588" s="26">
        <f>Table1689106[[#This Row],[Mean Value]]-($Q$2)</f>
        <v>3.467462940289348</v>
      </c>
      <c r="K588" s="8">
        <f>Table1689106[[#This Row],[Mean Value]]+$R$2</f>
        <v>3.5671964735438761</v>
      </c>
      <c r="L588" s="9">
        <f>Table1689106[[#This Row],[Mean Value]]-$R$2</f>
        <v>3.4475162336384422</v>
      </c>
      <c r="M588" s="23" t="str">
        <f t="array" ref="M588">IF(OR(D588&lt;$Z$2, D588&gt;$Y$2), "Yes", "No")</f>
        <v>No</v>
      </c>
      <c r="N588" s="3"/>
    </row>
    <row r="589" spans="1:14" x14ac:dyDescent="0.25">
      <c r="A589" s="2">
        <v>43388</v>
      </c>
      <c r="B589" s="17">
        <v>639</v>
      </c>
      <c r="C589" s="21" t="s">
        <v>31</v>
      </c>
      <c r="D589" s="25">
        <v>3.52</v>
      </c>
      <c r="E589" s="22">
        <f>'[1]pH meter #2__083118AM'!$O$2</f>
        <v>3.5073563535911592</v>
      </c>
      <c r="F589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43388.277083333334</v>
      </c>
      <c r="G589" s="6">
        <f>Table1689106[[#This Row],[Mean Value]]+$P$2</f>
        <v>3.527303060242065</v>
      </c>
      <c r="H589" s="6">
        <f>Table1689106[[#This Row],[Mean Value]]-$P$2</f>
        <v>3.4874096469402533</v>
      </c>
      <c r="I589" s="26">
        <f>Table1689106[[#This Row],[Mean Value]]+$Q$2</f>
        <v>3.5472497668929703</v>
      </c>
      <c r="J589" s="26">
        <f>Table1689106[[#This Row],[Mean Value]]-($Q$2)</f>
        <v>3.467462940289348</v>
      </c>
      <c r="K589" s="8">
        <f>Table1689106[[#This Row],[Mean Value]]+$R$2</f>
        <v>3.5671964735438761</v>
      </c>
      <c r="L589" s="9">
        <f>Table1689106[[#This Row],[Mean Value]]-$R$2</f>
        <v>3.4475162336384422</v>
      </c>
      <c r="M589" s="23" t="str">
        <f t="array" ref="M589">IF(OR(D589&lt;$Z$2, D589&gt;$Y$2), "Yes", "No")</f>
        <v>No</v>
      </c>
      <c r="N589" s="3"/>
    </row>
    <row r="590" spans="1:14" x14ac:dyDescent="0.25">
      <c r="A590" s="2">
        <v>43388</v>
      </c>
      <c r="B590" s="17">
        <v>659</v>
      </c>
      <c r="C590" s="21" t="s">
        <v>40</v>
      </c>
      <c r="D590" s="25">
        <v>3.52</v>
      </c>
      <c r="E590" s="22">
        <f>'[1]pH meter #2__083118AM'!$O$2</f>
        <v>3.5073563535911592</v>
      </c>
      <c r="F590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43388.290972222225</v>
      </c>
      <c r="G590" s="6">
        <f>Table1689106[[#This Row],[Mean Value]]+$P$2</f>
        <v>3.527303060242065</v>
      </c>
      <c r="H590" s="6">
        <f>Table1689106[[#This Row],[Mean Value]]-$P$2</f>
        <v>3.4874096469402533</v>
      </c>
      <c r="I590" s="26">
        <f>Table1689106[[#This Row],[Mean Value]]+$Q$2</f>
        <v>3.5472497668929703</v>
      </c>
      <c r="J590" s="26">
        <f>Table1689106[[#This Row],[Mean Value]]-($Q$2)</f>
        <v>3.467462940289348</v>
      </c>
      <c r="K590" s="8">
        <f>Table1689106[[#This Row],[Mean Value]]+$R$2</f>
        <v>3.5671964735438761</v>
      </c>
      <c r="L590" s="9">
        <f>Table1689106[[#This Row],[Mean Value]]-$R$2</f>
        <v>3.4475162336384422</v>
      </c>
      <c r="M590" s="23" t="str">
        <f t="array" ref="M590">IF(OR(D590&lt;$Z$2, D590&gt;$Y$2), "Yes", "No")</f>
        <v>No</v>
      </c>
      <c r="N590" s="3"/>
    </row>
    <row r="591" spans="1:14" x14ac:dyDescent="0.25">
      <c r="A591" s="2">
        <v>43388</v>
      </c>
      <c r="B591" s="17">
        <v>727</v>
      </c>
      <c r="C591" s="21" t="s">
        <v>31</v>
      </c>
      <c r="D591" s="25">
        <v>3.51</v>
      </c>
      <c r="E591" s="22">
        <f>'[1]pH meter #2__083118AM'!$O$2</f>
        <v>3.5073563535911592</v>
      </c>
      <c r="F591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43388.310416666667</v>
      </c>
      <c r="G591" s="6">
        <f>Table1689106[[#This Row],[Mean Value]]+$P$2</f>
        <v>3.527303060242065</v>
      </c>
      <c r="H591" s="6">
        <f>Table1689106[[#This Row],[Mean Value]]-$P$2</f>
        <v>3.4874096469402533</v>
      </c>
      <c r="I591" s="26">
        <f>Table1689106[[#This Row],[Mean Value]]+$Q$2</f>
        <v>3.5472497668929703</v>
      </c>
      <c r="J591" s="26">
        <f>Table1689106[[#This Row],[Mean Value]]-($Q$2)</f>
        <v>3.467462940289348</v>
      </c>
      <c r="K591" s="8">
        <f>Table1689106[[#This Row],[Mean Value]]+$R$2</f>
        <v>3.5671964735438761</v>
      </c>
      <c r="L591" s="9">
        <f>Table1689106[[#This Row],[Mean Value]]-$R$2</f>
        <v>3.4475162336384422</v>
      </c>
      <c r="M591" s="23" t="str">
        <f t="array" ref="M591">IF(OR(D591&lt;$Z$2, D591&gt;$Y$2), "Yes", "No")</f>
        <v>No</v>
      </c>
      <c r="N591" s="3"/>
    </row>
    <row r="592" spans="1:14" x14ac:dyDescent="0.25">
      <c r="A592" s="2">
        <v>43388</v>
      </c>
      <c r="B592" s="17">
        <v>750</v>
      </c>
      <c r="C592" s="21" t="s">
        <v>37</v>
      </c>
      <c r="D592" s="25">
        <v>3.51</v>
      </c>
      <c r="E592" s="22">
        <f>'[1]pH meter #2__083118AM'!$O$2</f>
        <v>3.5073563535911592</v>
      </c>
      <c r="F592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43388.326388888891</v>
      </c>
      <c r="G592" s="6">
        <f>Table1689106[[#This Row],[Mean Value]]+$P$2</f>
        <v>3.527303060242065</v>
      </c>
      <c r="H592" s="6">
        <f>Table1689106[[#This Row],[Mean Value]]-$P$2</f>
        <v>3.4874096469402533</v>
      </c>
      <c r="I592" s="26">
        <f>Table1689106[[#This Row],[Mean Value]]+$Q$2</f>
        <v>3.5472497668929703</v>
      </c>
      <c r="J592" s="26">
        <f>Table1689106[[#This Row],[Mean Value]]-($Q$2)</f>
        <v>3.467462940289348</v>
      </c>
      <c r="K592" s="8">
        <f>Table1689106[[#This Row],[Mean Value]]+$R$2</f>
        <v>3.5671964735438761</v>
      </c>
      <c r="L592" s="9">
        <f>Table1689106[[#This Row],[Mean Value]]-$R$2</f>
        <v>3.4475162336384422</v>
      </c>
      <c r="M592" s="23" t="str">
        <f t="array" ref="M592">IF(OR(D592&lt;$Z$2, D592&gt;$Y$2), "Yes", "No")</f>
        <v>No</v>
      </c>
      <c r="N592" s="3"/>
    </row>
    <row r="593" spans="1:14" x14ac:dyDescent="0.25">
      <c r="A593" s="2">
        <v>43388</v>
      </c>
      <c r="B593" s="17">
        <v>819</v>
      </c>
      <c r="C593" s="21" t="s">
        <v>40</v>
      </c>
      <c r="D593" s="25">
        <v>3.51</v>
      </c>
      <c r="E593" s="22">
        <f>'[1]pH meter #2__083118AM'!$O$2</f>
        <v>3.5073563535911592</v>
      </c>
      <c r="F593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43388.34652777778</v>
      </c>
      <c r="G593" s="6">
        <f>Table1689106[[#This Row],[Mean Value]]+$P$2</f>
        <v>3.527303060242065</v>
      </c>
      <c r="H593" s="6">
        <f>Table1689106[[#This Row],[Mean Value]]-$P$2</f>
        <v>3.4874096469402533</v>
      </c>
      <c r="I593" s="26">
        <f>Table1689106[[#This Row],[Mean Value]]+$Q$2</f>
        <v>3.5472497668929703</v>
      </c>
      <c r="J593" s="26">
        <f>Table1689106[[#This Row],[Mean Value]]-($Q$2)</f>
        <v>3.467462940289348</v>
      </c>
      <c r="K593" s="8">
        <f>Table1689106[[#This Row],[Mean Value]]+$R$2</f>
        <v>3.5671964735438761</v>
      </c>
      <c r="L593" s="9">
        <f>Table1689106[[#This Row],[Mean Value]]-$R$2</f>
        <v>3.4475162336384422</v>
      </c>
      <c r="M593" s="23" t="str">
        <f t="array" ref="M593">IF(OR(D593&lt;$Z$2, D593&gt;$Y$2), "Yes", "No")</f>
        <v>No</v>
      </c>
      <c r="N593" s="3"/>
    </row>
    <row r="594" spans="1:14" x14ac:dyDescent="0.25">
      <c r="A594" s="2">
        <v>43388</v>
      </c>
      <c r="B594" s="17">
        <v>842</v>
      </c>
      <c r="C594" s="21" t="s">
        <v>40</v>
      </c>
      <c r="D594" s="25">
        <v>3.51</v>
      </c>
      <c r="E594" s="22">
        <f>'[1]pH meter #2__083118AM'!$O$2</f>
        <v>3.5073563535911592</v>
      </c>
      <c r="F594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43388.362500000003</v>
      </c>
      <c r="G594" s="6">
        <f>Table1689106[[#This Row],[Mean Value]]+$P$2</f>
        <v>3.527303060242065</v>
      </c>
      <c r="H594" s="6">
        <f>Table1689106[[#This Row],[Mean Value]]-$P$2</f>
        <v>3.4874096469402533</v>
      </c>
      <c r="I594" s="26">
        <f>Table1689106[[#This Row],[Mean Value]]+$Q$2</f>
        <v>3.5472497668929703</v>
      </c>
      <c r="J594" s="26">
        <f>Table1689106[[#This Row],[Mean Value]]-($Q$2)</f>
        <v>3.467462940289348</v>
      </c>
      <c r="K594" s="8">
        <f>Table1689106[[#This Row],[Mean Value]]+$R$2</f>
        <v>3.5671964735438761</v>
      </c>
      <c r="L594" s="9">
        <f>Table1689106[[#This Row],[Mean Value]]-$R$2</f>
        <v>3.4475162336384422</v>
      </c>
      <c r="M594" s="23" t="str">
        <f t="array" ref="M594">IF(OR(D594&lt;$Z$2, D594&gt;$Y$2), "Yes", "No")</f>
        <v>No</v>
      </c>
      <c r="N594" s="3"/>
    </row>
    <row r="595" spans="1:14" x14ac:dyDescent="0.25">
      <c r="A595" s="2">
        <v>43388</v>
      </c>
      <c r="B595" s="17">
        <v>855</v>
      </c>
      <c r="C595" s="21" t="s">
        <v>43</v>
      </c>
      <c r="D595" s="25">
        <v>3.47</v>
      </c>
      <c r="E595" s="22">
        <f>'[1]pH meter #2__083118AM'!$O$2</f>
        <v>3.5073563535911592</v>
      </c>
      <c r="F595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43388.371527777781</v>
      </c>
      <c r="G595" s="6">
        <f>Table1689106[[#This Row],[Mean Value]]+$P$2</f>
        <v>3.527303060242065</v>
      </c>
      <c r="H595" s="6">
        <f>Table1689106[[#This Row],[Mean Value]]-$P$2</f>
        <v>3.4874096469402533</v>
      </c>
      <c r="I595" s="26">
        <f>Table1689106[[#This Row],[Mean Value]]+$Q$2</f>
        <v>3.5472497668929703</v>
      </c>
      <c r="J595" s="26">
        <f>Table1689106[[#This Row],[Mean Value]]-($Q$2)</f>
        <v>3.467462940289348</v>
      </c>
      <c r="K595" s="8">
        <f>Table1689106[[#This Row],[Mean Value]]+$R$2</f>
        <v>3.5671964735438761</v>
      </c>
      <c r="L595" s="9">
        <f>Table1689106[[#This Row],[Mean Value]]-$R$2</f>
        <v>3.4475162336384422</v>
      </c>
      <c r="M595" s="23" t="str">
        <f t="array" ref="M595">IF(OR(D595&lt;$Z$2, D595&gt;$Y$2), "Yes", "No")</f>
        <v>No</v>
      </c>
      <c r="N595" s="3"/>
    </row>
    <row r="596" spans="1:14" x14ac:dyDescent="0.25">
      <c r="A596" s="2">
        <v>43388</v>
      </c>
      <c r="B596" s="17">
        <v>947</v>
      </c>
      <c r="C596" s="21" t="s">
        <v>31</v>
      </c>
      <c r="D596" s="25">
        <v>3.47</v>
      </c>
      <c r="E596" s="22">
        <f>'[1]pH meter #2__083118AM'!$O$2</f>
        <v>3.5073563535911592</v>
      </c>
      <c r="F596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43388.407638888886</v>
      </c>
      <c r="G596" s="6">
        <f>Table1689106[[#This Row],[Mean Value]]+$P$2</f>
        <v>3.527303060242065</v>
      </c>
      <c r="H596" s="6">
        <f>Table1689106[[#This Row],[Mean Value]]-$P$2</f>
        <v>3.4874096469402533</v>
      </c>
      <c r="I596" s="26">
        <f>Table1689106[[#This Row],[Mean Value]]+$Q$2</f>
        <v>3.5472497668929703</v>
      </c>
      <c r="J596" s="26">
        <f>Table1689106[[#This Row],[Mean Value]]-($Q$2)</f>
        <v>3.467462940289348</v>
      </c>
      <c r="K596" s="8">
        <f>Table1689106[[#This Row],[Mean Value]]+$R$2</f>
        <v>3.5671964735438761</v>
      </c>
      <c r="L596" s="9">
        <f>Table1689106[[#This Row],[Mean Value]]-$R$2</f>
        <v>3.4475162336384422</v>
      </c>
      <c r="M596" s="23" t="str">
        <f t="array" ref="M596">IF(OR(D596&lt;$Z$2, D596&gt;$Y$2), "Yes", "No")</f>
        <v>No</v>
      </c>
      <c r="N596" s="3"/>
    </row>
    <row r="597" spans="1:14" x14ac:dyDescent="0.25">
      <c r="A597" s="2">
        <v>43388</v>
      </c>
      <c r="B597" s="17">
        <v>1010</v>
      </c>
      <c r="C597" s="21" t="s">
        <v>30</v>
      </c>
      <c r="D597" s="25">
        <v>3.47</v>
      </c>
      <c r="E597" s="22">
        <f>'[1]pH meter #2__083118AM'!$O$2</f>
        <v>3.5073563535911592</v>
      </c>
      <c r="F597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43388.423611111109</v>
      </c>
      <c r="G597" s="6">
        <f>Table1689106[[#This Row],[Mean Value]]+$P$2</f>
        <v>3.527303060242065</v>
      </c>
      <c r="H597" s="6">
        <f>Table1689106[[#This Row],[Mean Value]]-$P$2</f>
        <v>3.4874096469402533</v>
      </c>
      <c r="I597" s="26">
        <f>Table1689106[[#This Row],[Mean Value]]+$Q$2</f>
        <v>3.5472497668929703</v>
      </c>
      <c r="J597" s="26">
        <f>Table1689106[[#This Row],[Mean Value]]-($Q$2)</f>
        <v>3.467462940289348</v>
      </c>
      <c r="K597" s="8">
        <f>Table1689106[[#This Row],[Mean Value]]+$R$2</f>
        <v>3.5671964735438761</v>
      </c>
      <c r="L597" s="9">
        <f>Table1689106[[#This Row],[Mean Value]]-$R$2</f>
        <v>3.4475162336384422</v>
      </c>
      <c r="M597" s="23" t="str">
        <f t="array" ref="M597">IF(OR(D597&lt;$Z$2, D597&gt;$Y$2), "Yes", "No")</f>
        <v>No</v>
      </c>
      <c r="N597" s="3"/>
    </row>
    <row r="598" spans="1:14" x14ac:dyDescent="0.25">
      <c r="A598" s="2">
        <v>43388</v>
      </c>
      <c r="B598" s="17">
        <v>1053</v>
      </c>
      <c r="C598" s="21" t="s">
        <v>31</v>
      </c>
      <c r="D598" s="25">
        <v>3.48</v>
      </c>
      <c r="E598" s="22">
        <f>'[1]pH meter #2__083118AM'!$O$2</f>
        <v>3.5073563535911592</v>
      </c>
      <c r="F598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43388.453472222223</v>
      </c>
      <c r="G598" s="6">
        <f>Table1689106[[#This Row],[Mean Value]]+$P$2</f>
        <v>3.527303060242065</v>
      </c>
      <c r="H598" s="6">
        <f>Table1689106[[#This Row],[Mean Value]]-$P$2</f>
        <v>3.4874096469402533</v>
      </c>
      <c r="I598" s="26">
        <f>Table1689106[[#This Row],[Mean Value]]+$Q$2</f>
        <v>3.5472497668929703</v>
      </c>
      <c r="J598" s="26">
        <f>Table1689106[[#This Row],[Mean Value]]-($Q$2)</f>
        <v>3.467462940289348</v>
      </c>
      <c r="K598" s="8">
        <f>Table1689106[[#This Row],[Mean Value]]+$R$2</f>
        <v>3.5671964735438761</v>
      </c>
      <c r="L598" s="9">
        <f>Table1689106[[#This Row],[Mean Value]]-$R$2</f>
        <v>3.4475162336384422</v>
      </c>
      <c r="M598" s="23" t="str">
        <f t="array" ref="M598">IF(OR(D598&lt;$Z$2, D598&gt;$Y$2), "Yes", "No")</f>
        <v>No</v>
      </c>
      <c r="N598" s="3"/>
    </row>
    <row r="599" spans="1:14" x14ac:dyDescent="0.25">
      <c r="A599" s="2">
        <v>43388</v>
      </c>
      <c r="B599" s="17">
        <v>1135</v>
      </c>
      <c r="C599" s="21" t="s">
        <v>30</v>
      </c>
      <c r="D599" s="25">
        <v>3.5</v>
      </c>
      <c r="E599" s="22">
        <f>'[1]pH meter #2__083118AM'!$O$2</f>
        <v>3.5073563535911592</v>
      </c>
      <c r="F599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43388.482638888891</v>
      </c>
      <c r="G599" s="6">
        <f>Table1689106[[#This Row],[Mean Value]]+$P$2</f>
        <v>3.527303060242065</v>
      </c>
      <c r="H599" s="6">
        <f>Table1689106[[#This Row],[Mean Value]]-$P$2</f>
        <v>3.4874096469402533</v>
      </c>
      <c r="I599" s="26">
        <f>Table1689106[[#This Row],[Mean Value]]+$Q$2</f>
        <v>3.5472497668929703</v>
      </c>
      <c r="J599" s="26">
        <f>Table1689106[[#This Row],[Mean Value]]-($Q$2)</f>
        <v>3.467462940289348</v>
      </c>
      <c r="K599" s="8">
        <f>Table1689106[[#This Row],[Mean Value]]+$R$2</f>
        <v>3.5671964735438761</v>
      </c>
      <c r="L599" s="9">
        <f>Table1689106[[#This Row],[Mean Value]]-$R$2</f>
        <v>3.4475162336384422</v>
      </c>
      <c r="M599" s="23" t="str">
        <f t="array" ref="M599">IF(OR(D599&lt;$Z$2, D599&gt;$Y$2), "Yes", "No")</f>
        <v>No</v>
      </c>
      <c r="N599" s="3"/>
    </row>
    <row r="600" spans="1:14" x14ac:dyDescent="0.25">
      <c r="A600" s="2">
        <v>43388</v>
      </c>
      <c r="B600" s="17">
        <v>1148</v>
      </c>
      <c r="C600" s="21" t="s">
        <v>31</v>
      </c>
      <c r="D600" s="25">
        <v>3.49</v>
      </c>
      <c r="E600" s="22">
        <f>'[1]pH meter #2__083118AM'!$O$2</f>
        <v>3.5073563535911592</v>
      </c>
      <c r="F600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43388.491666666669</v>
      </c>
      <c r="G600" s="6">
        <f>Table1689106[[#This Row],[Mean Value]]+$P$2</f>
        <v>3.527303060242065</v>
      </c>
      <c r="H600" s="6">
        <f>Table1689106[[#This Row],[Mean Value]]-$P$2</f>
        <v>3.4874096469402533</v>
      </c>
      <c r="I600" s="26">
        <f>Table1689106[[#This Row],[Mean Value]]+$Q$2</f>
        <v>3.5472497668929703</v>
      </c>
      <c r="J600" s="26">
        <f>Table1689106[[#This Row],[Mean Value]]-($Q$2)</f>
        <v>3.467462940289348</v>
      </c>
      <c r="K600" s="8">
        <f>Table1689106[[#This Row],[Mean Value]]+$R$2</f>
        <v>3.5671964735438761</v>
      </c>
      <c r="L600" s="9">
        <f>Table1689106[[#This Row],[Mean Value]]-$R$2</f>
        <v>3.4475162336384422</v>
      </c>
      <c r="M600" s="23" t="str">
        <f t="array" ref="M600">IF(OR(D600&lt;$Z$2, D600&gt;$Y$2), "Yes", "No")</f>
        <v>No</v>
      </c>
      <c r="N600" s="3"/>
    </row>
    <row r="601" spans="1:14" x14ac:dyDescent="0.25">
      <c r="A601" s="2">
        <v>43388</v>
      </c>
      <c r="B601" s="17">
        <v>1240</v>
      </c>
      <c r="C601" s="21" t="s">
        <v>40</v>
      </c>
      <c r="D601" s="25">
        <v>3.5</v>
      </c>
      <c r="E601" s="22">
        <f>'[1]pH meter #2__083118AM'!$O$2</f>
        <v>3.5073563535911592</v>
      </c>
      <c r="F601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43388.527777777781</v>
      </c>
      <c r="G601" s="6">
        <f>Table1689106[[#This Row],[Mean Value]]+$P$2</f>
        <v>3.527303060242065</v>
      </c>
      <c r="H601" s="6">
        <f>Table1689106[[#This Row],[Mean Value]]-$P$2</f>
        <v>3.4874096469402533</v>
      </c>
      <c r="I601" s="26">
        <f>Table1689106[[#This Row],[Mean Value]]+$Q$2</f>
        <v>3.5472497668929703</v>
      </c>
      <c r="J601" s="26">
        <f>Table1689106[[#This Row],[Mean Value]]-($Q$2)</f>
        <v>3.467462940289348</v>
      </c>
      <c r="K601" s="8">
        <f>Table1689106[[#This Row],[Mean Value]]+$R$2</f>
        <v>3.5671964735438761</v>
      </c>
      <c r="L601" s="9">
        <f>Table1689106[[#This Row],[Mean Value]]-$R$2</f>
        <v>3.4475162336384422</v>
      </c>
      <c r="M601" s="23" t="str">
        <f t="array" ref="M601">IF(OR(D601&lt;$Z$2, D601&gt;$Y$2), "Yes", "No")</f>
        <v>No</v>
      </c>
      <c r="N601" s="3"/>
    </row>
    <row r="602" spans="1:14" x14ac:dyDescent="0.25">
      <c r="A602" s="2">
        <v>43388</v>
      </c>
      <c r="B602" s="17">
        <v>1311</v>
      </c>
      <c r="C602" s="21" t="s">
        <v>31</v>
      </c>
      <c r="D602" s="25">
        <v>3.5</v>
      </c>
      <c r="E602" s="22">
        <f>'[1]pH meter #2__083118AM'!$O$2</f>
        <v>3.5073563535911592</v>
      </c>
      <c r="F602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43388.549305555556</v>
      </c>
      <c r="G602" s="6">
        <f>Table1689106[[#This Row],[Mean Value]]+$P$2</f>
        <v>3.527303060242065</v>
      </c>
      <c r="H602" s="6">
        <f>Table1689106[[#This Row],[Mean Value]]-$P$2</f>
        <v>3.4874096469402533</v>
      </c>
      <c r="I602" s="26">
        <f>Table1689106[[#This Row],[Mean Value]]+$Q$2</f>
        <v>3.5472497668929703</v>
      </c>
      <c r="J602" s="26">
        <f>Table1689106[[#This Row],[Mean Value]]-($Q$2)</f>
        <v>3.467462940289348</v>
      </c>
      <c r="K602" s="8">
        <f>Table1689106[[#This Row],[Mean Value]]+$R$2</f>
        <v>3.5671964735438761</v>
      </c>
      <c r="L602" s="9">
        <f>Table1689106[[#This Row],[Mean Value]]-$R$2</f>
        <v>3.4475162336384422</v>
      </c>
      <c r="M602" s="23" t="str">
        <f t="array" ref="M602">IF(OR(D602&lt;$Z$2, D602&gt;$Y$2), "Yes", "No")</f>
        <v>No</v>
      </c>
      <c r="N602" s="3"/>
    </row>
    <row r="603" spans="1:14" x14ac:dyDescent="0.25">
      <c r="A603" s="2">
        <v>43388</v>
      </c>
      <c r="B603" s="17">
        <v>1330</v>
      </c>
      <c r="C603" s="21" t="s">
        <v>34</v>
      </c>
      <c r="D603" s="25">
        <v>3.49</v>
      </c>
      <c r="E603" s="22">
        <f>'[1]pH meter #2__083118AM'!$O$2</f>
        <v>3.5073563535911592</v>
      </c>
      <c r="F603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43388.5625</v>
      </c>
      <c r="G603" s="6">
        <f>Table1689106[[#This Row],[Mean Value]]+$P$2</f>
        <v>3.527303060242065</v>
      </c>
      <c r="H603" s="6">
        <f>Table1689106[[#This Row],[Mean Value]]-$P$2</f>
        <v>3.4874096469402533</v>
      </c>
      <c r="I603" s="26">
        <f>Table1689106[[#This Row],[Mean Value]]+$Q$2</f>
        <v>3.5472497668929703</v>
      </c>
      <c r="J603" s="26">
        <f>Table1689106[[#This Row],[Mean Value]]-($Q$2)</f>
        <v>3.467462940289348</v>
      </c>
      <c r="K603" s="8">
        <f>Table1689106[[#This Row],[Mean Value]]+$R$2</f>
        <v>3.5671964735438761</v>
      </c>
      <c r="L603" s="9">
        <f>Table1689106[[#This Row],[Mean Value]]-$R$2</f>
        <v>3.4475162336384422</v>
      </c>
      <c r="M603" s="23" t="str">
        <f t="array" ref="M603">IF(OR(D603&lt;$Z$2, D603&gt;$Y$2), "Yes", "No")</f>
        <v>No</v>
      </c>
      <c r="N603" s="3"/>
    </row>
    <row r="604" spans="1:14" x14ac:dyDescent="0.25">
      <c r="A604" s="2">
        <v>43388</v>
      </c>
      <c r="B604" s="17">
        <v>1340</v>
      </c>
      <c r="C604" s="21" t="s">
        <v>30</v>
      </c>
      <c r="D604" s="25">
        <v>3.48</v>
      </c>
      <c r="E604" s="22">
        <f>'[1]pH meter #2__083118AM'!$O$2</f>
        <v>3.5073563535911592</v>
      </c>
      <c r="F604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43388.569444444445</v>
      </c>
      <c r="G604" s="6">
        <f>Table1689106[[#This Row],[Mean Value]]+$P$2</f>
        <v>3.527303060242065</v>
      </c>
      <c r="H604" s="6">
        <f>Table1689106[[#This Row],[Mean Value]]-$P$2</f>
        <v>3.4874096469402533</v>
      </c>
      <c r="I604" s="26">
        <f>Table1689106[[#This Row],[Mean Value]]+$Q$2</f>
        <v>3.5472497668929703</v>
      </c>
      <c r="J604" s="26">
        <f>Table1689106[[#This Row],[Mean Value]]-($Q$2)</f>
        <v>3.467462940289348</v>
      </c>
      <c r="K604" s="8">
        <f>Table1689106[[#This Row],[Mean Value]]+$R$2</f>
        <v>3.5671964735438761</v>
      </c>
      <c r="L604" s="9">
        <f>Table1689106[[#This Row],[Mean Value]]-$R$2</f>
        <v>3.4475162336384422</v>
      </c>
      <c r="M604" s="23" t="str">
        <f t="array" ref="M604">IF(OR(D604&lt;$Z$2, D604&gt;$Y$2), "Yes", "No")</f>
        <v>No</v>
      </c>
      <c r="N604" s="3"/>
    </row>
    <row r="605" spans="1:14" x14ac:dyDescent="0.25">
      <c r="A605" s="2">
        <v>43388</v>
      </c>
      <c r="B605" s="17">
        <v>1404</v>
      </c>
      <c r="C605" s="21" t="s">
        <v>40</v>
      </c>
      <c r="D605" s="25">
        <v>3.49</v>
      </c>
      <c r="E605" s="22">
        <f>'[1]pH meter #2__083118AM'!$O$2</f>
        <v>3.5073563535911592</v>
      </c>
      <c r="F605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43388.586111111108</v>
      </c>
      <c r="G605" s="6">
        <f>Table1689106[[#This Row],[Mean Value]]+$P$2</f>
        <v>3.527303060242065</v>
      </c>
      <c r="H605" s="6">
        <f>Table1689106[[#This Row],[Mean Value]]-$P$2</f>
        <v>3.4874096469402533</v>
      </c>
      <c r="I605" s="26">
        <f>Table1689106[[#This Row],[Mean Value]]+$Q$2</f>
        <v>3.5472497668929703</v>
      </c>
      <c r="J605" s="26">
        <f>Table1689106[[#This Row],[Mean Value]]-($Q$2)</f>
        <v>3.467462940289348</v>
      </c>
      <c r="K605" s="8">
        <f>Table1689106[[#This Row],[Mean Value]]+$R$2</f>
        <v>3.5671964735438761</v>
      </c>
      <c r="L605" s="9">
        <f>Table1689106[[#This Row],[Mean Value]]-$R$2</f>
        <v>3.4475162336384422</v>
      </c>
      <c r="M605" s="23" t="str">
        <f t="array" ref="M605">IF(OR(D605&lt;$Z$2, D605&gt;$Y$2), "Yes", "No")</f>
        <v>No</v>
      </c>
      <c r="N605" s="3"/>
    </row>
    <row r="606" spans="1:14" x14ac:dyDescent="0.25">
      <c r="A606" s="2">
        <v>43388</v>
      </c>
      <c r="B606" s="17">
        <v>1434</v>
      </c>
      <c r="C606" s="21" t="s">
        <v>40</v>
      </c>
      <c r="D606" s="25">
        <v>3.49</v>
      </c>
      <c r="E606" s="22">
        <f>'[1]pH meter #2__083118AM'!$O$2</f>
        <v>3.5073563535911592</v>
      </c>
      <c r="F606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43388.606944444444</v>
      </c>
      <c r="G606" s="6">
        <f>Table1689106[[#This Row],[Mean Value]]+$P$2</f>
        <v>3.527303060242065</v>
      </c>
      <c r="H606" s="6">
        <f>Table1689106[[#This Row],[Mean Value]]-$P$2</f>
        <v>3.4874096469402533</v>
      </c>
      <c r="I606" s="26">
        <f>Table1689106[[#This Row],[Mean Value]]+$Q$2</f>
        <v>3.5472497668929703</v>
      </c>
      <c r="J606" s="26">
        <f>Table1689106[[#This Row],[Mean Value]]-($Q$2)</f>
        <v>3.467462940289348</v>
      </c>
      <c r="K606" s="8">
        <f>Table1689106[[#This Row],[Mean Value]]+$R$2</f>
        <v>3.5671964735438761</v>
      </c>
      <c r="L606" s="9">
        <f>Table1689106[[#This Row],[Mean Value]]-$R$2</f>
        <v>3.4475162336384422</v>
      </c>
      <c r="M606" s="23" t="str">
        <f t="array" ref="M606">IF(OR(D606&lt;$Z$2, D606&gt;$Y$2), "Yes", "No")</f>
        <v>No</v>
      </c>
      <c r="N606" s="3"/>
    </row>
    <row r="607" spans="1:14" x14ac:dyDescent="0.25">
      <c r="A607" s="2">
        <v>43388</v>
      </c>
      <c r="B607" s="17">
        <v>1445</v>
      </c>
      <c r="C607" s="21" t="s">
        <v>39</v>
      </c>
      <c r="D607" s="25">
        <v>3.45</v>
      </c>
      <c r="E607" s="22">
        <f>'[1]pH meter #2__083118AM'!$O$2</f>
        <v>3.5073563535911592</v>
      </c>
      <c r="F607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43388.614583333336</v>
      </c>
      <c r="G607" s="6">
        <f>Table1689106[[#This Row],[Mean Value]]+$P$2</f>
        <v>3.527303060242065</v>
      </c>
      <c r="H607" s="6">
        <f>Table1689106[[#This Row],[Mean Value]]-$P$2</f>
        <v>3.4874096469402533</v>
      </c>
      <c r="I607" s="26">
        <f>Table1689106[[#This Row],[Mean Value]]+$Q$2</f>
        <v>3.5472497668929703</v>
      </c>
      <c r="J607" s="26">
        <f>Table1689106[[#This Row],[Mean Value]]-($Q$2)</f>
        <v>3.467462940289348</v>
      </c>
      <c r="K607" s="8">
        <f>Table1689106[[#This Row],[Mean Value]]+$R$2</f>
        <v>3.5671964735438761</v>
      </c>
      <c r="L607" s="9">
        <f>Table1689106[[#This Row],[Mean Value]]-$R$2</f>
        <v>3.4475162336384422</v>
      </c>
      <c r="M607" s="23" t="str">
        <f t="array" ref="M607">IF(OR(D607&lt;$Z$2, D607&gt;$Y$2), "Yes", "No")</f>
        <v>No</v>
      </c>
      <c r="N607" s="3"/>
    </row>
    <row r="608" spans="1:14" x14ac:dyDescent="0.25">
      <c r="A608" s="2">
        <v>43388</v>
      </c>
      <c r="B608" s="17">
        <v>1520</v>
      </c>
      <c r="C608" s="21" t="s">
        <v>34</v>
      </c>
      <c r="D608" s="25">
        <v>3.51</v>
      </c>
      <c r="E608" s="22">
        <f>'[1]pH meter #2__083118AM'!$O$2</f>
        <v>3.5073563535911592</v>
      </c>
      <c r="F608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43388.638888888891</v>
      </c>
      <c r="G608" s="6">
        <f>Table1689106[[#This Row],[Mean Value]]+$P$2</f>
        <v>3.527303060242065</v>
      </c>
      <c r="H608" s="6">
        <f>Table1689106[[#This Row],[Mean Value]]-$P$2</f>
        <v>3.4874096469402533</v>
      </c>
      <c r="I608" s="26">
        <f>Table1689106[[#This Row],[Mean Value]]+$Q$2</f>
        <v>3.5472497668929703</v>
      </c>
      <c r="J608" s="26">
        <f>Table1689106[[#This Row],[Mean Value]]-($Q$2)</f>
        <v>3.467462940289348</v>
      </c>
      <c r="K608" s="8">
        <f>Table1689106[[#This Row],[Mean Value]]+$R$2</f>
        <v>3.5671964735438761</v>
      </c>
      <c r="L608" s="9">
        <f>Table1689106[[#This Row],[Mean Value]]-$R$2</f>
        <v>3.4475162336384422</v>
      </c>
      <c r="M608" s="23" t="str">
        <f t="array" ref="M608">IF(OR(D608&lt;$Z$2, D608&gt;$Y$2), "Yes", "No")</f>
        <v>No</v>
      </c>
      <c r="N608" s="3"/>
    </row>
    <row r="609" spans="1:14" x14ac:dyDescent="0.25">
      <c r="A609" s="2">
        <v>43388</v>
      </c>
      <c r="B609" s="17">
        <v>1547</v>
      </c>
      <c r="C609" s="21" t="s">
        <v>44</v>
      </c>
      <c r="D609" s="25">
        <v>3.51</v>
      </c>
      <c r="E609" s="22">
        <f>'[1]pH meter #2__083118AM'!$O$2</f>
        <v>3.5073563535911592</v>
      </c>
      <c r="F609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43388.657638888886</v>
      </c>
      <c r="G609" s="6">
        <f>Table1689106[[#This Row],[Mean Value]]+$P$2</f>
        <v>3.527303060242065</v>
      </c>
      <c r="H609" s="6">
        <f>Table1689106[[#This Row],[Mean Value]]-$P$2</f>
        <v>3.4874096469402533</v>
      </c>
      <c r="I609" s="26">
        <f>Table1689106[[#This Row],[Mean Value]]+$Q$2</f>
        <v>3.5472497668929703</v>
      </c>
      <c r="J609" s="26">
        <f>Table1689106[[#This Row],[Mean Value]]-($Q$2)</f>
        <v>3.467462940289348</v>
      </c>
      <c r="K609" s="8">
        <f>Table1689106[[#This Row],[Mean Value]]+$R$2</f>
        <v>3.5671964735438761</v>
      </c>
      <c r="L609" s="9">
        <f>Table1689106[[#This Row],[Mean Value]]-$R$2</f>
        <v>3.4475162336384422</v>
      </c>
      <c r="M609" s="23" t="str">
        <f t="array" ref="M609">IF(OR(D609&lt;$Z$2, D609&gt;$Y$2), "Yes", "No")</f>
        <v>No</v>
      </c>
      <c r="N609" s="3"/>
    </row>
    <row r="610" spans="1:14" x14ac:dyDescent="0.25">
      <c r="A610" s="2">
        <v>43388</v>
      </c>
      <c r="B610" s="17">
        <v>1619</v>
      </c>
      <c r="C610" s="21" t="s">
        <v>34</v>
      </c>
      <c r="D610" s="25">
        <v>3.53</v>
      </c>
      <c r="E610" s="22">
        <f>'[1]pH meter #2__083118AM'!$O$2</f>
        <v>3.5073563535911592</v>
      </c>
      <c r="F610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43388.679861111108</v>
      </c>
      <c r="G610" s="6">
        <f>Table1689106[[#This Row],[Mean Value]]+$P$2</f>
        <v>3.527303060242065</v>
      </c>
      <c r="H610" s="6">
        <f>Table1689106[[#This Row],[Mean Value]]-$P$2</f>
        <v>3.4874096469402533</v>
      </c>
      <c r="I610" s="26">
        <f>Table1689106[[#This Row],[Mean Value]]+$Q$2</f>
        <v>3.5472497668929703</v>
      </c>
      <c r="J610" s="26">
        <f>Table1689106[[#This Row],[Mean Value]]-($Q$2)</f>
        <v>3.467462940289348</v>
      </c>
      <c r="K610" s="8">
        <f>Table1689106[[#This Row],[Mean Value]]+$R$2</f>
        <v>3.5671964735438761</v>
      </c>
      <c r="L610" s="9">
        <f>Table1689106[[#This Row],[Mean Value]]-$R$2</f>
        <v>3.4475162336384422</v>
      </c>
      <c r="M610" s="23" t="str">
        <f t="array" ref="M610">IF(OR(D610&lt;$Z$2, D610&gt;$Y$2), "Yes", "No")</f>
        <v>No</v>
      </c>
      <c r="N610" s="3"/>
    </row>
    <row r="611" spans="1:14" x14ac:dyDescent="0.25">
      <c r="A611" s="2">
        <v>43388</v>
      </c>
      <c r="B611" s="17">
        <v>1627</v>
      </c>
      <c r="C611" s="21" t="s">
        <v>44</v>
      </c>
      <c r="D611" s="25">
        <v>3.51</v>
      </c>
      <c r="E611" s="22">
        <f>'[1]pH meter #2__083118AM'!$O$2</f>
        <v>3.5073563535911592</v>
      </c>
      <c r="F611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43388.685416666667</v>
      </c>
      <c r="G611" s="6">
        <f>Table1689106[[#This Row],[Mean Value]]+$P$2</f>
        <v>3.527303060242065</v>
      </c>
      <c r="H611" s="6">
        <f>Table1689106[[#This Row],[Mean Value]]-$P$2</f>
        <v>3.4874096469402533</v>
      </c>
      <c r="I611" s="26">
        <f>Table1689106[[#This Row],[Mean Value]]+$Q$2</f>
        <v>3.5472497668929703</v>
      </c>
      <c r="J611" s="26">
        <f>Table1689106[[#This Row],[Mean Value]]-($Q$2)</f>
        <v>3.467462940289348</v>
      </c>
      <c r="K611" s="8">
        <f>Table1689106[[#This Row],[Mean Value]]+$R$2</f>
        <v>3.5671964735438761</v>
      </c>
      <c r="L611" s="9">
        <f>Table1689106[[#This Row],[Mean Value]]-$R$2</f>
        <v>3.4475162336384422</v>
      </c>
      <c r="M611" s="23" t="str">
        <f t="array" ref="M611">IF(OR(D611&lt;$Z$2, D611&gt;$Y$2), "Yes", "No")</f>
        <v>No</v>
      </c>
      <c r="N611" s="3"/>
    </row>
    <row r="612" spans="1:14" x14ac:dyDescent="0.25">
      <c r="A612" s="2">
        <v>43388</v>
      </c>
      <c r="B612" s="17">
        <v>1635</v>
      </c>
      <c r="C612" s="21" t="s">
        <v>34</v>
      </c>
      <c r="D612" s="25">
        <v>3.53</v>
      </c>
      <c r="E612" s="22">
        <f>'[1]pH meter #2__083118AM'!$O$2</f>
        <v>3.5073563535911592</v>
      </c>
      <c r="F612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43388.690972222219</v>
      </c>
      <c r="G612" s="6">
        <f>Table1689106[[#This Row],[Mean Value]]+$P$2</f>
        <v>3.527303060242065</v>
      </c>
      <c r="H612" s="6">
        <f>Table1689106[[#This Row],[Mean Value]]-$P$2</f>
        <v>3.4874096469402533</v>
      </c>
      <c r="I612" s="26">
        <f>Table1689106[[#This Row],[Mean Value]]+$Q$2</f>
        <v>3.5472497668929703</v>
      </c>
      <c r="J612" s="26">
        <f>Table1689106[[#This Row],[Mean Value]]-($Q$2)</f>
        <v>3.467462940289348</v>
      </c>
      <c r="K612" s="8">
        <f>Table1689106[[#This Row],[Mean Value]]+$R$2</f>
        <v>3.5671964735438761</v>
      </c>
      <c r="L612" s="9">
        <f>Table1689106[[#This Row],[Mean Value]]-$R$2</f>
        <v>3.4475162336384422</v>
      </c>
      <c r="M612" s="23" t="str">
        <f t="array" ref="M612">IF(OR(D612&lt;$Z$2, D612&gt;$Y$2), "Yes", "No")</f>
        <v>No</v>
      </c>
      <c r="N612" s="3"/>
    </row>
    <row r="613" spans="1:14" x14ac:dyDescent="0.25">
      <c r="A613" s="2">
        <v>43388</v>
      </c>
      <c r="B613" s="17">
        <v>1705</v>
      </c>
      <c r="C613" s="21" t="s">
        <v>34</v>
      </c>
      <c r="D613" s="25">
        <v>3.53</v>
      </c>
      <c r="E613" s="22">
        <f>'[1]pH meter #2__083118AM'!$O$2</f>
        <v>3.5073563535911592</v>
      </c>
      <c r="F613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43388.711805555555</v>
      </c>
      <c r="G613" s="6">
        <f>Table1689106[[#This Row],[Mean Value]]+$P$2</f>
        <v>3.527303060242065</v>
      </c>
      <c r="H613" s="6">
        <f>Table1689106[[#This Row],[Mean Value]]-$P$2</f>
        <v>3.4874096469402533</v>
      </c>
      <c r="I613" s="26">
        <f>Table1689106[[#This Row],[Mean Value]]+$Q$2</f>
        <v>3.5472497668929703</v>
      </c>
      <c r="J613" s="26">
        <f>Table1689106[[#This Row],[Mean Value]]-($Q$2)</f>
        <v>3.467462940289348</v>
      </c>
      <c r="K613" s="8">
        <f>Table1689106[[#This Row],[Mean Value]]+$R$2</f>
        <v>3.5671964735438761</v>
      </c>
      <c r="L613" s="9">
        <f>Table1689106[[#This Row],[Mean Value]]-$R$2</f>
        <v>3.4475162336384422</v>
      </c>
      <c r="M613" s="23" t="str">
        <f t="array" ref="M613">IF(OR(D613&lt;$Z$2, D613&gt;$Y$2), "Yes", "No")</f>
        <v>No</v>
      </c>
      <c r="N613" s="3"/>
    </row>
    <row r="614" spans="1:14" x14ac:dyDescent="0.25">
      <c r="A614" s="2">
        <v>43388</v>
      </c>
      <c r="B614" s="17">
        <v>1814</v>
      </c>
      <c r="C614" s="21" t="s">
        <v>34</v>
      </c>
      <c r="D614" s="25">
        <v>3.53</v>
      </c>
      <c r="E614" s="22">
        <f>'[1]pH meter #2__083118AM'!$O$2</f>
        <v>3.5073563535911592</v>
      </c>
      <c r="F614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43388.759722222225</v>
      </c>
      <c r="G614" s="6">
        <f>Table1689106[[#This Row],[Mean Value]]+$P$2</f>
        <v>3.527303060242065</v>
      </c>
      <c r="H614" s="6">
        <f>Table1689106[[#This Row],[Mean Value]]-$P$2</f>
        <v>3.4874096469402533</v>
      </c>
      <c r="I614" s="26">
        <f>Table1689106[[#This Row],[Mean Value]]+$Q$2</f>
        <v>3.5472497668929703</v>
      </c>
      <c r="J614" s="26">
        <f>Table1689106[[#This Row],[Mean Value]]-($Q$2)</f>
        <v>3.467462940289348</v>
      </c>
      <c r="K614" s="8">
        <f>Table1689106[[#This Row],[Mean Value]]+$R$2</f>
        <v>3.5671964735438761</v>
      </c>
      <c r="L614" s="9">
        <f>Table1689106[[#This Row],[Mean Value]]-$R$2</f>
        <v>3.4475162336384422</v>
      </c>
      <c r="M614" s="23" t="str">
        <f t="array" ref="M614">IF(OR(D614&lt;$Z$2, D614&gt;$Y$2), "Yes", "No")</f>
        <v>No</v>
      </c>
      <c r="N614" s="3"/>
    </row>
    <row r="615" spans="1:14" x14ac:dyDescent="0.25">
      <c r="A615" s="2">
        <v>43388</v>
      </c>
      <c r="B615" s="17">
        <v>1850</v>
      </c>
      <c r="C615" s="21" t="s">
        <v>28</v>
      </c>
      <c r="D615" s="25">
        <v>3.53</v>
      </c>
      <c r="E615" s="22">
        <f>'[1]pH meter #2__083118AM'!$O$2</f>
        <v>3.5073563535911592</v>
      </c>
      <c r="F615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43388.784722222219</v>
      </c>
      <c r="G615" s="6">
        <f>Table1689106[[#This Row],[Mean Value]]+$P$2</f>
        <v>3.527303060242065</v>
      </c>
      <c r="H615" s="6">
        <f>Table1689106[[#This Row],[Mean Value]]-$P$2</f>
        <v>3.4874096469402533</v>
      </c>
      <c r="I615" s="26">
        <f>Table1689106[[#This Row],[Mean Value]]+$Q$2</f>
        <v>3.5472497668929703</v>
      </c>
      <c r="J615" s="26">
        <f>Table1689106[[#This Row],[Mean Value]]-($Q$2)</f>
        <v>3.467462940289348</v>
      </c>
      <c r="K615" s="8">
        <f>Table1689106[[#This Row],[Mean Value]]+$R$2</f>
        <v>3.5671964735438761</v>
      </c>
      <c r="L615" s="9">
        <f>Table1689106[[#This Row],[Mean Value]]-$R$2</f>
        <v>3.4475162336384422</v>
      </c>
      <c r="M615" s="23" t="str">
        <f t="array" ref="M615">IF(OR(D615&lt;$Z$2, D615&gt;$Y$2), "Yes", "No")</f>
        <v>No</v>
      </c>
      <c r="N615" s="3"/>
    </row>
    <row r="616" spans="1:14" x14ac:dyDescent="0.25">
      <c r="A616" s="2">
        <v>43388</v>
      </c>
      <c r="B616" s="17">
        <v>1905</v>
      </c>
      <c r="C616" s="21" t="s">
        <v>28</v>
      </c>
      <c r="D616" s="25">
        <v>3.53</v>
      </c>
      <c r="E616" s="22">
        <f>'[1]pH meter #2__083118AM'!$O$2</f>
        <v>3.5073563535911592</v>
      </c>
      <c r="F616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43388.795138888891</v>
      </c>
      <c r="G616" s="6">
        <f>Table1689106[[#This Row],[Mean Value]]+$P$2</f>
        <v>3.527303060242065</v>
      </c>
      <c r="H616" s="6">
        <f>Table1689106[[#This Row],[Mean Value]]-$P$2</f>
        <v>3.4874096469402533</v>
      </c>
      <c r="I616" s="26">
        <f>Table1689106[[#This Row],[Mean Value]]+$Q$2</f>
        <v>3.5472497668929703</v>
      </c>
      <c r="J616" s="26">
        <f>Table1689106[[#This Row],[Mean Value]]-($Q$2)</f>
        <v>3.467462940289348</v>
      </c>
      <c r="K616" s="8">
        <f>Table1689106[[#This Row],[Mean Value]]+$R$2</f>
        <v>3.5671964735438761</v>
      </c>
      <c r="L616" s="9">
        <f>Table1689106[[#This Row],[Mean Value]]-$R$2</f>
        <v>3.4475162336384422</v>
      </c>
      <c r="M616" s="23" t="str">
        <f t="array" ref="M616">IF(OR(D616&lt;$Z$2, D616&gt;$Y$2), "Yes", "No")</f>
        <v>No</v>
      </c>
      <c r="N616" s="3"/>
    </row>
    <row r="617" spans="1:14" x14ac:dyDescent="0.25">
      <c r="A617" s="2">
        <v>43388</v>
      </c>
      <c r="B617" s="17">
        <v>1915</v>
      </c>
      <c r="C617" s="21" t="s">
        <v>34</v>
      </c>
      <c r="D617" s="25">
        <v>3.52</v>
      </c>
      <c r="E617" s="22">
        <f>'[1]pH meter #2__083118AM'!$O$2</f>
        <v>3.5073563535911592</v>
      </c>
      <c r="F617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43388.802083333336</v>
      </c>
      <c r="G617" s="6">
        <f>Table1689106[[#This Row],[Mean Value]]+$P$2</f>
        <v>3.527303060242065</v>
      </c>
      <c r="H617" s="6">
        <f>Table1689106[[#This Row],[Mean Value]]-$P$2</f>
        <v>3.4874096469402533</v>
      </c>
      <c r="I617" s="26">
        <f>Table1689106[[#This Row],[Mean Value]]+$Q$2</f>
        <v>3.5472497668929703</v>
      </c>
      <c r="J617" s="26">
        <f>Table1689106[[#This Row],[Mean Value]]-($Q$2)</f>
        <v>3.467462940289348</v>
      </c>
      <c r="K617" s="8">
        <f>Table1689106[[#This Row],[Mean Value]]+$R$2</f>
        <v>3.5671964735438761</v>
      </c>
      <c r="L617" s="9">
        <f>Table1689106[[#This Row],[Mean Value]]-$R$2</f>
        <v>3.4475162336384422</v>
      </c>
      <c r="M617" s="23" t="str">
        <f t="array" ref="M617">IF(OR(D617&lt;$Z$2, D617&gt;$Y$2), "Yes", "No")</f>
        <v>No</v>
      </c>
      <c r="N617" s="3"/>
    </row>
    <row r="618" spans="1:14" ht="15.75" customHeight="1" x14ac:dyDescent="0.25">
      <c r="A618" s="2">
        <v>43389</v>
      </c>
      <c r="B618" s="17">
        <v>605</v>
      </c>
      <c r="C618" s="21" t="s">
        <v>31</v>
      </c>
      <c r="D618" s="25">
        <v>3.53</v>
      </c>
      <c r="E618" s="22">
        <f>'[1]pH meter #2__083118AM'!$O$2</f>
        <v>3.5073563535911592</v>
      </c>
      <c r="F618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43389.253472222219</v>
      </c>
      <c r="G618" s="6">
        <f>Table1689106[[#This Row],[Mean Value]]+$P$2</f>
        <v>3.527303060242065</v>
      </c>
      <c r="H618" s="6">
        <f>Table1689106[[#This Row],[Mean Value]]-$P$2</f>
        <v>3.4874096469402533</v>
      </c>
      <c r="I618" s="26">
        <f>Table1689106[[#This Row],[Mean Value]]+$Q$2</f>
        <v>3.5472497668929703</v>
      </c>
      <c r="J618" s="26">
        <f>Table1689106[[#This Row],[Mean Value]]-($Q$2)</f>
        <v>3.467462940289348</v>
      </c>
      <c r="K618" s="8">
        <f>Table1689106[[#This Row],[Mean Value]]+$R$2</f>
        <v>3.5671964735438761</v>
      </c>
      <c r="L618" s="9">
        <f>Table1689106[[#This Row],[Mean Value]]-$R$2</f>
        <v>3.4475162336384422</v>
      </c>
      <c r="M618" s="23" t="str">
        <f t="array" ref="M618">IF(OR(D618&lt;$Z$2, D618&gt;$Y$2), "Yes", "No")</f>
        <v>No</v>
      </c>
      <c r="N618" s="3"/>
    </row>
    <row r="619" spans="1:14" x14ac:dyDescent="0.25">
      <c r="A619" s="2">
        <v>43389</v>
      </c>
      <c r="B619" s="17">
        <v>639</v>
      </c>
      <c r="C619" s="21" t="s">
        <v>31</v>
      </c>
      <c r="D619" s="25">
        <v>3.53</v>
      </c>
      <c r="E619" s="22">
        <f>'[1]pH meter #2__083118AM'!$O$2</f>
        <v>3.5073563535911592</v>
      </c>
      <c r="F619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43389.277083333334</v>
      </c>
      <c r="G619" s="6">
        <f>Table1689106[[#This Row],[Mean Value]]+$P$2</f>
        <v>3.527303060242065</v>
      </c>
      <c r="H619" s="6">
        <f>Table1689106[[#This Row],[Mean Value]]-$P$2</f>
        <v>3.4874096469402533</v>
      </c>
      <c r="I619" s="26">
        <f>Table1689106[[#This Row],[Mean Value]]+$Q$2</f>
        <v>3.5472497668929703</v>
      </c>
      <c r="J619" s="26">
        <f>Table1689106[[#This Row],[Mean Value]]-($Q$2)</f>
        <v>3.467462940289348</v>
      </c>
      <c r="K619" s="8">
        <f>Table1689106[[#This Row],[Mean Value]]+$R$2</f>
        <v>3.5671964735438761</v>
      </c>
      <c r="L619" s="9">
        <f>Table1689106[[#This Row],[Mean Value]]-$R$2</f>
        <v>3.4475162336384422</v>
      </c>
      <c r="M619" s="23" t="str">
        <f t="array" ref="M619">IF(OR(D619&lt;$Z$2, D619&gt;$Y$2), "Yes", "No")</f>
        <v>No</v>
      </c>
      <c r="N619" s="3"/>
    </row>
    <row r="620" spans="1:14" x14ac:dyDescent="0.25">
      <c r="A620" s="2">
        <v>43389</v>
      </c>
      <c r="B620" s="17">
        <v>702</v>
      </c>
      <c r="C620" s="21" t="s">
        <v>31</v>
      </c>
      <c r="D620" s="25">
        <v>3.52</v>
      </c>
      <c r="E620" s="22">
        <f>'[1]pH meter #2__083118AM'!$O$2</f>
        <v>3.5073563535911592</v>
      </c>
      <c r="F620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43389.293055555558</v>
      </c>
      <c r="G620" s="6">
        <f>Table1689106[[#This Row],[Mean Value]]+$P$2</f>
        <v>3.527303060242065</v>
      </c>
      <c r="H620" s="6">
        <f>Table1689106[[#This Row],[Mean Value]]-$P$2</f>
        <v>3.4874096469402533</v>
      </c>
      <c r="I620" s="26">
        <f>Table1689106[[#This Row],[Mean Value]]+$Q$2</f>
        <v>3.5472497668929703</v>
      </c>
      <c r="J620" s="26">
        <f>Table1689106[[#This Row],[Mean Value]]-($Q$2)</f>
        <v>3.467462940289348</v>
      </c>
      <c r="K620" s="8">
        <f>Table1689106[[#This Row],[Mean Value]]+$R$2</f>
        <v>3.5671964735438761</v>
      </c>
      <c r="L620" s="9">
        <f>Table1689106[[#This Row],[Mean Value]]-$R$2</f>
        <v>3.4475162336384422</v>
      </c>
      <c r="M620" s="23" t="str">
        <f t="array" ref="M620">IF(OR(D620&lt;$Z$2, D620&gt;$Y$2), "Yes", "No")</f>
        <v>No</v>
      </c>
      <c r="N620" s="3"/>
    </row>
    <row r="621" spans="1:14" x14ac:dyDescent="0.25">
      <c r="A621" s="2">
        <v>43389</v>
      </c>
      <c r="B621" s="17">
        <v>715</v>
      </c>
      <c r="C621" s="21" t="s">
        <v>31</v>
      </c>
      <c r="D621" s="25">
        <v>3.53</v>
      </c>
      <c r="E621" s="22">
        <f>'[1]pH meter #2__083118AM'!$O$2</f>
        <v>3.5073563535911592</v>
      </c>
      <c r="F621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43389.302083333336</v>
      </c>
      <c r="G621" s="6">
        <f>Table1689106[[#This Row],[Mean Value]]+$P$2</f>
        <v>3.527303060242065</v>
      </c>
      <c r="H621" s="6">
        <f>Table1689106[[#This Row],[Mean Value]]-$P$2</f>
        <v>3.4874096469402533</v>
      </c>
      <c r="I621" s="26">
        <f>Table1689106[[#This Row],[Mean Value]]+$Q$2</f>
        <v>3.5472497668929703</v>
      </c>
      <c r="J621" s="26">
        <f>Table1689106[[#This Row],[Mean Value]]-($Q$2)</f>
        <v>3.467462940289348</v>
      </c>
      <c r="K621" s="8">
        <f>Table1689106[[#This Row],[Mean Value]]+$R$2</f>
        <v>3.5671964735438761</v>
      </c>
      <c r="L621" s="9">
        <f>Table1689106[[#This Row],[Mean Value]]-$R$2</f>
        <v>3.4475162336384422</v>
      </c>
      <c r="M621" s="23" t="str">
        <f t="array" ref="M621">IF(OR(D621&lt;$Z$2, D621&gt;$Y$2), "Yes", "No")</f>
        <v>No</v>
      </c>
      <c r="N621" s="3"/>
    </row>
    <row r="622" spans="1:14" x14ac:dyDescent="0.25">
      <c r="A622" s="2">
        <v>43389</v>
      </c>
      <c r="B622" s="17">
        <v>740</v>
      </c>
      <c r="C622" s="21" t="s">
        <v>31</v>
      </c>
      <c r="D622" s="25">
        <v>3.53</v>
      </c>
      <c r="E622" s="22">
        <f>'[1]pH meter #2__083118AM'!$O$2</f>
        <v>3.5073563535911592</v>
      </c>
      <c r="F622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43389.319444444445</v>
      </c>
      <c r="G622" s="6">
        <f>Table1689106[[#This Row],[Mean Value]]+$P$2</f>
        <v>3.527303060242065</v>
      </c>
      <c r="H622" s="6">
        <f>Table1689106[[#This Row],[Mean Value]]-$P$2</f>
        <v>3.4874096469402533</v>
      </c>
      <c r="I622" s="26">
        <f>Table1689106[[#This Row],[Mean Value]]+$Q$2</f>
        <v>3.5472497668929703</v>
      </c>
      <c r="J622" s="26">
        <f>Table1689106[[#This Row],[Mean Value]]-($Q$2)</f>
        <v>3.467462940289348</v>
      </c>
      <c r="K622" s="8">
        <f>Table1689106[[#This Row],[Mean Value]]+$R$2</f>
        <v>3.5671964735438761</v>
      </c>
      <c r="L622" s="9">
        <f>Table1689106[[#This Row],[Mean Value]]-$R$2</f>
        <v>3.4475162336384422</v>
      </c>
      <c r="M622" s="23" t="str">
        <f t="array" ref="M622">IF(OR(D622&lt;$Z$2, D622&gt;$Y$2), "Yes", "No")</f>
        <v>No</v>
      </c>
      <c r="N622" s="3"/>
    </row>
    <row r="623" spans="1:14" x14ac:dyDescent="0.25">
      <c r="A623" s="2">
        <v>43389</v>
      </c>
      <c r="B623" s="17">
        <v>813</v>
      </c>
      <c r="C623" s="21" t="s">
        <v>31</v>
      </c>
      <c r="D623" s="25">
        <v>3.53</v>
      </c>
      <c r="E623" s="22">
        <f>'[1]pH meter #2__083118AM'!$O$2</f>
        <v>3.5073563535911592</v>
      </c>
      <c r="F623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43389.342361111114</v>
      </c>
      <c r="G623" s="6">
        <f>Table1689106[[#This Row],[Mean Value]]+$P$2</f>
        <v>3.527303060242065</v>
      </c>
      <c r="H623" s="6">
        <f>Table1689106[[#This Row],[Mean Value]]-$P$2</f>
        <v>3.4874096469402533</v>
      </c>
      <c r="I623" s="26">
        <f>Table1689106[[#This Row],[Mean Value]]+$Q$2</f>
        <v>3.5472497668929703</v>
      </c>
      <c r="J623" s="26">
        <f>Table1689106[[#This Row],[Mean Value]]-($Q$2)</f>
        <v>3.467462940289348</v>
      </c>
      <c r="K623" s="8">
        <f>Table1689106[[#This Row],[Mean Value]]+$R$2</f>
        <v>3.5671964735438761</v>
      </c>
      <c r="L623" s="9">
        <f>Table1689106[[#This Row],[Mean Value]]-$R$2</f>
        <v>3.4475162336384422</v>
      </c>
      <c r="M623" s="23" t="str">
        <f t="array" ref="M623">IF(OR(D623&lt;$Z$2, D623&gt;$Y$2), "Yes", "No")</f>
        <v>No</v>
      </c>
      <c r="N623" s="3"/>
    </row>
    <row r="624" spans="1:14" x14ac:dyDescent="0.25">
      <c r="A624" s="2">
        <v>43389</v>
      </c>
      <c r="B624" s="17">
        <v>845</v>
      </c>
      <c r="C624" s="21" t="s">
        <v>35</v>
      </c>
      <c r="D624" s="25">
        <v>3.51</v>
      </c>
      <c r="E624" s="22">
        <f>'[1]pH meter #2__083118AM'!$O$2</f>
        <v>3.5073563535911592</v>
      </c>
      <c r="F624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43389.364583333336</v>
      </c>
      <c r="G624" s="6">
        <f>Table1689106[[#This Row],[Mean Value]]+$P$2</f>
        <v>3.527303060242065</v>
      </c>
      <c r="H624" s="6">
        <f>Table1689106[[#This Row],[Mean Value]]-$P$2</f>
        <v>3.4874096469402533</v>
      </c>
      <c r="I624" s="26">
        <f>Table1689106[[#This Row],[Mean Value]]+$Q$2</f>
        <v>3.5472497668929703</v>
      </c>
      <c r="J624" s="26">
        <f>Table1689106[[#This Row],[Mean Value]]-($Q$2)</f>
        <v>3.467462940289348</v>
      </c>
      <c r="K624" s="8">
        <f>Table1689106[[#This Row],[Mean Value]]+$R$2</f>
        <v>3.5671964735438761</v>
      </c>
      <c r="L624" s="9">
        <f>Table1689106[[#This Row],[Mean Value]]-$R$2</f>
        <v>3.4475162336384422</v>
      </c>
      <c r="M624" s="23" t="str">
        <f t="array" ref="M624">IF(OR(D624&lt;$Z$2, D624&gt;$Y$2), "Yes", "No")</f>
        <v>No</v>
      </c>
      <c r="N624" s="3"/>
    </row>
    <row r="625" spans="1:14" x14ac:dyDescent="0.25">
      <c r="A625" s="2">
        <v>43389</v>
      </c>
      <c r="B625" s="17">
        <v>910</v>
      </c>
      <c r="C625" s="21" t="s">
        <v>35</v>
      </c>
      <c r="D625" s="25">
        <v>3.5</v>
      </c>
      <c r="E625" s="22">
        <f>'[1]pH meter #2__083118AM'!$O$2</f>
        <v>3.5073563535911592</v>
      </c>
      <c r="F625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43389.381944444445</v>
      </c>
      <c r="G625" s="6">
        <f>Table1689106[[#This Row],[Mean Value]]+$P$2</f>
        <v>3.527303060242065</v>
      </c>
      <c r="H625" s="6">
        <f>Table1689106[[#This Row],[Mean Value]]-$P$2</f>
        <v>3.4874096469402533</v>
      </c>
      <c r="I625" s="26">
        <f>Table1689106[[#This Row],[Mean Value]]+$Q$2</f>
        <v>3.5472497668929703</v>
      </c>
      <c r="J625" s="26">
        <f>Table1689106[[#This Row],[Mean Value]]-($Q$2)</f>
        <v>3.467462940289348</v>
      </c>
      <c r="K625" s="8">
        <f>Table1689106[[#This Row],[Mean Value]]+$R$2</f>
        <v>3.5671964735438761</v>
      </c>
      <c r="L625" s="9">
        <f>Table1689106[[#This Row],[Mean Value]]-$R$2</f>
        <v>3.4475162336384422</v>
      </c>
      <c r="M625" s="23" t="str">
        <f t="array" ref="M625">IF(OR(D625&lt;$Z$2, D625&gt;$Y$2), "Yes", "No")</f>
        <v>No</v>
      </c>
      <c r="N625" s="3"/>
    </row>
    <row r="626" spans="1:14" x14ac:dyDescent="0.25">
      <c r="A626" s="2">
        <v>43389</v>
      </c>
      <c r="B626" s="17">
        <v>926</v>
      </c>
      <c r="C626" s="21" t="s">
        <v>31</v>
      </c>
      <c r="D626" s="25">
        <v>3.53</v>
      </c>
      <c r="E626" s="22">
        <f>'[1]pH meter #2__083118AM'!$O$2</f>
        <v>3.5073563535911592</v>
      </c>
      <c r="F626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43389.393055555556</v>
      </c>
      <c r="G626" s="6">
        <f>Table1689106[[#This Row],[Mean Value]]+$P$2</f>
        <v>3.527303060242065</v>
      </c>
      <c r="H626" s="6">
        <f>Table1689106[[#This Row],[Mean Value]]-$P$2</f>
        <v>3.4874096469402533</v>
      </c>
      <c r="I626" s="26">
        <f>Table1689106[[#This Row],[Mean Value]]+$Q$2</f>
        <v>3.5472497668929703</v>
      </c>
      <c r="J626" s="26">
        <f>Table1689106[[#This Row],[Mean Value]]-($Q$2)</f>
        <v>3.467462940289348</v>
      </c>
      <c r="K626" s="8">
        <f>Table1689106[[#This Row],[Mean Value]]+$R$2</f>
        <v>3.5671964735438761</v>
      </c>
      <c r="L626" s="9">
        <f>Table1689106[[#This Row],[Mean Value]]-$R$2</f>
        <v>3.4475162336384422</v>
      </c>
      <c r="M626" s="23" t="str">
        <f t="array" ref="M626">IF(OR(D626&lt;$Z$2, D626&gt;$Y$2), "Yes", "No")</f>
        <v>No</v>
      </c>
      <c r="N626" s="3"/>
    </row>
    <row r="627" spans="1:14" x14ac:dyDescent="0.25">
      <c r="A627" s="2">
        <v>43389</v>
      </c>
      <c r="B627" s="17">
        <v>1015</v>
      </c>
      <c r="C627" s="21" t="s">
        <v>34</v>
      </c>
      <c r="D627" s="25">
        <v>3.52</v>
      </c>
      <c r="E627" s="22">
        <f>'[1]pH meter #2__083118AM'!$O$2</f>
        <v>3.5073563535911592</v>
      </c>
      <c r="F627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43389.427083333336</v>
      </c>
      <c r="G627" s="6">
        <f>Table1689106[[#This Row],[Mean Value]]+$P$2</f>
        <v>3.527303060242065</v>
      </c>
      <c r="H627" s="6">
        <f>Table1689106[[#This Row],[Mean Value]]-$P$2</f>
        <v>3.4874096469402533</v>
      </c>
      <c r="I627" s="26">
        <f>Table1689106[[#This Row],[Mean Value]]+$Q$2</f>
        <v>3.5472497668929703</v>
      </c>
      <c r="J627" s="26">
        <f>Table1689106[[#This Row],[Mean Value]]-($Q$2)</f>
        <v>3.467462940289348</v>
      </c>
      <c r="K627" s="8">
        <f>Table1689106[[#This Row],[Mean Value]]+$R$2</f>
        <v>3.5671964735438761</v>
      </c>
      <c r="L627" s="9">
        <f>Table1689106[[#This Row],[Mean Value]]-$R$2</f>
        <v>3.4475162336384422</v>
      </c>
      <c r="M627" s="23" t="str">
        <f t="array" ref="M627">IF(OR(D627&lt;$Z$2, D627&gt;$Y$2), "Yes", "No")</f>
        <v>No</v>
      </c>
      <c r="N627" s="3"/>
    </row>
    <row r="628" spans="1:14" x14ac:dyDescent="0.25">
      <c r="A628" s="2">
        <v>43389</v>
      </c>
      <c r="B628" s="17">
        <v>1045</v>
      </c>
      <c r="C628" s="21" t="s">
        <v>40</v>
      </c>
      <c r="D628" s="25">
        <v>3.51</v>
      </c>
      <c r="E628" s="22">
        <f>'[1]pH meter #2__083118AM'!$O$2</f>
        <v>3.5073563535911592</v>
      </c>
      <c r="F628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43389.447916666664</v>
      </c>
      <c r="G628" s="6">
        <f>Table1689106[[#This Row],[Mean Value]]+$P$2</f>
        <v>3.527303060242065</v>
      </c>
      <c r="H628" s="6">
        <f>Table1689106[[#This Row],[Mean Value]]-$P$2</f>
        <v>3.4874096469402533</v>
      </c>
      <c r="I628" s="26">
        <f>Table1689106[[#This Row],[Mean Value]]+$Q$2</f>
        <v>3.5472497668929703</v>
      </c>
      <c r="J628" s="26">
        <f>Table1689106[[#This Row],[Mean Value]]-($Q$2)</f>
        <v>3.467462940289348</v>
      </c>
      <c r="K628" s="8">
        <f>Table1689106[[#This Row],[Mean Value]]+$R$2</f>
        <v>3.5671964735438761</v>
      </c>
      <c r="L628" s="9">
        <f>Table1689106[[#This Row],[Mean Value]]-$R$2</f>
        <v>3.4475162336384422</v>
      </c>
      <c r="M628" s="23" t="str">
        <f t="array" ref="M628">IF(OR(D628&lt;$Z$2, D628&gt;$Y$2), "Yes", "No")</f>
        <v>No</v>
      </c>
      <c r="N628" s="3"/>
    </row>
    <row r="629" spans="1:14" x14ac:dyDescent="0.25">
      <c r="A629" s="2">
        <v>43389</v>
      </c>
      <c r="B629" s="17">
        <v>1115</v>
      </c>
      <c r="C629" s="21" t="s">
        <v>35</v>
      </c>
      <c r="D629" s="25">
        <v>3.5</v>
      </c>
      <c r="E629" s="22">
        <f>'[1]pH meter #2__083118AM'!$O$2</f>
        <v>3.5073563535911592</v>
      </c>
      <c r="F629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43389.46875</v>
      </c>
      <c r="G629" s="6">
        <f>Table1689106[[#This Row],[Mean Value]]+$P$2</f>
        <v>3.527303060242065</v>
      </c>
      <c r="H629" s="6">
        <f>Table1689106[[#This Row],[Mean Value]]-$P$2</f>
        <v>3.4874096469402533</v>
      </c>
      <c r="I629" s="26">
        <f>Table1689106[[#This Row],[Mean Value]]+$Q$2</f>
        <v>3.5472497668929703</v>
      </c>
      <c r="J629" s="26">
        <f>Table1689106[[#This Row],[Mean Value]]-($Q$2)</f>
        <v>3.467462940289348</v>
      </c>
      <c r="K629" s="8">
        <f>Table1689106[[#This Row],[Mean Value]]+$R$2</f>
        <v>3.5671964735438761</v>
      </c>
      <c r="L629" s="9">
        <f>Table1689106[[#This Row],[Mean Value]]-$R$2</f>
        <v>3.4475162336384422</v>
      </c>
      <c r="M629" s="23" t="str">
        <f t="array" ref="M629">IF(OR(D629&lt;$Z$2, D629&gt;$Y$2), "Yes", "No")</f>
        <v>No</v>
      </c>
      <c r="N629" s="3"/>
    </row>
    <row r="630" spans="1:14" x14ac:dyDescent="0.25">
      <c r="A630" s="2">
        <v>43389</v>
      </c>
      <c r="B630" s="17">
        <v>1150</v>
      </c>
      <c r="C630" s="21" t="s">
        <v>34</v>
      </c>
      <c r="D630" s="25">
        <v>3.48</v>
      </c>
      <c r="E630" s="22">
        <f>'[1]pH meter #2__083118AM'!$O$2</f>
        <v>3.5073563535911592</v>
      </c>
      <c r="F630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43389.493055555555</v>
      </c>
      <c r="G630" s="6">
        <f>Table1689106[[#This Row],[Mean Value]]+$P$2</f>
        <v>3.527303060242065</v>
      </c>
      <c r="H630" s="6">
        <f>Table1689106[[#This Row],[Mean Value]]-$P$2</f>
        <v>3.4874096469402533</v>
      </c>
      <c r="I630" s="26">
        <f>Table1689106[[#This Row],[Mean Value]]+$Q$2</f>
        <v>3.5472497668929703</v>
      </c>
      <c r="J630" s="26">
        <f>Table1689106[[#This Row],[Mean Value]]-($Q$2)</f>
        <v>3.467462940289348</v>
      </c>
      <c r="K630" s="8">
        <f>Table1689106[[#This Row],[Mean Value]]+$R$2</f>
        <v>3.5671964735438761</v>
      </c>
      <c r="L630" s="9">
        <f>Table1689106[[#This Row],[Mean Value]]-$R$2</f>
        <v>3.4475162336384422</v>
      </c>
      <c r="M630" s="23" t="str">
        <f t="array" ref="M630">IF(OR(D630&lt;$Z$2, D630&gt;$Y$2), "Yes", "No")</f>
        <v>No</v>
      </c>
      <c r="N630" s="3"/>
    </row>
    <row r="631" spans="1:14" x14ac:dyDescent="0.25">
      <c r="A631" s="2">
        <v>43389</v>
      </c>
      <c r="B631" s="17">
        <v>1207</v>
      </c>
      <c r="C631" s="21" t="s">
        <v>40</v>
      </c>
      <c r="D631" s="25">
        <v>3.49</v>
      </c>
      <c r="E631" s="22">
        <f>'[1]pH meter #2__083118AM'!$O$2</f>
        <v>3.5073563535911592</v>
      </c>
      <c r="F631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43389.504861111112</v>
      </c>
      <c r="G631" s="6">
        <f>Table1689106[[#This Row],[Mean Value]]+$P$2</f>
        <v>3.527303060242065</v>
      </c>
      <c r="H631" s="6">
        <f>Table1689106[[#This Row],[Mean Value]]-$P$2</f>
        <v>3.4874096469402533</v>
      </c>
      <c r="I631" s="26">
        <f>Table1689106[[#This Row],[Mean Value]]+$Q$2</f>
        <v>3.5472497668929703</v>
      </c>
      <c r="J631" s="26">
        <f>Table1689106[[#This Row],[Mean Value]]-($Q$2)</f>
        <v>3.467462940289348</v>
      </c>
      <c r="K631" s="8">
        <f>Table1689106[[#This Row],[Mean Value]]+$R$2</f>
        <v>3.5671964735438761</v>
      </c>
      <c r="L631" s="9">
        <f>Table1689106[[#This Row],[Mean Value]]-$R$2</f>
        <v>3.4475162336384422</v>
      </c>
      <c r="M631" s="23" t="str">
        <f t="array" ref="M631">IF(OR(D631&lt;$Z$2, D631&gt;$Y$2), "Yes", "No")</f>
        <v>No</v>
      </c>
      <c r="N631" s="3"/>
    </row>
    <row r="632" spans="1:14" x14ac:dyDescent="0.25">
      <c r="A632" s="2">
        <v>43389</v>
      </c>
      <c r="B632" s="17">
        <v>1239</v>
      </c>
      <c r="C632" s="21" t="s">
        <v>40</v>
      </c>
      <c r="D632" s="25">
        <v>3.5</v>
      </c>
      <c r="E632" s="22">
        <f>'[1]pH meter #2__083118AM'!$O$2</f>
        <v>3.5073563535911592</v>
      </c>
      <c r="F632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43389.527083333334</v>
      </c>
      <c r="G632" s="6">
        <f>Table1689106[[#This Row],[Mean Value]]+$P$2</f>
        <v>3.527303060242065</v>
      </c>
      <c r="H632" s="6">
        <f>Table1689106[[#This Row],[Mean Value]]-$P$2</f>
        <v>3.4874096469402533</v>
      </c>
      <c r="I632" s="26">
        <f>Table1689106[[#This Row],[Mean Value]]+$Q$2</f>
        <v>3.5472497668929703</v>
      </c>
      <c r="J632" s="26">
        <f>Table1689106[[#This Row],[Mean Value]]-($Q$2)</f>
        <v>3.467462940289348</v>
      </c>
      <c r="K632" s="8">
        <f>Table1689106[[#This Row],[Mean Value]]+$R$2</f>
        <v>3.5671964735438761</v>
      </c>
      <c r="L632" s="9">
        <f>Table1689106[[#This Row],[Mean Value]]-$R$2</f>
        <v>3.4475162336384422</v>
      </c>
      <c r="M632" s="23" t="str">
        <f t="array" ref="M632">IF(OR(D632&lt;$Z$2, D632&gt;$Y$2), "Yes", "No")</f>
        <v>No</v>
      </c>
      <c r="N632" s="3"/>
    </row>
    <row r="633" spans="1:14" x14ac:dyDescent="0.25">
      <c r="A633" s="2">
        <v>43389</v>
      </c>
      <c r="B633" s="17">
        <v>1300</v>
      </c>
      <c r="C633" s="21" t="s">
        <v>35</v>
      </c>
      <c r="D633" s="25">
        <v>3.48</v>
      </c>
      <c r="E633" s="22">
        <f>'[1]pH meter #2__083118AM'!$O$2</f>
        <v>3.5073563535911592</v>
      </c>
      <c r="F633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43389.541666666664</v>
      </c>
      <c r="G633" s="6">
        <f>Table1689106[[#This Row],[Mean Value]]+$P$2</f>
        <v>3.527303060242065</v>
      </c>
      <c r="H633" s="6">
        <f>Table1689106[[#This Row],[Mean Value]]-$P$2</f>
        <v>3.4874096469402533</v>
      </c>
      <c r="I633" s="26">
        <f>Table1689106[[#This Row],[Mean Value]]+$Q$2</f>
        <v>3.5472497668929703</v>
      </c>
      <c r="J633" s="26">
        <f>Table1689106[[#This Row],[Mean Value]]-($Q$2)</f>
        <v>3.467462940289348</v>
      </c>
      <c r="K633" s="8">
        <f>Table1689106[[#This Row],[Mean Value]]+$R$2</f>
        <v>3.5671964735438761</v>
      </c>
      <c r="L633" s="9">
        <f>Table1689106[[#This Row],[Mean Value]]-$R$2</f>
        <v>3.4475162336384422</v>
      </c>
      <c r="M633" s="23" t="str">
        <f t="array" ref="M633">IF(OR(D633&lt;$Z$2, D633&gt;$Y$2), "Yes", "No")</f>
        <v>No</v>
      </c>
      <c r="N633" s="3"/>
    </row>
    <row r="634" spans="1:14" x14ac:dyDescent="0.25">
      <c r="A634" s="2">
        <v>43389</v>
      </c>
      <c r="B634" s="17">
        <v>1315</v>
      </c>
      <c r="C634" s="21" t="s">
        <v>51</v>
      </c>
      <c r="D634" s="25">
        <v>3.47</v>
      </c>
      <c r="E634" s="22">
        <f>'[1]pH meter #2__083118AM'!$O$2</f>
        <v>3.5073563535911592</v>
      </c>
      <c r="F634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43389.552083333336</v>
      </c>
      <c r="G634" s="6">
        <f>Table1689106[[#This Row],[Mean Value]]+$P$2</f>
        <v>3.527303060242065</v>
      </c>
      <c r="H634" s="6">
        <f>Table1689106[[#This Row],[Mean Value]]-$P$2</f>
        <v>3.4874096469402533</v>
      </c>
      <c r="I634" s="26">
        <f>Table1689106[[#This Row],[Mean Value]]+$Q$2</f>
        <v>3.5472497668929703</v>
      </c>
      <c r="J634" s="26">
        <f>Table1689106[[#This Row],[Mean Value]]-($Q$2)</f>
        <v>3.467462940289348</v>
      </c>
      <c r="K634" s="8">
        <f>Table1689106[[#This Row],[Mean Value]]+$R$2</f>
        <v>3.5671964735438761</v>
      </c>
      <c r="L634" s="9">
        <f>Table1689106[[#This Row],[Mean Value]]-$R$2</f>
        <v>3.4475162336384422</v>
      </c>
      <c r="M634" s="23" t="str">
        <f t="array" ref="M634">IF(OR(D634&lt;$Z$2, D634&gt;$Y$2), "Yes", "No")</f>
        <v>No</v>
      </c>
      <c r="N634" s="3"/>
    </row>
    <row r="635" spans="1:14" x14ac:dyDescent="0.25">
      <c r="A635" s="2">
        <v>43389</v>
      </c>
      <c r="B635" s="17">
        <v>1326</v>
      </c>
      <c r="C635" s="21" t="s">
        <v>34</v>
      </c>
      <c r="D635" s="25">
        <v>3.47</v>
      </c>
      <c r="E635" s="22">
        <f>'[1]pH meter #2__083118AM'!$O$2</f>
        <v>3.5073563535911592</v>
      </c>
      <c r="F635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43389.55972222222</v>
      </c>
      <c r="G635" s="6">
        <f>Table1689106[[#This Row],[Mean Value]]+$P$2</f>
        <v>3.527303060242065</v>
      </c>
      <c r="H635" s="6">
        <f>Table1689106[[#This Row],[Mean Value]]-$P$2</f>
        <v>3.4874096469402533</v>
      </c>
      <c r="I635" s="26">
        <f>Table1689106[[#This Row],[Mean Value]]+$Q$2</f>
        <v>3.5472497668929703</v>
      </c>
      <c r="J635" s="26">
        <f>Table1689106[[#This Row],[Mean Value]]-($Q$2)</f>
        <v>3.467462940289348</v>
      </c>
      <c r="K635" s="8">
        <f>Table1689106[[#This Row],[Mean Value]]+$R$2</f>
        <v>3.5671964735438761</v>
      </c>
      <c r="L635" s="9">
        <f>Table1689106[[#This Row],[Mean Value]]-$R$2</f>
        <v>3.4475162336384422</v>
      </c>
      <c r="M635" s="23" t="str">
        <f t="array" ref="M635">IF(OR(D635&lt;$Z$2, D635&gt;$Y$2), "Yes", "No")</f>
        <v>No</v>
      </c>
      <c r="N635" s="3"/>
    </row>
    <row r="636" spans="1:14" x14ac:dyDescent="0.25">
      <c r="A636" s="2">
        <v>43389</v>
      </c>
      <c r="B636" s="17">
        <v>1414</v>
      </c>
      <c r="C636" s="21" t="s">
        <v>40</v>
      </c>
      <c r="D636" s="25">
        <v>3.47</v>
      </c>
      <c r="E636" s="22">
        <f>'[1]pH meter #2__083118AM'!$O$2</f>
        <v>3.5073563535911592</v>
      </c>
      <c r="F636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43389.593055555553</v>
      </c>
      <c r="G636" s="6">
        <f>Table1689106[[#This Row],[Mean Value]]+$P$2</f>
        <v>3.527303060242065</v>
      </c>
      <c r="H636" s="6">
        <f>Table1689106[[#This Row],[Mean Value]]-$P$2</f>
        <v>3.4874096469402533</v>
      </c>
      <c r="I636" s="26">
        <f>Table1689106[[#This Row],[Mean Value]]+$Q$2</f>
        <v>3.5472497668929703</v>
      </c>
      <c r="J636" s="26">
        <f>Table1689106[[#This Row],[Mean Value]]-($Q$2)</f>
        <v>3.467462940289348</v>
      </c>
      <c r="K636" s="8">
        <f>Table1689106[[#This Row],[Mean Value]]+$R$2</f>
        <v>3.5671964735438761</v>
      </c>
      <c r="L636" s="9">
        <f>Table1689106[[#This Row],[Mean Value]]-$R$2</f>
        <v>3.4475162336384422</v>
      </c>
      <c r="M636" s="23" t="str">
        <f t="array" ref="M636">IF(OR(D636&lt;$Z$2, D636&gt;$Y$2), "Yes", "No")</f>
        <v>No</v>
      </c>
      <c r="N636" s="3"/>
    </row>
    <row r="637" spans="1:14" x14ac:dyDescent="0.25">
      <c r="A637" s="2">
        <v>43389</v>
      </c>
      <c r="B637" s="17">
        <v>1433</v>
      </c>
      <c r="C637" s="21" t="s">
        <v>35</v>
      </c>
      <c r="D637" s="25">
        <v>3.48</v>
      </c>
      <c r="E637" s="22">
        <f>'[1]pH meter #2__083118AM'!$O$2</f>
        <v>3.5073563535911592</v>
      </c>
      <c r="F637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43389.606249999997</v>
      </c>
      <c r="G637" s="6">
        <f>Table1689106[[#This Row],[Mean Value]]+$P$2</f>
        <v>3.527303060242065</v>
      </c>
      <c r="H637" s="6">
        <f>Table1689106[[#This Row],[Mean Value]]-$P$2</f>
        <v>3.4874096469402533</v>
      </c>
      <c r="I637" s="26">
        <f>Table1689106[[#This Row],[Mean Value]]+$Q$2</f>
        <v>3.5472497668929703</v>
      </c>
      <c r="J637" s="26">
        <f>Table1689106[[#This Row],[Mean Value]]-($Q$2)</f>
        <v>3.467462940289348</v>
      </c>
      <c r="K637" s="8">
        <f>Table1689106[[#This Row],[Mean Value]]+$R$2</f>
        <v>3.5671964735438761</v>
      </c>
      <c r="L637" s="9">
        <f>Table1689106[[#This Row],[Mean Value]]-$R$2</f>
        <v>3.4475162336384422</v>
      </c>
      <c r="M637" s="23" t="str">
        <f t="array" ref="M637">IF(OR(D637&lt;$Z$2, D637&gt;$Y$2), "Yes", "No")</f>
        <v>No</v>
      </c>
      <c r="N637" s="3"/>
    </row>
    <row r="638" spans="1:14" x14ac:dyDescent="0.25">
      <c r="A638" s="2">
        <v>43389</v>
      </c>
      <c r="B638" s="17">
        <v>1445</v>
      </c>
      <c r="C638" s="21" t="s">
        <v>39</v>
      </c>
      <c r="D638" s="25">
        <v>3.5</v>
      </c>
      <c r="E638" s="22">
        <f>'[1]pH meter #2__083118AM'!$O$2</f>
        <v>3.5073563535911592</v>
      </c>
      <c r="F638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43389.614583333336</v>
      </c>
      <c r="G638" s="6">
        <f>Table1689106[[#This Row],[Mean Value]]+$P$2</f>
        <v>3.527303060242065</v>
      </c>
      <c r="H638" s="6">
        <f>Table1689106[[#This Row],[Mean Value]]-$P$2</f>
        <v>3.4874096469402533</v>
      </c>
      <c r="I638" s="26">
        <f>Table1689106[[#This Row],[Mean Value]]+$Q$2</f>
        <v>3.5472497668929703</v>
      </c>
      <c r="J638" s="26">
        <f>Table1689106[[#This Row],[Mean Value]]-($Q$2)</f>
        <v>3.467462940289348</v>
      </c>
      <c r="K638" s="8">
        <f>Table1689106[[#This Row],[Mean Value]]+$R$2</f>
        <v>3.5671964735438761</v>
      </c>
      <c r="L638" s="9">
        <f>Table1689106[[#This Row],[Mean Value]]-$R$2</f>
        <v>3.4475162336384422</v>
      </c>
      <c r="M638" s="23" t="str">
        <f t="array" ref="M638">IF(OR(D638&lt;$Z$2, D638&gt;$Y$2), "Yes", "No")</f>
        <v>No</v>
      </c>
      <c r="N638" s="3"/>
    </row>
    <row r="639" spans="1:14" x14ac:dyDescent="0.25">
      <c r="A639" s="2">
        <v>43389</v>
      </c>
      <c r="B639" s="17">
        <v>1450</v>
      </c>
      <c r="C639" s="21" t="s">
        <v>39</v>
      </c>
      <c r="D639" s="25">
        <v>3.47</v>
      </c>
      <c r="E639" s="22">
        <f>'[1]pH meter #2__083118AM'!$O$2</f>
        <v>3.5073563535911592</v>
      </c>
      <c r="F639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43389.618055555555</v>
      </c>
      <c r="G639" s="6">
        <f>Table1689106[[#This Row],[Mean Value]]+$P$2</f>
        <v>3.527303060242065</v>
      </c>
      <c r="H639" s="6">
        <f>Table1689106[[#This Row],[Mean Value]]-$P$2</f>
        <v>3.4874096469402533</v>
      </c>
      <c r="I639" s="26">
        <f>Table1689106[[#This Row],[Mean Value]]+$Q$2</f>
        <v>3.5472497668929703</v>
      </c>
      <c r="J639" s="26">
        <f>Table1689106[[#This Row],[Mean Value]]-($Q$2)</f>
        <v>3.467462940289348</v>
      </c>
      <c r="K639" s="8">
        <f>Table1689106[[#This Row],[Mean Value]]+$R$2</f>
        <v>3.5671964735438761</v>
      </c>
      <c r="L639" s="9">
        <f>Table1689106[[#This Row],[Mean Value]]-$R$2</f>
        <v>3.4475162336384422</v>
      </c>
      <c r="M639" s="23" t="str">
        <f t="array" ref="M639">IF(OR(D639&lt;$Z$2, D639&gt;$Y$2), "Yes", "No")</f>
        <v>No</v>
      </c>
      <c r="N639" s="3"/>
    </row>
    <row r="640" spans="1:14" x14ac:dyDescent="0.25">
      <c r="A640" s="2">
        <v>43389</v>
      </c>
      <c r="B640" s="17">
        <v>1500</v>
      </c>
      <c r="C640" s="21" t="s">
        <v>39</v>
      </c>
      <c r="D640" s="25">
        <v>3.48</v>
      </c>
      <c r="E640" s="22">
        <f>'[1]pH meter #2__083118AM'!$O$2</f>
        <v>3.5073563535911592</v>
      </c>
      <c r="F640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43389.625</v>
      </c>
      <c r="G640" s="6">
        <f>Table1689106[[#This Row],[Mean Value]]+$P$2</f>
        <v>3.527303060242065</v>
      </c>
      <c r="H640" s="6">
        <f>Table1689106[[#This Row],[Mean Value]]-$P$2</f>
        <v>3.4874096469402533</v>
      </c>
      <c r="I640" s="26">
        <f>Table1689106[[#This Row],[Mean Value]]+$Q$2</f>
        <v>3.5472497668929703</v>
      </c>
      <c r="J640" s="26">
        <f>Table1689106[[#This Row],[Mean Value]]-($Q$2)</f>
        <v>3.467462940289348</v>
      </c>
      <c r="K640" s="8">
        <f>Table1689106[[#This Row],[Mean Value]]+$R$2</f>
        <v>3.5671964735438761</v>
      </c>
      <c r="L640" s="9">
        <f>Table1689106[[#This Row],[Mean Value]]-$R$2</f>
        <v>3.4475162336384422</v>
      </c>
      <c r="M640" s="23" t="str">
        <f t="array" ref="M640">IF(OR(D640&lt;$Z$2, D640&gt;$Y$2), "Yes", "No")</f>
        <v>No</v>
      </c>
      <c r="N640" s="3"/>
    </row>
    <row r="641" spans="1:14" x14ac:dyDescent="0.25">
      <c r="A641" s="2">
        <v>43389</v>
      </c>
      <c r="B641" s="17">
        <v>1514</v>
      </c>
      <c r="C641" s="21" t="s">
        <v>34</v>
      </c>
      <c r="D641" s="25">
        <v>3.48</v>
      </c>
      <c r="E641" s="22">
        <f>'[1]pH meter #2__083118AM'!$O$2</f>
        <v>3.5073563535911592</v>
      </c>
      <c r="F641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43389.634722222225</v>
      </c>
      <c r="G641" s="6">
        <f>Table1689106[[#This Row],[Mean Value]]+$P$2</f>
        <v>3.527303060242065</v>
      </c>
      <c r="H641" s="6">
        <f>Table1689106[[#This Row],[Mean Value]]-$P$2</f>
        <v>3.4874096469402533</v>
      </c>
      <c r="I641" s="26">
        <f>Table1689106[[#This Row],[Mean Value]]+$Q$2</f>
        <v>3.5472497668929703</v>
      </c>
      <c r="J641" s="26">
        <f>Table1689106[[#This Row],[Mean Value]]-($Q$2)</f>
        <v>3.467462940289348</v>
      </c>
      <c r="K641" s="8">
        <f>Table1689106[[#This Row],[Mean Value]]+$R$2</f>
        <v>3.5671964735438761</v>
      </c>
      <c r="L641" s="9">
        <f>Table1689106[[#This Row],[Mean Value]]-$R$2</f>
        <v>3.4475162336384422</v>
      </c>
      <c r="M641" s="23" t="str">
        <f t="array" ref="M641">IF(OR(D641&lt;$Z$2, D641&gt;$Y$2), "Yes", "No")</f>
        <v>No</v>
      </c>
      <c r="N641" s="3"/>
    </row>
    <row r="642" spans="1:14" x14ac:dyDescent="0.25">
      <c r="A642" s="2">
        <v>43389</v>
      </c>
      <c r="B642" s="17">
        <v>1530</v>
      </c>
      <c r="C642" s="21" t="s">
        <v>34</v>
      </c>
      <c r="D642" s="25">
        <v>3.45</v>
      </c>
      <c r="E642" s="22">
        <f>'[1]pH meter #2__083118AM'!$O$2</f>
        <v>3.5073563535911592</v>
      </c>
      <c r="F642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43389.645833333336</v>
      </c>
      <c r="G642" s="6">
        <f>Table1689106[[#This Row],[Mean Value]]+$P$2</f>
        <v>3.527303060242065</v>
      </c>
      <c r="H642" s="6">
        <f>Table1689106[[#This Row],[Mean Value]]-$P$2</f>
        <v>3.4874096469402533</v>
      </c>
      <c r="I642" s="26">
        <f>Table1689106[[#This Row],[Mean Value]]+$Q$2</f>
        <v>3.5472497668929703</v>
      </c>
      <c r="J642" s="26">
        <f>Table1689106[[#This Row],[Mean Value]]-($Q$2)</f>
        <v>3.467462940289348</v>
      </c>
      <c r="K642" s="8">
        <f>Table1689106[[#This Row],[Mean Value]]+$R$2</f>
        <v>3.5671964735438761</v>
      </c>
      <c r="L642" s="9">
        <f>Table1689106[[#This Row],[Mean Value]]-$R$2</f>
        <v>3.4475162336384422</v>
      </c>
      <c r="M642" s="23" t="str">
        <f t="array" ref="M642">IF(OR(D642&lt;$Z$2, D642&gt;$Y$2), "Yes", "No")</f>
        <v>No</v>
      </c>
      <c r="N642" s="3"/>
    </row>
    <row r="643" spans="1:14" x14ac:dyDescent="0.25">
      <c r="A643" s="2">
        <v>43389</v>
      </c>
      <c r="B643" s="17">
        <v>1700</v>
      </c>
      <c r="C643" s="21" t="s">
        <v>51</v>
      </c>
      <c r="D643" s="25">
        <v>3.46</v>
      </c>
      <c r="E643" s="22">
        <f>'[1]pH meter #2__083118AM'!$O$2</f>
        <v>3.5073563535911592</v>
      </c>
      <c r="F643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43389.708333333336</v>
      </c>
      <c r="G643" s="6">
        <f>Table1689106[[#This Row],[Mean Value]]+$P$2</f>
        <v>3.527303060242065</v>
      </c>
      <c r="H643" s="6">
        <f>Table1689106[[#This Row],[Mean Value]]-$P$2</f>
        <v>3.4874096469402533</v>
      </c>
      <c r="I643" s="26">
        <f>Table1689106[[#This Row],[Mean Value]]+$Q$2</f>
        <v>3.5472497668929703</v>
      </c>
      <c r="J643" s="26">
        <f>Table1689106[[#This Row],[Mean Value]]-($Q$2)</f>
        <v>3.467462940289348</v>
      </c>
      <c r="K643" s="8">
        <f>Table1689106[[#This Row],[Mean Value]]+$R$2</f>
        <v>3.5671964735438761</v>
      </c>
      <c r="L643" s="9">
        <f>Table1689106[[#This Row],[Mean Value]]-$R$2</f>
        <v>3.4475162336384422</v>
      </c>
      <c r="M643" s="23" t="str">
        <f t="array" ref="M643">IF(OR(D643&lt;$Z$2, D643&gt;$Y$2), "Yes", "No")</f>
        <v>No</v>
      </c>
      <c r="N643" s="3"/>
    </row>
    <row r="644" spans="1:14" x14ac:dyDescent="0.25">
      <c r="A644" s="2">
        <v>43389</v>
      </c>
      <c r="B644" s="17">
        <v>1745</v>
      </c>
      <c r="C644" s="21" t="s">
        <v>34</v>
      </c>
      <c r="D644" s="25">
        <v>3.46</v>
      </c>
      <c r="E644" s="22">
        <f>'[1]pH meter #2__083118AM'!$O$2</f>
        <v>3.5073563535911592</v>
      </c>
      <c r="F644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43389.739583333336</v>
      </c>
      <c r="G644" s="6">
        <f>Table1689106[[#This Row],[Mean Value]]+$P$2</f>
        <v>3.527303060242065</v>
      </c>
      <c r="H644" s="6">
        <f>Table1689106[[#This Row],[Mean Value]]-$P$2</f>
        <v>3.4874096469402533</v>
      </c>
      <c r="I644" s="26">
        <f>Table1689106[[#This Row],[Mean Value]]+$Q$2</f>
        <v>3.5472497668929703</v>
      </c>
      <c r="J644" s="26">
        <f>Table1689106[[#This Row],[Mean Value]]-($Q$2)</f>
        <v>3.467462940289348</v>
      </c>
      <c r="K644" s="8">
        <f>Table1689106[[#This Row],[Mean Value]]+$R$2</f>
        <v>3.5671964735438761</v>
      </c>
      <c r="L644" s="9">
        <f>Table1689106[[#This Row],[Mean Value]]-$R$2</f>
        <v>3.4475162336384422</v>
      </c>
      <c r="M644" s="23" t="str">
        <f t="array" ref="M644">IF(OR(D644&lt;$Z$2, D644&gt;$Y$2), "Yes", "No")</f>
        <v>No</v>
      </c>
      <c r="N644" s="3"/>
    </row>
    <row r="645" spans="1:14" x14ac:dyDescent="0.25">
      <c r="A645" s="2">
        <v>43389</v>
      </c>
      <c r="B645" s="17">
        <v>1950</v>
      </c>
      <c r="C645" s="21" t="s">
        <v>27</v>
      </c>
      <c r="D645" s="25">
        <v>3.5</v>
      </c>
      <c r="E645" s="22">
        <f>'[1]pH meter #2__083118AM'!$O$2</f>
        <v>3.5073563535911592</v>
      </c>
      <c r="F645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43389.826388888891</v>
      </c>
      <c r="G645" s="6">
        <f>Table1689106[[#This Row],[Mean Value]]+$P$2</f>
        <v>3.527303060242065</v>
      </c>
      <c r="H645" s="6">
        <f>Table1689106[[#This Row],[Mean Value]]-$P$2</f>
        <v>3.4874096469402533</v>
      </c>
      <c r="I645" s="26">
        <f>Table1689106[[#This Row],[Mean Value]]+$Q$2</f>
        <v>3.5472497668929703</v>
      </c>
      <c r="J645" s="26">
        <f>Table1689106[[#This Row],[Mean Value]]-($Q$2)</f>
        <v>3.467462940289348</v>
      </c>
      <c r="K645" s="8">
        <f>Table1689106[[#This Row],[Mean Value]]+$R$2</f>
        <v>3.5671964735438761</v>
      </c>
      <c r="L645" s="9">
        <f>Table1689106[[#This Row],[Mean Value]]-$R$2</f>
        <v>3.4475162336384422</v>
      </c>
      <c r="M645" s="23" t="str">
        <f t="array" ref="M645">IF(OR(D645&lt;$Z$2, D645&gt;$Y$2), "Yes", "No")</f>
        <v>No</v>
      </c>
      <c r="N645" s="3"/>
    </row>
    <row r="646" spans="1:14" x14ac:dyDescent="0.25">
      <c r="A646" s="2">
        <v>43390</v>
      </c>
      <c r="B646" s="17">
        <v>604</v>
      </c>
      <c r="C646" s="21" t="s">
        <v>31</v>
      </c>
      <c r="D646" s="25">
        <v>3.54</v>
      </c>
      <c r="E646" s="22">
        <f>'[1]pH meter #2__083118AM'!$O$2</f>
        <v>3.5073563535911592</v>
      </c>
      <c r="F646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43390.25277777778</v>
      </c>
      <c r="G646" s="6">
        <f>Table1689106[[#This Row],[Mean Value]]+$P$2</f>
        <v>3.527303060242065</v>
      </c>
      <c r="H646" s="6">
        <f>Table1689106[[#This Row],[Mean Value]]-$P$2</f>
        <v>3.4874096469402533</v>
      </c>
      <c r="I646" s="26">
        <f>Table1689106[[#This Row],[Mean Value]]+$Q$2</f>
        <v>3.5472497668929703</v>
      </c>
      <c r="J646" s="26">
        <f>Table1689106[[#This Row],[Mean Value]]-($Q$2)</f>
        <v>3.467462940289348</v>
      </c>
      <c r="K646" s="8">
        <f>Table1689106[[#This Row],[Mean Value]]+$R$2</f>
        <v>3.5671964735438761</v>
      </c>
      <c r="L646" s="9">
        <f>Table1689106[[#This Row],[Mean Value]]-$R$2</f>
        <v>3.4475162336384422</v>
      </c>
      <c r="M646" s="23" t="str">
        <f t="array" ref="M646">IF(OR(D646&lt;$Z$2, D646&gt;$Y$2), "Yes", "No")</f>
        <v>No</v>
      </c>
      <c r="N646" s="3"/>
    </row>
    <row r="647" spans="1:14" x14ac:dyDescent="0.25">
      <c r="A647" s="2">
        <v>43390</v>
      </c>
      <c r="B647" s="17">
        <v>626</v>
      </c>
      <c r="C647" s="21" t="s">
        <v>31</v>
      </c>
      <c r="D647" s="25">
        <v>3.54</v>
      </c>
      <c r="E647" s="22">
        <f>'[1]pH meter #2__083118AM'!$O$2</f>
        <v>3.5073563535911592</v>
      </c>
      <c r="F647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43390.268055555556</v>
      </c>
      <c r="G647" s="6">
        <f>Table1689106[[#This Row],[Mean Value]]+$P$2</f>
        <v>3.527303060242065</v>
      </c>
      <c r="H647" s="6">
        <f>Table1689106[[#This Row],[Mean Value]]-$P$2</f>
        <v>3.4874096469402533</v>
      </c>
      <c r="I647" s="26">
        <f>Table1689106[[#This Row],[Mean Value]]+$Q$2</f>
        <v>3.5472497668929703</v>
      </c>
      <c r="J647" s="26">
        <f>Table1689106[[#This Row],[Mean Value]]-($Q$2)</f>
        <v>3.467462940289348</v>
      </c>
      <c r="K647" s="8">
        <f>Table1689106[[#This Row],[Mean Value]]+$R$2</f>
        <v>3.5671964735438761</v>
      </c>
      <c r="L647" s="9">
        <f>Table1689106[[#This Row],[Mean Value]]-$R$2</f>
        <v>3.4475162336384422</v>
      </c>
      <c r="M647" s="23" t="str">
        <f t="array" ref="M647">IF(OR(D647&lt;$Z$2, D647&gt;$Y$2), "Yes", "No")</f>
        <v>No</v>
      </c>
      <c r="N647" s="3"/>
    </row>
    <row r="648" spans="1:14" x14ac:dyDescent="0.25">
      <c r="A648" s="2">
        <v>43390</v>
      </c>
      <c r="B648" s="17">
        <v>638</v>
      </c>
      <c r="C648" s="21" t="s">
        <v>31</v>
      </c>
      <c r="D648" s="25">
        <v>3.54</v>
      </c>
      <c r="E648" s="22">
        <f>'[1]pH meter #2__083118AM'!$O$2</f>
        <v>3.5073563535911592</v>
      </c>
      <c r="F648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43390.276388888888</v>
      </c>
      <c r="G648" s="6">
        <f>Table1689106[[#This Row],[Mean Value]]+$P$2</f>
        <v>3.527303060242065</v>
      </c>
      <c r="H648" s="6">
        <f>Table1689106[[#This Row],[Mean Value]]-$P$2</f>
        <v>3.4874096469402533</v>
      </c>
      <c r="I648" s="26">
        <f>Table1689106[[#This Row],[Mean Value]]+$Q$2</f>
        <v>3.5472497668929703</v>
      </c>
      <c r="J648" s="26">
        <f>Table1689106[[#This Row],[Mean Value]]-($Q$2)</f>
        <v>3.467462940289348</v>
      </c>
      <c r="K648" s="8">
        <f>Table1689106[[#This Row],[Mean Value]]+$R$2</f>
        <v>3.5671964735438761</v>
      </c>
      <c r="L648" s="9">
        <f>Table1689106[[#This Row],[Mean Value]]-$R$2</f>
        <v>3.4475162336384422</v>
      </c>
      <c r="M648" s="23" t="str">
        <f t="array" ref="M648">IF(OR(D648&lt;$Z$2, D648&gt;$Y$2), "Yes", "No")</f>
        <v>No</v>
      </c>
      <c r="N648" s="3"/>
    </row>
    <row r="649" spans="1:14" x14ac:dyDescent="0.25">
      <c r="A649" s="2">
        <v>43390</v>
      </c>
      <c r="B649" s="17">
        <v>651</v>
      </c>
      <c r="C649" s="21" t="s">
        <v>31</v>
      </c>
      <c r="D649" s="25">
        <v>3.54</v>
      </c>
      <c r="E649" s="22">
        <f>'[1]pH meter #2__083118AM'!$O$2</f>
        <v>3.5073563535911592</v>
      </c>
      <c r="F649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43390.285416666666</v>
      </c>
      <c r="G649" s="6">
        <f>Table1689106[[#This Row],[Mean Value]]+$P$2</f>
        <v>3.527303060242065</v>
      </c>
      <c r="H649" s="6">
        <f>Table1689106[[#This Row],[Mean Value]]-$P$2</f>
        <v>3.4874096469402533</v>
      </c>
      <c r="I649" s="26">
        <f>Table1689106[[#This Row],[Mean Value]]+$Q$2</f>
        <v>3.5472497668929703</v>
      </c>
      <c r="J649" s="26">
        <f>Table1689106[[#This Row],[Mean Value]]-($Q$2)</f>
        <v>3.467462940289348</v>
      </c>
      <c r="K649" s="8">
        <f>Table1689106[[#This Row],[Mean Value]]+$R$2</f>
        <v>3.5671964735438761</v>
      </c>
      <c r="L649" s="9">
        <f>Table1689106[[#This Row],[Mean Value]]-$R$2</f>
        <v>3.4475162336384422</v>
      </c>
      <c r="M649" s="23" t="str">
        <f t="array" ref="M649">IF(OR(D649&lt;$Z$2, D649&gt;$Y$2), "Yes", "No")</f>
        <v>No</v>
      </c>
      <c r="N649" s="3"/>
    </row>
    <row r="650" spans="1:14" x14ac:dyDescent="0.25">
      <c r="A650" s="2">
        <v>43390</v>
      </c>
      <c r="B650" s="17">
        <v>736</v>
      </c>
      <c r="C650" s="21" t="s">
        <v>31</v>
      </c>
      <c r="D650" s="25">
        <v>3.53</v>
      </c>
      <c r="E650" s="22">
        <f>'[1]pH meter #2__083118AM'!$O$2</f>
        <v>3.5073563535911592</v>
      </c>
      <c r="F650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43390.316666666666</v>
      </c>
      <c r="G650" s="6">
        <f>Table1689106[[#This Row],[Mean Value]]+$P$2</f>
        <v>3.527303060242065</v>
      </c>
      <c r="H650" s="6">
        <f>Table1689106[[#This Row],[Mean Value]]-$P$2</f>
        <v>3.4874096469402533</v>
      </c>
      <c r="I650" s="26">
        <f>Table1689106[[#This Row],[Mean Value]]+$Q$2</f>
        <v>3.5472497668929703</v>
      </c>
      <c r="J650" s="26">
        <f>Table1689106[[#This Row],[Mean Value]]-($Q$2)</f>
        <v>3.467462940289348</v>
      </c>
      <c r="K650" s="8">
        <f>Table1689106[[#This Row],[Mean Value]]+$R$2</f>
        <v>3.5671964735438761</v>
      </c>
      <c r="L650" s="9">
        <f>Table1689106[[#This Row],[Mean Value]]-$R$2</f>
        <v>3.4475162336384422</v>
      </c>
      <c r="M650" s="23" t="str">
        <f t="array" ref="M650">IF(OR(D650&lt;$Z$2, D650&gt;$Y$2), "Yes", "No")</f>
        <v>No</v>
      </c>
      <c r="N650" s="3"/>
    </row>
    <row r="651" spans="1:14" x14ac:dyDescent="0.25">
      <c r="A651" s="2">
        <v>43390</v>
      </c>
      <c r="B651" s="17">
        <v>811</v>
      </c>
      <c r="C651" s="21" t="s">
        <v>31</v>
      </c>
      <c r="D651" s="25">
        <v>3.54</v>
      </c>
      <c r="E651" s="22">
        <f>'[1]pH meter #2__083118AM'!$O$2</f>
        <v>3.5073563535911592</v>
      </c>
      <c r="F651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43390.34097222222</v>
      </c>
      <c r="G651" s="6">
        <f>Table1689106[[#This Row],[Mean Value]]+$P$2</f>
        <v>3.527303060242065</v>
      </c>
      <c r="H651" s="6">
        <f>Table1689106[[#This Row],[Mean Value]]-$P$2</f>
        <v>3.4874096469402533</v>
      </c>
      <c r="I651" s="26">
        <f>Table1689106[[#This Row],[Mean Value]]+$Q$2</f>
        <v>3.5472497668929703</v>
      </c>
      <c r="J651" s="26">
        <f>Table1689106[[#This Row],[Mean Value]]-($Q$2)</f>
        <v>3.467462940289348</v>
      </c>
      <c r="K651" s="8">
        <f>Table1689106[[#This Row],[Mean Value]]+$R$2</f>
        <v>3.5671964735438761</v>
      </c>
      <c r="L651" s="9">
        <f>Table1689106[[#This Row],[Mean Value]]-$R$2</f>
        <v>3.4475162336384422</v>
      </c>
      <c r="M651" s="23" t="str">
        <f t="array" ref="M651">IF(OR(D651&lt;$Z$2, D651&gt;$Y$2), "Yes", "No")</f>
        <v>No</v>
      </c>
      <c r="N651" s="3"/>
    </row>
    <row r="652" spans="1:14" x14ac:dyDescent="0.25">
      <c r="A652" s="2">
        <v>43390</v>
      </c>
      <c r="B652" s="17">
        <v>827</v>
      </c>
      <c r="C652" s="21" t="s">
        <v>31</v>
      </c>
      <c r="D652" s="25">
        <v>3.54</v>
      </c>
      <c r="E652" s="22">
        <f>'[1]pH meter #2__083118AM'!$O$2</f>
        <v>3.5073563535911592</v>
      </c>
      <c r="F652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43390.352083333331</v>
      </c>
      <c r="G652" s="6">
        <f>Table1689106[[#This Row],[Mean Value]]+$P$2</f>
        <v>3.527303060242065</v>
      </c>
      <c r="H652" s="6">
        <f>Table1689106[[#This Row],[Mean Value]]-$P$2</f>
        <v>3.4874096469402533</v>
      </c>
      <c r="I652" s="26">
        <f>Table1689106[[#This Row],[Mean Value]]+$Q$2</f>
        <v>3.5472497668929703</v>
      </c>
      <c r="J652" s="26">
        <f>Table1689106[[#This Row],[Mean Value]]-($Q$2)</f>
        <v>3.467462940289348</v>
      </c>
      <c r="K652" s="8">
        <f>Table1689106[[#This Row],[Mean Value]]+$R$2</f>
        <v>3.5671964735438761</v>
      </c>
      <c r="L652" s="9">
        <f>Table1689106[[#This Row],[Mean Value]]-$R$2</f>
        <v>3.4475162336384422</v>
      </c>
      <c r="M652" s="23" t="str">
        <f t="array" ref="M652">IF(OR(D652&lt;$Z$2, D652&gt;$Y$2), "Yes", "No")</f>
        <v>No</v>
      </c>
      <c r="N652" s="3"/>
    </row>
    <row r="653" spans="1:14" x14ac:dyDescent="0.25">
      <c r="A653" s="2">
        <v>43390</v>
      </c>
      <c r="B653" s="17">
        <v>902</v>
      </c>
      <c r="C653" s="21" t="s">
        <v>40</v>
      </c>
      <c r="D653" s="25">
        <v>3.54</v>
      </c>
      <c r="E653" s="22">
        <f>'[1]pH meter #2__083118AM'!$O$2</f>
        <v>3.5073563535911592</v>
      </c>
      <c r="F653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43390.376388888886</v>
      </c>
      <c r="G653" s="6">
        <f>Table1689106[[#This Row],[Mean Value]]+$P$2</f>
        <v>3.527303060242065</v>
      </c>
      <c r="H653" s="6">
        <f>Table1689106[[#This Row],[Mean Value]]-$P$2</f>
        <v>3.4874096469402533</v>
      </c>
      <c r="I653" s="26">
        <f>Table1689106[[#This Row],[Mean Value]]+$Q$2</f>
        <v>3.5472497668929703</v>
      </c>
      <c r="J653" s="26">
        <f>Table1689106[[#This Row],[Mean Value]]-($Q$2)</f>
        <v>3.467462940289348</v>
      </c>
      <c r="K653" s="8">
        <f>Table1689106[[#This Row],[Mean Value]]+$R$2</f>
        <v>3.5671964735438761</v>
      </c>
      <c r="L653" s="9">
        <f>Table1689106[[#This Row],[Mean Value]]-$R$2</f>
        <v>3.4475162336384422</v>
      </c>
      <c r="M653" s="23" t="str">
        <f t="array" ref="M653">IF(OR(D653&lt;$Z$2, D653&gt;$Y$2), "Yes", "No")</f>
        <v>No</v>
      </c>
      <c r="N653" s="3"/>
    </row>
    <row r="654" spans="1:14" x14ac:dyDescent="0.25">
      <c r="A654" s="2">
        <v>43390</v>
      </c>
      <c r="B654" s="17">
        <v>941</v>
      </c>
      <c r="C654" s="21" t="s">
        <v>31</v>
      </c>
      <c r="D654" s="25">
        <v>3.54</v>
      </c>
      <c r="E654" s="22">
        <f>'[1]pH meter #2__083118AM'!$O$2</f>
        <v>3.5073563535911592</v>
      </c>
      <c r="F654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43390.40347222222</v>
      </c>
      <c r="G654" s="6">
        <f>Table1689106[[#This Row],[Mean Value]]+$P$2</f>
        <v>3.527303060242065</v>
      </c>
      <c r="H654" s="6">
        <f>Table1689106[[#This Row],[Mean Value]]-$P$2</f>
        <v>3.4874096469402533</v>
      </c>
      <c r="I654" s="26">
        <f>Table1689106[[#This Row],[Mean Value]]+$Q$2</f>
        <v>3.5472497668929703</v>
      </c>
      <c r="J654" s="26">
        <f>Table1689106[[#This Row],[Mean Value]]-($Q$2)</f>
        <v>3.467462940289348</v>
      </c>
      <c r="K654" s="8">
        <f>Table1689106[[#This Row],[Mean Value]]+$R$2</f>
        <v>3.5671964735438761</v>
      </c>
      <c r="L654" s="9">
        <f>Table1689106[[#This Row],[Mean Value]]-$R$2</f>
        <v>3.4475162336384422</v>
      </c>
      <c r="M654" s="23" t="str">
        <f t="array" ref="M654">IF(OR(D654&lt;$Z$2, D654&gt;$Y$2), "Yes", "No")</f>
        <v>No</v>
      </c>
      <c r="N654" s="3"/>
    </row>
    <row r="655" spans="1:14" x14ac:dyDescent="0.25">
      <c r="A655" s="2">
        <v>43390</v>
      </c>
      <c r="B655" s="17">
        <v>1020</v>
      </c>
      <c r="C655" s="21" t="s">
        <v>30</v>
      </c>
      <c r="D655" s="25">
        <v>3.53</v>
      </c>
      <c r="E655" s="22">
        <f>'[1]pH meter #2__083118AM'!$O$2</f>
        <v>3.5073563535911592</v>
      </c>
      <c r="F655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43390.430555555555</v>
      </c>
      <c r="G655" s="6">
        <f>Table1689106[[#This Row],[Mean Value]]+$P$2</f>
        <v>3.527303060242065</v>
      </c>
      <c r="H655" s="6">
        <f>Table1689106[[#This Row],[Mean Value]]-$P$2</f>
        <v>3.4874096469402533</v>
      </c>
      <c r="I655" s="26">
        <f>Table1689106[[#This Row],[Mean Value]]+$Q$2</f>
        <v>3.5472497668929703</v>
      </c>
      <c r="J655" s="26">
        <f>Table1689106[[#This Row],[Mean Value]]-($Q$2)</f>
        <v>3.467462940289348</v>
      </c>
      <c r="K655" s="8">
        <f>Table1689106[[#This Row],[Mean Value]]+$R$2</f>
        <v>3.5671964735438761</v>
      </c>
      <c r="L655" s="9">
        <f>Table1689106[[#This Row],[Mean Value]]-$R$2</f>
        <v>3.4475162336384422</v>
      </c>
      <c r="M655" s="23" t="str">
        <f t="array" ref="M655">IF(OR(D655&lt;$Z$2, D655&gt;$Y$2), "Yes", "No")</f>
        <v>No</v>
      </c>
      <c r="N655" s="3"/>
    </row>
    <row r="656" spans="1:14" x14ac:dyDescent="0.25">
      <c r="A656" s="2">
        <v>43390</v>
      </c>
      <c r="B656" s="17">
        <v>1034</v>
      </c>
      <c r="C656" s="21" t="s">
        <v>31</v>
      </c>
      <c r="D656" s="25">
        <v>3.53</v>
      </c>
      <c r="E656" s="22">
        <f>'[1]pH meter #2__083118AM'!$O$2</f>
        <v>3.5073563535911592</v>
      </c>
      <c r="F656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43390.44027777778</v>
      </c>
      <c r="G656" s="6">
        <f>Table1689106[[#This Row],[Mean Value]]+$P$2</f>
        <v>3.527303060242065</v>
      </c>
      <c r="H656" s="6">
        <f>Table1689106[[#This Row],[Mean Value]]-$P$2</f>
        <v>3.4874096469402533</v>
      </c>
      <c r="I656" s="26">
        <f>Table1689106[[#This Row],[Mean Value]]+$Q$2</f>
        <v>3.5472497668929703</v>
      </c>
      <c r="J656" s="26">
        <f>Table1689106[[#This Row],[Mean Value]]-($Q$2)</f>
        <v>3.467462940289348</v>
      </c>
      <c r="K656" s="8">
        <f>Table1689106[[#This Row],[Mean Value]]+$R$2</f>
        <v>3.5671964735438761</v>
      </c>
      <c r="L656" s="9">
        <f>Table1689106[[#This Row],[Mean Value]]-$R$2</f>
        <v>3.4475162336384422</v>
      </c>
      <c r="M656" s="23" t="str">
        <f t="array" ref="M656">IF(OR(D656&lt;$Z$2, D656&gt;$Y$2), "Yes", "No")</f>
        <v>No</v>
      </c>
      <c r="N656" s="3"/>
    </row>
    <row r="657" spans="1:14" x14ac:dyDescent="0.25">
      <c r="A657" s="2">
        <v>43390</v>
      </c>
      <c r="B657" s="17">
        <v>1105</v>
      </c>
      <c r="C657" s="21" t="s">
        <v>31</v>
      </c>
      <c r="D657" s="25">
        <v>3.53</v>
      </c>
      <c r="E657" s="22">
        <f>'[1]pH meter #2__083118AM'!$O$2</f>
        <v>3.5073563535911592</v>
      </c>
      <c r="F657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43390.461805555555</v>
      </c>
      <c r="G657" s="6">
        <f>Table1689106[[#This Row],[Mean Value]]+$P$2</f>
        <v>3.527303060242065</v>
      </c>
      <c r="H657" s="6">
        <f>Table1689106[[#This Row],[Mean Value]]-$P$2</f>
        <v>3.4874096469402533</v>
      </c>
      <c r="I657" s="26">
        <f>Table1689106[[#This Row],[Mean Value]]+$Q$2</f>
        <v>3.5472497668929703</v>
      </c>
      <c r="J657" s="26">
        <f>Table1689106[[#This Row],[Mean Value]]-($Q$2)</f>
        <v>3.467462940289348</v>
      </c>
      <c r="K657" s="8">
        <f>Table1689106[[#This Row],[Mean Value]]+$R$2</f>
        <v>3.5671964735438761</v>
      </c>
      <c r="L657" s="9">
        <f>Table1689106[[#This Row],[Mean Value]]-$R$2</f>
        <v>3.4475162336384422</v>
      </c>
      <c r="M657" s="23" t="str">
        <f t="array" ref="M657">IF(OR(D657&lt;$Z$2, D657&gt;$Y$2), "Yes", "No")</f>
        <v>No</v>
      </c>
      <c r="N657" s="3"/>
    </row>
    <row r="658" spans="1:14" x14ac:dyDescent="0.25">
      <c r="A658" s="2">
        <v>43390</v>
      </c>
      <c r="B658" s="17">
        <v>1116</v>
      </c>
      <c r="C658" s="21" t="s">
        <v>40</v>
      </c>
      <c r="D658" s="25">
        <v>3.53</v>
      </c>
      <c r="E658" s="22">
        <f>'[1]pH meter #2__083118AM'!$O$2</f>
        <v>3.5073563535911592</v>
      </c>
      <c r="F658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43390.469444444447</v>
      </c>
      <c r="G658" s="6">
        <f>Table1689106[[#This Row],[Mean Value]]+$P$2</f>
        <v>3.527303060242065</v>
      </c>
      <c r="H658" s="6">
        <f>Table1689106[[#This Row],[Mean Value]]-$P$2</f>
        <v>3.4874096469402533</v>
      </c>
      <c r="I658" s="26">
        <f>Table1689106[[#This Row],[Mean Value]]+$Q$2</f>
        <v>3.5472497668929703</v>
      </c>
      <c r="J658" s="26">
        <f>Table1689106[[#This Row],[Mean Value]]-($Q$2)</f>
        <v>3.467462940289348</v>
      </c>
      <c r="K658" s="8">
        <f>Table1689106[[#This Row],[Mean Value]]+$R$2</f>
        <v>3.5671964735438761</v>
      </c>
      <c r="L658" s="9">
        <f>Table1689106[[#This Row],[Mean Value]]-$R$2</f>
        <v>3.4475162336384422</v>
      </c>
      <c r="M658" s="23" t="str">
        <f t="array" ref="M658">IF(OR(D658&lt;$Z$2, D658&gt;$Y$2), "Yes", "No")</f>
        <v>No</v>
      </c>
      <c r="N658" s="3"/>
    </row>
    <row r="659" spans="1:14" x14ac:dyDescent="0.25">
      <c r="A659" s="2">
        <v>43390</v>
      </c>
      <c r="B659" s="17">
        <v>1206</v>
      </c>
      <c r="C659" s="21" t="s">
        <v>40</v>
      </c>
      <c r="D659" s="25">
        <v>3.53</v>
      </c>
      <c r="E659" s="22">
        <f>'[1]pH meter #2__083118AM'!$O$2</f>
        <v>3.5073563535911592</v>
      </c>
      <c r="F659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43390.504166666666</v>
      </c>
      <c r="G659" s="6">
        <f>Table1689106[[#This Row],[Mean Value]]+$P$2</f>
        <v>3.527303060242065</v>
      </c>
      <c r="H659" s="6">
        <f>Table1689106[[#This Row],[Mean Value]]-$P$2</f>
        <v>3.4874096469402533</v>
      </c>
      <c r="I659" s="26">
        <f>Table1689106[[#This Row],[Mean Value]]+$Q$2</f>
        <v>3.5472497668929703</v>
      </c>
      <c r="J659" s="26">
        <f>Table1689106[[#This Row],[Mean Value]]-($Q$2)</f>
        <v>3.467462940289348</v>
      </c>
      <c r="K659" s="8">
        <f>Table1689106[[#This Row],[Mean Value]]+$R$2</f>
        <v>3.5671964735438761</v>
      </c>
      <c r="L659" s="9">
        <f>Table1689106[[#This Row],[Mean Value]]-$R$2</f>
        <v>3.4475162336384422</v>
      </c>
      <c r="M659" s="23" t="str">
        <f t="array" ref="M659">IF(OR(D659&lt;$Z$2, D659&gt;$Y$2), "Yes", "No")</f>
        <v>No</v>
      </c>
      <c r="N659" s="3"/>
    </row>
    <row r="660" spans="1:14" x14ac:dyDescent="0.25">
      <c r="A660" s="2">
        <v>43390</v>
      </c>
      <c r="B660" s="17">
        <v>1300</v>
      </c>
      <c r="C660" s="21" t="s">
        <v>31</v>
      </c>
      <c r="D660" s="25">
        <v>3.53</v>
      </c>
      <c r="E660" s="22">
        <f>'[1]pH meter #2__083118AM'!$O$2</f>
        <v>3.5073563535911592</v>
      </c>
      <c r="F660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43390.541666666664</v>
      </c>
      <c r="G660" s="6">
        <f>Table1689106[[#This Row],[Mean Value]]+$P$2</f>
        <v>3.527303060242065</v>
      </c>
      <c r="H660" s="6">
        <f>Table1689106[[#This Row],[Mean Value]]-$P$2</f>
        <v>3.4874096469402533</v>
      </c>
      <c r="I660" s="26">
        <f>Table1689106[[#This Row],[Mean Value]]+$Q$2</f>
        <v>3.5472497668929703</v>
      </c>
      <c r="J660" s="26">
        <f>Table1689106[[#This Row],[Mean Value]]-($Q$2)</f>
        <v>3.467462940289348</v>
      </c>
      <c r="K660" s="8">
        <f>Table1689106[[#This Row],[Mean Value]]+$R$2</f>
        <v>3.5671964735438761</v>
      </c>
      <c r="L660" s="9">
        <f>Table1689106[[#This Row],[Mean Value]]-$R$2</f>
        <v>3.4475162336384422</v>
      </c>
      <c r="M660" s="23" t="str">
        <f t="array" ref="M660">IF(OR(D660&lt;$Z$2, D660&gt;$Y$2), "Yes", "No")</f>
        <v>No</v>
      </c>
      <c r="N660" s="3"/>
    </row>
    <row r="661" spans="1:14" x14ac:dyDescent="0.25">
      <c r="A661" s="2">
        <v>43390</v>
      </c>
      <c r="B661" s="17">
        <v>1323</v>
      </c>
      <c r="C661" s="21" t="s">
        <v>31</v>
      </c>
      <c r="D661" s="25">
        <v>3.52</v>
      </c>
      <c r="E661" s="22">
        <f>'[1]pH meter #2__083118AM'!$O$2</f>
        <v>3.5073563535911592</v>
      </c>
      <c r="F661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43390.557638888888</v>
      </c>
      <c r="G661" s="6">
        <f>Table1689106[[#This Row],[Mean Value]]+$P$2</f>
        <v>3.527303060242065</v>
      </c>
      <c r="H661" s="6">
        <f>Table1689106[[#This Row],[Mean Value]]-$P$2</f>
        <v>3.4874096469402533</v>
      </c>
      <c r="I661" s="26">
        <f>Table1689106[[#This Row],[Mean Value]]+$Q$2</f>
        <v>3.5472497668929703</v>
      </c>
      <c r="J661" s="26">
        <f>Table1689106[[#This Row],[Mean Value]]-($Q$2)</f>
        <v>3.467462940289348</v>
      </c>
      <c r="K661" s="8">
        <f>Table1689106[[#This Row],[Mean Value]]+$R$2</f>
        <v>3.5671964735438761</v>
      </c>
      <c r="L661" s="9">
        <f>Table1689106[[#This Row],[Mean Value]]-$R$2</f>
        <v>3.4475162336384422</v>
      </c>
      <c r="M661" s="23" t="str">
        <f t="array" ref="M661">IF(OR(D661&lt;$Z$2, D661&gt;$Y$2), "Yes", "No")</f>
        <v>No</v>
      </c>
      <c r="N661" s="3"/>
    </row>
    <row r="662" spans="1:14" x14ac:dyDescent="0.25">
      <c r="A662" s="2">
        <v>43390</v>
      </c>
      <c r="B662" s="17">
        <v>1343</v>
      </c>
      <c r="C662" s="21" t="s">
        <v>51</v>
      </c>
      <c r="D662" s="25">
        <v>3.53</v>
      </c>
      <c r="E662" s="22">
        <f>'[1]pH meter #2__083118AM'!$O$2</f>
        <v>3.5073563535911592</v>
      </c>
      <c r="F662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43390.571527777778</v>
      </c>
      <c r="G662" s="6">
        <f>Table1689106[[#This Row],[Mean Value]]+$P$2</f>
        <v>3.527303060242065</v>
      </c>
      <c r="H662" s="6">
        <f>Table1689106[[#This Row],[Mean Value]]-$P$2</f>
        <v>3.4874096469402533</v>
      </c>
      <c r="I662" s="26">
        <f>Table1689106[[#This Row],[Mean Value]]+$Q$2</f>
        <v>3.5472497668929703</v>
      </c>
      <c r="J662" s="26">
        <f>Table1689106[[#This Row],[Mean Value]]-($Q$2)</f>
        <v>3.467462940289348</v>
      </c>
      <c r="K662" s="8">
        <f>Table1689106[[#This Row],[Mean Value]]+$R$2</f>
        <v>3.5671964735438761</v>
      </c>
      <c r="L662" s="9">
        <f>Table1689106[[#This Row],[Mean Value]]-$R$2</f>
        <v>3.4475162336384422</v>
      </c>
      <c r="M662" s="23" t="str">
        <f t="array" ref="M662">IF(OR(D662&lt;$Z$2, D662&gt;$Y$2), "Yes", "No")</f>
        <v>No</v>
      </c>
      <c r="N662" s="3"/>
    </row>
    <row r="663" spans="1:14" x14ac:dyDescent="0.25">
      <c r="A663" s="2">
        <v>43390</v>
      </c>
      <c r="B663" s="17">
        <v>1359</v>
      </c>
      <c r="C663" s="21" t="s">
        <v>40</v>
      </c>
      <c r="D663" s="25">
        <v>3.52</v>
      </c>
      <c r="E663" s="22">
        <f>'[1]pH meter #2__083118AM'!$O$2</f>
        <v>3.5073563535911592</v>
      </c>
      <c r="F663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43390.582638888889</v>
      </c>
      <c r="G663" s="6">
        <f>Table1689106[[#This Row],[Mean Value]]+$P$2</f>
        <v>3.527303060242065</v>
      </c>
      <c r="H663" s="6">
        <f>Table1689106[[#This Row],[Mean Value]]-$P$2</f>
        <v>3.4874096469402533</v>
      </c>
      <c r="I663" s="26">
        <f>Table1689106[[#This Row],[Mean Value]]+$Q$2</f>
        <v>3.5472497668929703</v>
      </c>
      <c r="J663" s="26">
        <f>Table1689106[[#This Row],[Mean Value]]-($Q$2)</f>
        <v>3.467462940289348</v>
      </c>
      <c r="K663" s="8">
        <f>Table1689106[[#This Row],[Mean Value]]+$R$2</f>
        <v>3.5671964735438761</v>
      </c>
      <c r="L663" s="9">
        <f>Table1689106[[#This Row],[Mean Value]]-$R$2</f>
        <v>3.4475162336384422</v>
      </c>
      <c r="M663" s="23" t="str">
        <f t="array" ref="M663">IF(OR(D663&lt;$Z$2, D663&gt;$Y$2), "Yes", "No")</f>
        <v>No</v>
      </c>
      <c r="N663" s="3"/>
    </row>
    <row r="664" spans="1:14" x14ac:dyDescent="0.25">
      <c r="A664" s="2">
        <v>43390</v>
      </c>
      <c r="B664" s="17">
        <v>1428</v>
      </c>
      <c r="C664" s="21" t="s">
        <v>40</v>
      </c>
      <c r="D664" s="25">
        <v>3.52</v>
      </c>
      <c r="E664" s="22">
        <f>'[1]pH meter #2__083118AM'!$O$2</f>
        <v>3.5073563535911592</v>
      </c>
      <c r="F664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43390.602777777778</v>
      </c>
      <c r="G664" s="6">
        <f>Table1689106[[#This Row],[Mean Value]]+$P$2</f>
        <v>3.527303060242065</v>
      </c>
      <c r="H664" s="6">
        <f>Table1689106[[#This Row],[Mean Value]]-$P$2</f>
        <v>3.4874096469402533</v>
      </c>
      <c r="I664" s="26">
        <f>Table1689106[[#This Row],[Mean Value]]+$Q$2</f>
        <v>3.5472497668929703</v>
      </c>
      <c r="J664" s="26">
        <f>Table1689106[[#This Row],[Mean Value]]-($Q$2)</f>
        <v>3.467462940289348</v>
      </c>
      <c r="K664" s="8">
        <f>Table1689106[[#This Row],[Mean Value]]+$R$2</f>
        <v>3.5671964735438761</v>
      </c>
      <c r="L664" s="9">
        <f>Table1689106[[#This Row],[Mean Value]]-$R$2</f>
        <v>3.4475162336384422</v>
      </c>
      <c r="M664" s="23" t="str">
        <f t="array" ref="M664">IF(OR(D664&lt;$Z$2, D664&gt;$Y$2), "Yes", "No")</f>
        <v>No</v>
      </c>
      <c r="N664" s="3"/>
    </row>
    <row r="665" spans="1:14" x14ac:dyDescent="0.25">
      <c r="A665" s="2">
        <v>43390</v>
      </c>
      <c r="B665" s="17">
        <v>1502</v>
      </c>
      <c r="C665" s="21" t="s">
        <v>26</v>
      </c>
      <c r="D665" s="25">
        <v>3.52</v>
      </c>
      <c r="E665" s="22">
        <f>'[1]pH meter #2__083118AM'!$O$2</f>
        <v>3.5073563535911592</v>
      </c>
      <c r="F665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43390.626388888886</v>
      </c>
      <c r="G665" s="6">
        <f>Table1689106[[#This Row],[Mean Value]]+$P$2</f>
        <v>3.527303060242065</v>
      </c>
      <c r="H665" s="6">
        <f>Table1689106[[#This Row],[Mean Value]]-$P$2</f>
        <v>3.4874096469402533</v>
      </c>
      <c r="I665" s="26">
        <f>Table1689106[[#This Row],[Mean Value]]+$Q$2</f>
        <v>3.5472497668929703</v>
      </c>
      <c r="J665" s="26">
        <f>Table1689106[[#This Row],[Mean Value]]-($Q$2)</f>
        <v>3.467462940289348</v>
      </c>
      <c r="K665" s="8">
        <f>Table1689106[[#This Row],[Mean Value]]+$R$2</f>
        <v>3.5671964735438761</v>
      </c>
      <c r="L665" s="9">
        <f>Table1689106[[#This Row],[Mean Value]]-$R$2</f>
        <v>3.4475162336384422</v>
      </c>
      <c r="M665" s="23" t="str">
        <f t="array" ref="M665">IF(OR(D665&lt;$Z$2, D665&gt;$Y$2), "Yes", "No")</f>
        <v>No</v>
      </c>
      <c r="N665" s="3"/>
    </row>
    <row r="666" spans="1:14" x14ac:dyDescent="0.25">
      <c r="A666" s="2">
        <v>43390</v>
      </c>
      <c r="B666" s="17">
        <v>1515</v>
      </c>
      <c r="C666" s="21" t="s">
        <v>26</v>
      </c>
      <c r="D666" s="25">
        <v>3.51</v>
      </c>
      <c r="E666" s="22">
        <f>'[1]pH meter #2__083118AM'!$O$2</f>
        <v>3.5073563535911592</v>
      </c>
      <c r="F666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43390.635416666664</v>
      </c>
      <c r="G666" s="6">
        <f>Table1689106[[#This Row],[Mean Value]]+$P$2</f>
        <v>3.527303060242065</v>
      </c>
      <c r="H666" s="6">
        <f>Table1689106[[#This Row],[Mean Value]]-$P$2</f>
        <v>3.4874096469402533</v>
      </c>
      <c r="I666" s="26">
        <f>Table1689106[[#This Row],[Mean Value]]+$Q$2</f>
        <v>3.5472497668929703</v>
      </c>
      <c r="J666" s="26">
        <f>Table1689106[[#This Row],[Mean Value]]-($Q$2)</f>
        <v>3.467462940289348</v>
      </c>
      <c r="K666" s="8">
        <f>Table1689106[[#This Row],[Mean Value]]+$R$2</f>
        <v>3.5671964735438761</v>
      </c>
      <c r="L666" s="9">
        <f>Table1689106[[#This Row],[Mean Value]]-$R$2</f>
        <v>3.4475162336384422</v>
      </c>
      <c r="M666" s="23" t="str">
        <f t="array" ref="M666">IF(OR(D666&lt;$Z$2, D666&gt;$Y$2), "Yes", "No")</f>
        <v>No</v>
      </c>
      <c r="N666" s="3"/>
    </row>
    <row r="667" spans="1:14" x14ac:dyDescent="0.25">
      <c r="A667" s="2">
        <v>43390</v>
      </c>
      <c r="B667" s="17">
        <v>1535</v>
      </c>
      <c r="C667" s="21" t="s">
        <v>51</v>
      </c>
      <c r="D667" s="25">
        <v>3.5</v>
      </c>
      <c r="E667" s="22">
        <f>'[1]pH meter #2__083118AM'!$O$2</f>
        <v>3.5073563535911592</v>
      </c>
      <c r="F667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43390.649305555555</v>
      </c>
      <c r="G667" s="6">
        <f>Table1689106[[#This Row],[Mean Value]]+$P$2</f>
        <v>3.527303060242065</v>
      </c>
      <c r="H667" s="6">
        <f>Table1689106[[#This Row],[Mean Value]]-$P$2</f>
        <v>3.4874096469402533</v>
      </c>
      <c r="I667" s="26">
        <f>Table1689106[[#This Row],[Mean Value]]+$Q$2</f>
        <v>3.5472497668929703</v>
      </c>
      <c r="J667" s="26">
        <f>Table1689106[[#This Row],[Mean Value]]-($Q$2)</f>
        <v>3.467462940289348</v>
      </c>
      <c r="K667" s="8">
        <f>Table1689106[[#This Row],[Mean Value]]+$R$2</f>
        <v>3.5671964735438761</v>
      </c>
      <c r="L667" s="9">
        <f>Table1689106[[#This Row],[Mean Value]]-$R$2</f>
        <v>3.4475162336384422</v>
      </c>
      <c r="M667" s="23" t="str">
        <f t="array" ref="M667">IF(OR(D667&lt;$Z$2, D667&gt;$Y$2), "Yes", "No")</f>
        <v>No</v>
      </c>
      <c r="N667" s="3"/>
    </row>
    <row r="668" spans="1:14" x14ac:dyDescent="0.25">
      <c r="A668" s="2">
        <v>43390</v>
      </c>
      <c r="B668" s="17">
        <v>1614</v>
      </c>
      <c r="C668" s="21" t="s">
        <v>34</v>
      </c>
      <c r="D668" s="25">
        <v>3.5</v>
      </c>
      <c r="E668" s="22">
        <f>'[1]pH meter #2__083118AM'!$O$2</f>
        <v>3.5073563535911592</v>
      </c>
      <c r="F668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43390.676388888889</v>
      </c>
      <c r="G668" s="6">
        <f>Table1689106[[#This Row],[Mean Value]]+$P$2</f>
        <v>3.527303060242065</v>
      </c>
      <c r="H668" s="6">
        <f>Table1689106[[#This Row],[Mean Value]]-$P$2</f>
        <v>3.4874096469402533</v>
      </c>
      <c r="I668" s="26">
        <f>Table1689106[[#This Row],[Mean Value]]+$Q$2</f>
        <v>3.5472497668929703</v>
      </c>
      <c r="J668" s="26">
        <f>Table1689106[[#This Row],[Mean Value]]-($Q$2)</f>
        <v>3.467462940289348</v>
      </c>
      <c r="K668" s="8">
        <f>Table1689106[[#This Row],[Mean Value]]+$R$2</f>
        <v>3.5671964735438761</v>
      </c>
      <c r="L668" s="9">
        <f>Table1689106[[#This Row],[Mean Value]]-$R$2</f>
        <v>3.4475162336384422</v>
      </c>
      <c r="M668" s="23" t="str">
        <f t="array" ref="M668">IF(OR(D668&lt;$Z$2, D668&gt;$Y$2), "Yes", "No")</f>
        <v>No</v>
      </c>
      <c r="N668" s="3"/>
    </row>
    <row r="669" spans="1:14" x14ac:dyDescent="0.25">
      <c r="A669" s="2">
        <v>43390</v>
      </c>
      <c r="B669" s="17">
        <v>1627</v>
      </c>
      <c r="C669" s="21" t="s">
        <v>51</v>
      </c>
      <c r="D669" s="25">
        <v>3.5</v>
      </c>
      <c r="E669" s="22">
        <f>'[1]pH meter #2__083118AM'!$O$2</f>
        <v>3.5073563535911592</v>
      </c>
      <c r="F669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43390.685416666667</v>
      </c>
      <c r="G669" s="6">
        <f>Table1689106[[#This Row],[Mean Value]]+$P$2</f>
        <v>3.527303060242065</v>
      </c>
      <c r="H669" s="6">
        <f>Table1689106[[#This Row],[Mean Value]]-$P$2</f>
        <v>3.4874096469402533</v>
      </c>
      <c r="I669" s="26">
        <f>Table1689106[[#This Row],[Mean Value]]+$Q$2</f>
        <v>3.5472497668929703</v>
      </c>
      <c r="J669" s="26">
        <f>Table1689106[[#This Row],[Mean Value]]-($Q$2)</f>
        <v>3.467462940289348</v>
      </c>
      <c r="K669" s="8">
        <f>Table1689106[[#This Row],[Mean Value]]+$R$2</f>
        <v>3.5671964735438761</v>
      </c>
      <c r="L669" s="9">
        <f>Table1689106[[#This Row],[Mean Value]]-$R$2</f>
        <v>3.4475162336384422</v>
      </c>
      <c r="M669" s="23" t="str">
        <f t="array" ref="M669">IF(OR(D669&lt;$Z$2, D669&gt;$Y$2), "Yes", "No")</f>
        <v>No</v>
      </c>
      <c r="N669" s="3"/>
    </row>
    <row r="670" spans="1:14" x14ac:dyDescent="0.25">
      <c r="A670" s="2">
        <v>43390</v>
      </c>
      <c r="B670" s="17">
        <v>1650</v>
      </c>
      <c r="C670" s="21" t="s">
        <v>34</v>
      </c>
      <c r="D670" s="25">
        <v>3.52</v>
      </c>
      <c r="E670" s="22">
        <f>'[1]pH meter #2__083118AM'!$O$2</f>
        <v>3.5073563535911592</v>
      </c>
      <c r="F670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43390.701388888891</v>
      </c>
      <c r="G670" s="6">
        <f>Table1689106[[#This Row],[Mean Value]]+$P$2</f>
        <v>3.527303060242065</v>
      </c>
      <c r="H670" s="6">
        <f>Table1689106[[#This Row],[Mean Value]]-$P$2</f>
        <v>3.4874096469402533</v>
      </c>
      <c r="I670" s="26">
        <f>Table1689106[[#This Row],[Mean Value]]+$Q$2</f>
        <v>3.5472497668929703</v>
      </c>
      <c r="J670" s="26">
        <f>Table1689106[[#This Row],[Mean Value]]-($Q$2)</f>
        <v>3.467462940289348</v>
      </c>
      <c r="K670" s="8">
        <f>Table1689106[[#This Row],[Mean Value]]+$R$2</f>
        <v>3.5671964735438761</v>
      </c>
      <c r="L670" s="9">
        <f>Table1689106[[#This Row],[Mean Value]]-$R$2</f>
        <v>3.4475162336384422</v>
      </c>
      <c r="M670" s="23" t="str">
        <f t="array" ref="M670">IF(OR(D670&lt;$Z$2, D670&gt;$Y$2), "Yes", "No")</f>
        <v>No</v>
      </c>
      <c r="N670" s="3"/>
    </row>
    <row r="671" spans="1:14" x14ac:dyDescent="0.25">
      <c r="A671" s="2">
        <v>43390</v>
      </c>
      <c r="B671" s="17">
        <v>1717</v>
      </c>
      <c r="C671" s="21" t="s">
        <v>51</v>
      </c>
      <c r="D671" s="25">
        <v>3.49</v>
      </c>
      <c r="E671" s="22">
        <f>'[1]pH meter #2__083118AM'!$O$2</f>
        <v>3.5073563535911592</v>
      </c>
      <c r="F671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43390.720138888886</v>
      </c>
      <c r="G671" s="6">
        <f>Table1689106[[#This Row],[Mean Value]]+$P$2</f>
        <v>3.527303060242065</v>
      </c>
      <c r="H671" s="6">
        <f>Table1689106[[#This Row],[Mean Value]]-$P$2</f>
        <v>3.4874096469402533</v>
      </c>
      <c r="I671" s="26">
        <f>Table1689106[[#This Row],[Mean Value]]+$Q$2</f>
        <v>3.5472497668929703</v>
      </c>
      <c r="J671" s="26">
        <f>Table1689106[[#This Row],[Mean Value]]-($Q$2)</f>
        <v>3.467462940289348</v>
      </c>
      <c r="K671" s="8">
        <f>Table1689106[[#This Row],[Mean Value]]+$R$2</f>
        <v>3.5671964735438761</v>
      </c>
      <c r="L671" s="9">
        <f>Table1689106[[#This Row],[Mean Value]]-$R$2</f>
        <v>3.4475162336384422</v>
      </c>
      <c r="M671" s="23" t="str">
        <f t="array" ref="M671">IF(OR(D671&lt;$Z$2, D671&gt;$Y$2), "Yes", "No")</f>
        <v>No</v>
      </c>
      <c r="N671" s="3"/>
    </row>
    <row r="672" spans="1:14" x14ac:dyDescent="0.25">
      <c r="A672" s="2">
        <v>43390</v>
      </c>
      <c r="B672" s="17">
        <v>1733</v>
      </c>
      <c r="C672" s="21" t="s">
        <v>51</v>
      </c>
      <c r="D672" s="25">
        <v>3.49</v>
      </c>
      <c r="E672" s="22">
        <f>'[1]pH meter #2__083118AM'!$O$2</f>
        <v>3.5073563535911592</v>
      </c>
      <c r="F672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43390.731249999997</v>
      </c>
      <c r="G672" s="6">
        <f>Table1689106[[#This Row],[Mean Value]]+$P$2</f>
        <v>3.527303060242065</v>
      </c>
      <c r="H672" s="6">
        <f>Table1689106[[#This Row],[Mean Value]]-$P$2</f>
        <v>3.4874096469402533</v>
      </c>
      <c r="I672" s="26">
        <f>Table1689106[[#This Row],[Mean Value]]+$Q$2</f>
        <v>3.5472497668929703</v>
      </c>
      <c r="J672" s="26">
        <f>Table1689106[[#This Row],[Mean Value]]-($Q$2)</f>
        <v>3.467462940289348</v>
      </c>
      <c r="K672" s="8">
        <f>Table1689106[[#This Row],[Mean Value]]+$R$2</f>
        <v>3.5671964735438761</v>
      </c>
      <c r="L672" s="9">
        <f>Table1689106[[#This Row],[Mean Value]]-$R$2</f>
        <v>3.4475162336384422</v>
      </c>
      <c r="M672" s="23" t="str">
        <f t="array" ref="M672">IF(OR(D672&lt;$Z$2, D672&gt;$Y$2), "Yes", "No")</f>
        <v>No</v>
      </c>
      <c r="N672" s="3"/>
    </row>
    <row r="673" spans="1:14" x14ac:dyDescent="0.25">
      <c r="A673" s="2">
        <v>43390</v>
      </c>
      <c r="B673" s="17">
        <v>1824</v>
      </c>
      <c r="C673" s="21" t="s">
        <v>34</v>
      </c>
      <c r="D673" s="25">
        <v>3.5</v>
      </c>
      <c r="E673" s="22">
        <f>'[1]pH meter #2__083118AM'!$O$2</f>
        <v>3.5073563535911592</v>
      </c>
      <c r="F673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43390.76666666667</v>
      </c>
      <c r="G673" s="6">
        <f>Table1689106[[#This Row],[Mean Value]]+$P$2</f>
        <v>3.527303060242065</v>
      </c>
      <c r="H673" s="6">
        <f>Table1689106[[#This Row],[Mean Value]]-$P$2</f>
        <v>3.4874096469402533</v>
      </c>
      <c r="I673" s="26">
        <f>Table1689106[[#This Row],[Mean Value]]+$Q$2</f>
        <v>3.5472497668929703</v>
      </c>
      <c r="J673" s="26">
        <f>Table1689106[[#This Row],[Mean Value]]-($Q$2)</f>
        <v>3.467462940289348</v>
      </c>
      <c r="K673" s="8">
        <f>Table1689106[[#This Row],[Mean Value]]+$R$2</f>
        <v>3.5671964735438761</v>
      </c>
      <c r="L673" s="9">
        <f>Table1689106[[#This Row],[Mean Value]]-$R$2</f>
        <v>3.4475162336384422</v>
      </c>
      <c r="M673" s="23" t="str">
        <f t="array" ref="M673">IF(OR(D673&lt;$Z$2, D673&gt;$Y$2), "Yes", "No")</f>
        <v>No</v>
      </c>
      <c r="N673" s="3"/>
    </row>
    <row r="674" spans="1:14" x14ac:dyDescent="0.25">
      <c r="A674" s="2">
        <v>43390</v>
      </c>
      <c r="B674" s="17">
        <v>2000</v>
      </c>
      <c r="C674" s="21" t="s">
        <v>41</v>
      </c>
      <c r="D674" s="25">
        <v>3.57</v>
      </c>
      <c r="E674" s="22">
        <f>'[1]pH meter #2__083118AM'!$O$2</f>
        <v>3.5073563535911592</v>
      </c>
      <c r="F674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43390.833333333336</v>
      </c>
      <c r="G674" s="6">
        <f>Table1689106[[#This Row],[Mean Value]]+$P$2</f>
        <v>3.527303060242065</v>
      </c>
      <c r="H674" s="6">
        <f>Table1689106[[#This Row],[Mean Value]]-$P$2</f>
        <v>3.4874096469402533</v>
      </c>
      <c r="I674" s="26">
        <f>Table1689106[[#This Row],[Mean Value]]+$Q$2</f>
        <v>3.5472497668929703</v>
      </c>
      <c r="J674" s="26">
        <f>Table1689106[[#This Row],[Mean Value]]-($Q$2)</f>
        <v>3.467462940289348</v>
      </c>
      <c r="K674" s="8">
        <f>Table1689106[[#This Row],[Mean Value]]+$R$2</f>
        <v>3.5671964735438761</v>
      </c>
      <c r="L674" s="9">
        <f>Table1689106[[#This Row],[Mean Value]]-$R$2</f>
        <v>3.4475162336384422</v>
      </c>
      <c r="M674" s="23" t="str">
        <f t="array" ref="M674">IF(OR(D674&lt;$Z$2, D674&gt;$Y$2), "Yes", "No")</f>
        <v>No</v>
      </c>
      <c r="N674" s="3"/>
    </row>
    <row r="675" spans="1:14" x14ac:dyDescent="0.25">
      <c r="A675" s="2">
        <v>43390</v>
      </c>
      <c r="B675" s="17">
        <v>2005</v>
      </c>
      <c r="C675" s="21" t="s">
        <v>41</v>
      </c>
      <c r="D675" s="25">
        <v>3.53</v>
      </c>
      <c r="E675" s="22">
        <f>'[1]pH meter #2__083118AM'!$O$2</f>
        <v>3.5073563535911592</v>
      </c>
      <c r="F675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43390.836805555555</v>
      </c>
      <c r="G675" s="6">
        <f>Table1689106[[#This Row],[Mean Value]]+$P$2</f>
        <v>3.527303060242065</v>
      </c>
      <c r="H675" s="6">
        <f>Table1689106[[#This Row],[Mean Value]]-$P$2</f>
        <v>3.4874096469402533</v>
      </c>
      <c r="I675" s="26">
        <f>Table1689106[[#This Row],[Mean Value]]+$Q$2</f>
        <v>3.5472497668929703</v>
      </c>
      <c r="J675" s="26">
        <f>Table1689106[[#This Row],[Mean Value]]-($Q$2)</f>
        <v>3.467462940289348</v>
      </c>
      <c r="K675" s="8">
        <f>Table1689106[[#This Row],[Mean Value]]+$R$2</f>
        <v>3.5671964735438761</v>
      </c>
      <c r="L675" s="9">
        <f>Table1689106[[#This Row],[Mean Value]]-$R$2</f>
        <v>3.4475162336384422</v>
      </c>
      <c r="M675" s="23" t="str">
        <f t="array" ref="M675">IF(OR(D675&lt;$Z$2, D675&gt;$Y$2), "Yes", "No")</f>
        <v>No</v>
      </c>
      <c r="N675" s="3"/>
    </row>
    <row r="676" spans="1:14" x14ac:dyDescent="0.25">
      <c r="A676" s="2">
        <v>43391</v>
      </c>
      <c r="B676" s="17">
        <v>542</v>
      </c>
      <c r="C676" s="21" t="s">
        <v>31</v>
      </c>
      <c r="D676" s="25">
        <v>3.52</v>
      </c>
      <c r="E676" s="22">
        <f>'[1]pH meter #2__083118AM'!$O$2</f>
        <v>3.5073563535911592</v>
      </c>
      <c r="F676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43391.237500000003</v>
      </c>
      <c r="G676" s="6">
        <f>Table1689106[[#This Row],[Mean Value]]+$P$2</f>
        <v>3.527303060242065</v>
      </c>
      <c r="H676" s="6">
        <f>Table1689106[[#This Row],[Mean Value]]-$P$2</f>
        <v>3.4874096469402533</v>
      </c>
      <c r="I676" s="26">
        <f>Table1689106[[#This Row],[Mean Value]]+$Q$2</f>
        <v>3.5472497668929703</v>
      </c>
      <c r="J676" s="26">
        <f>Table1689106[[#This Row],[Mean Value]]-($Q$2)</f>
        <v>3.467462940289348</v>
      </c>
      <c r="K676" s="8">
        <f>Table1689106[[#This Row],[Mean Value]]+$R$2</f>
        <v>3.5671964735438761</v>
      </c>
      <c r="L676" s="9">
        <f>Table1689106[[#This Row],[Mean Value]]-$R$2</f>
        <v>3.4475162336384422</v>
      </c>
      <c r="M676" s="23" t="str">
        <f t="array" ref="M676">IF(OR(D676&lt;$Z$2, D676&gt;$Y$2), "Yes", "No")</f>
        <v>No</v>
      </c>
      <c r="N676" s="3"/>
    </row>
    <row r="677" spans="1:14" x14ac:dyDescent="0.25">
      <c r="A677" s="2">
        <v>43391</v>
      </c>
      <c r="B677" s="17">
        <v>628</v>
      </c>
      <c r="C677" s="21" t="s">
        <v>40</v>
      </c>
      <c r="D677" s="25">
        <v>3.53</v>
      </c>
      <c r="E677" s="22">
        <f>'[1]pH meter #2__083118AM'!$O$2</f>
        <v>3.5073563535911592</v>
      </c>
      <c r="F677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43391.269444444442</v>
      </c>
      <c r="G677" s="6">
        <f>Table1689106[[#This Row],[Mean Value]]+$P$2</f>
        <v>3.527303060242065</v>
      </c>
      <c r="H677" s="6">
        <f>Table1689106[[#This Row],[Mean Value]]-$P$2</f>
        <v>3.4874096469402533</v>
      </c>
      <c r="I677" s="26">
        <f>Table1689106[[#This Row],[Mean Value]]+$Q$2</f>
        <v>3.5472497668929703</v>
      </c>
      <c r="J677" s="26">
        <f>Table1689106[[#This Row],[Mean Value]]-($Q$2)</f>
        <v>3.467462940289348</v>
      </c>
      <c r="K677" s="8">
        <f>Table1689106[[#This Row],[Mean Value]]+$R$2</f>
        <v>3.5671964735438761</v>
      </c>
      <c r="L677" s="9">
        <f>Table1689106[[#This Row],[Mean Value]]-$R$2</f>
        <v>3.4475162336384422</v>
      </c>
      <c r="M677" s="23" t="str">
        <f t="array" ref="M677">IF(OR(D677&lt;$Z$2, D677&gt;$Y$2), "Yes", "No")</f>
        <v>No</v>
      </c>
      <c r="N677" s="3"/>
    </row>
    <row r="678" spans="1:14" x14ac:dyDescent="0.25">
      <c r="A678" s="2">
        <v>43391</v>
      </c>
      <c r="B678" s="17">
        <v>652</v>
      </c>
      <c r="C678" s="21" t="s">
        <v>40</v>
      </c>
      <c r="D678" s="25">
        <v>3.52</v>
      </c>
      <c r="E678" s="22">
        <f>'[1]pH meter #2__083118AM'!$O$2</f>
        <v>3.5073563535911592</v>
      </c>
      <c r="F678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43391.286111111112</v>
      </c>
      <c r="G678" s="6">
        <f>Table1689106[[#This Row],[Mean Value]]+$P$2</f>
        <v>3.527303060242065</v>
      </c>
      <c r="H678" s="6">
        <f>Table1689106[[#This Row],[Mean Value]]-$P$2</f>
        <v>3.4874096469402533</v>
      </c>
      <c r="I678" s="26">
        <f>Table1689106[[#This Row],[Mean Value]]+$Q$2</f>
        <v>3.5472497668929703</v>
      </c>
      <c r="J678" s="26">
        <f>Table1689106[[#This Row],[Mean Value]]-($Q$2)</f>
        <v>3.467462940289348</v>
      </c>
      <c r="K678" s="8">
        <f>Table1689106[[#This Row],[Mean Value]]+$R$2</f>
        <v>3.5671964735438761</v>
      </c>
      <c r="L678" s="9">
        <f>Table1689106[[#This Row],[Mean Value]]-$R$2</f>
        <v>3.4475162336384422</v>
      </c>
      <c r="M678" s="23" t="str">
        <f t="array" ref="M678">IF(OR(D678&lt;$Z$2, D678&gt;$Y$2), "Yes", "No")</f>
        <v>No</v>
      </c>
      <c r="N678" s="3"/>
    </row>
    <row r="679" spans="1:14" x14ac:dyDescent="0.25">
      <c r="A679" s="2">
        <v>43391</v>
      </c>
      <c r="B679" s="17">
        <v>725</v>
      </c>
      <c r="C679" s="21" t="s">
        <v>31</v>
      </c>
      <c r="D679" s="25">
        <v>3.52</v>
      </c>
      <c r="E679" s="22">
        <f>'[1]pH meter #2__083118AM'!$O$2</f>
        <v>3.5073563535911592</v>
      </c>
      <c r="F679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43391.309027777781</v>
      </c>
      <c r="G679" s="6">
        <f>Table1689106[[#This Row],[Mean Value]]+$P$2</f>
        <v>3.527303060242065</v>
      </c>
      <c r="H679" s="6">
        <f>Table1689106[[#This Row],[Mean Value]]-$P$2</f>
        <v>3.4874096469402533</v>
      </c>
      <c r="I679" s="26">
        <f>Table1689106[[#This Row],[Mean Value]]+$Q$2</f>
        <v>3.5472497668929703</v>
      </c>
      <c r="J679" s="26">
        <f>Table1689106[[#This Row],[Mean Value]]-($Q$2)</f>
        <v>3.467462940289348</v>
      </c>
      <c r="K679" s="8">
        <f>Table1689106[[#This Row],[Mean Value]]+$R$2</f>
        <v>3.5671964735438761</v>
      </c>
      <c r="L679" s="9">
        <f>Table1689106[[#This Row],[Mean Value]]-$R$2</f>
        <v>3.4475162336384422</v>
      </c>
      <c r="M679" s="23" t="str">
        <f t="array" ref="M679">IF(OR(D679&lt;$Z$2, D679&gt;$Y$2), "Yes", "No")</f>
        <v>No</v>
      </c>
      <c r="N679" s="3"/>
    </row>
    <row r="680" spans="1:14" x14ac:dyDescent="0.25">
      <c r="A680" s="2">
        <v>43391</v>
      </c>
      <c r="B680" s="17">
        <v>746</v>
      </c>
      <c r="C680" s="21" t="s">
        <v>31</v>
      </c>
      <c r="D680" s="25">
        <v>3.51</v>
      </c>
      <c r="E680" s="22">
        <f>'[1]pH meter #2__083118AM'!$O$2</f>
        <v>3.5073563535911592</v>
      </c>
      <c r="F680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43391.323611111111</v>
      </c>
      <c r="G680" s="6">
        <f>Table1689106[[#This Row],[Mean Value]]+$P$2</f>
        <v>3.527303060242065</v>
      </c>
      <c r="H680" s="6">
        <f>Table1689106[[#This Row],[Mean Value]]-$P$2</f>
        <v>3.4874096469402533</v>
      </c>
      <c r="I680" s="26">
        <f>Table1689106[[#This Row],[Mean Value]]+$Q$2</f>
        <v>3.5472497668929703</v>
      </c>
      <c r="J680" s="26">
        <f>Table1689106[[#This Row],[Mean Value]]-($Q$2)</f>
        <v>3.467462940289348</v>
      </c>
      <c r="K680" s="8">
        <f>Table1689106[[#This Row],[Mean Value]]+$R$2</f>
        <v>3.5671964735438761</v>
      </c>
      <c r="L680" s="9">
        <f>Table1689106[[#This Row],[Mean Value]]-$R$2</f>
        <v>3.4475162336384422</v>
      </c>
      <c r="M680" s="23" t="str">
        <f t="array" ref="M680">IF(OR(D680&lt;$Z$2, D680&gt;$Y$2), "Yes", "No")</f>
        <v>No</v>
      </c>
      <c r="N680" s="3"/>
    </row>
    <row r="681" spans="1:14" x14ac:dyDescent="0.25">
      <c r="A681" s="2">
        <v>43391</v>
      </c>
      <c r="B681" s="17">
        <v>815</v>
      </c>
      <c r="C681" s="21" t="s">
        <v>30</v>
      </c>
      <c r="D681" s="25">
        <v>3.51</v>
      </c>
      <c r="E681" s="22">
        <f>'[1]pH meter #2__083118AM'!$O$2</f>
        <v>3.5073563535911592</v>
      </c>
      <c r="F681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43391.34375</v>
      </c>
      <c r="G681" s="6">
        <f>Table1689106[[#This Row],[Mean Value]]+$P$2</f>
        <v>3.527303060242065</v>
      </c>
      <c r="H681" s="6">
        <f>Table1689106[[#This Row],[Mean Value]]-$P$2</f>
        <v>3.4874096469402533</v>
      </c>
      <c r="I681" s="26">
        <f>Table1689106[[#This Row],[Mean Value]]+$Q$2</f>
        <v>3.5472497668929703</v>
      </c>
      <c r="J681" s="26">
        <f>Table1689106[[#This Row],[Mean Value]]-($Q$2)</f>
        <v>3.467462940289348</v>
      </c>
      <c r="K681" s="8">
        <f>Table1689106[[#This Row],[Mean Value]]+$R$2</f>
        <v>3.5671964735438761</v>
      </c>
      <c r="L681" s="9">
        <f>Table1689106[[#This Row],[Mean Value]]-$R$2</f>
        <v>3.4475162336384422</v>
      </c>
      <c r="M681" s="23" t="str">
        <f t="array" ref="M681">IF(OR(D681&lt;$Z$2, D681&gt;$Y$2), "Yes", "No")</f>
        <v>No</v>
      </c>
      <c r="N681" s="3"/>
    </row>
    <row r="682" spans="1:14" x14ac:dyDescent="0.25">
      <c r="A682" s="2">
        <v>43391</v>
      </c>
      <c r="B682" s="17">
        <v>850</v>
      </c>
      <c r="C682" s="21" t="s">
        <v>43</v>
      </c>
      <c r="D682" s="25">
        <v>3.51</v>
      </c>
      <c r="E682" s="22">
        <f>'[1]pH meter #2__083118AM'!$O$2</f>
        <v>3.5073563535911592</v>
      </c>
      <c r="F682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43391.368055555555</v>
      </c>
      <c r="G682" s="6">
        <f>Table1689106[[#This Row],[Mean Value]]+$P$2</f>
        <v>3.527303060242065</v>
      </c>
      <c r="H682" s="6">
        <f>Table1689106[[#This Row],[Mean Value]]-$P$2</f>
        <v>3.4874096469402533</v>
      </c>
      <c r="I682" s="26">
        <f>Table1689106[[#This Row],[Mean Value]]+$Q$2</f>
        <v>3.5472497668929703</v>
      </c>
      <c r="J682" s="26">
        <f>Table1689106[[#This Row],[Mean Value]]-($Q$2)</f>
        <v>3.467462940289348</v>
      </c>
      <c r="K682" s="8">
        <f>Table1689106[[#This Row],[Mean Value]]+$R$2</f>
        <v>3.5671964735438761</v>
      </c>
      <c r="L682" s="9">
        <f>Table1689106[[#This Row],[Mean Value]]-$R$2</f>
        <v>3.4475162336384422</v>
      </c>
      <c r="M682" s="23" t="str">
        <f t="array" ref="M682">IF(OR(D682&lt;$Z$2, D682&gt;$Y$2), "Yes", "No")</f>
        <v>No</v>
      </c>
      <c r="N682" s="3"/>
    </row>
    <row r="683" spans="1:14" x14ac:dyDescent="0.25">
      <c r="A683" s="2">
        <v>43391</v>
      </c>
      <c r="B683" s="17">
        <v>909</v>
      </c>
      <c r="C683" s="21" t="s">
        <v>31</v>
      </c>
      <c r="D683" s="25">
        <v>3.5</v>
      </c>
      <c r="E683" s="22">
        <f>'[1]pH meter #2__083118AM'!$O$2</f>
        <v>3.5073563535911592</v>
      </c>
      <c r="F683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43391.381249999999</v>
      </c>
      <c r="G683" s="6">
        <f>Table1689106[[#This Row],[Mean Value]]+$P$2</f>
        <v>3.527303060242065</v>
      </c>
      <c r="H683" s="6">
        <f>Table1689106[[#This Row],[Mean Value]]-$P$2</f>
        <v>3.4874096469402533</v>
      </c>
      <c r="I683" s="26">
        <f>Table1689106[[#This Row],[Mean Value]]+$Q$2</f>
        <v>3.5472497668929703</v>
      </c>
      <c r="J683" s="26">
        <f>Table1689106[[#This Row],[Mean Value]]-($Q$2)</f>
        <v>3.467462940289348</v>
      </c>
      <c r="K683" s="8">
        <f>Table1689106[[#This Row],[Mean Value]]+$R$2</f>
        <v>3.5671964735438761</v>
      </c>
      <c r="L683" s="9">
        <f>Table1689106[[#This Row],[Mean Value]]-$R$2</f>
        <v>3.4475162336384422</v>
      </c>
      <c r="M683" s="23" t="str">
        <f t="array" ref="M683">IF(OR(D683&lt;$Z$2, D683&gt;$Y$2), "Yes", "No")</f>
        <v>No</v>
      </c>
      <c r="N683" s="3"/>
    </row>
    <row r="684" spans="1:14" x14ac:dyDescent="0.25">
      <c r="A684" s="2">
        <v>43391</v>
      </c>
      <c r="B684" s="17">
        <v>1015</v>
      </c>
      <c r="C684" s="21" t="s">
        <v>34</v>
      </c>
      <c r="D684" s="25">
        <v>3.5</v>
      </c>
      <c r="E684" s="22">
        <f>'[1]pH meter #2__083118AM'!$O$2</f>
        <v>3.5073563535911592</v>
      </c>
      <c r="F684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43391.427083333336</v>
      </c>
      <c r="G684" s="6">
        <f>Table1689106[[#This Row],[Mean Value]]+$P$2</f>
        <v>3.527303060242065</v>
      </c>
      <c r="H684" s="6">
        <f>Table1689106[[#This Row],[Mean Value]]-$P$2</f>
        <v>3.4874096469402533</v>
      </c>
      <c r="I684" s="26">
        <f>Table1689106[[#This Row],[Mean Value]]+$Q$2</f>
        <v>3.5472497668929703</v>
      </c>
      <c r="J684" s="26">
        <f>Table1689106[[#This Row],[Mean Value]]-($Q$2)</f>
        <v>3.467462940289348</v>
      </c>
      <c r="K684" s="8">
        <f>Table1689106[[#This Row],[Mean Value]]+$R$2</f>
        <v>3.5671964735438761</v>
      </c>
      <c r="L684" s="9">
        <f>Table1689106[[#This Row],[Mean Value]]-$R$2</f>
        <v>3.4475162336384422</v>
      </c>
      <c r="M684" s="23" t="str">
        <f t="array" ref="M684">IF(OR(D684&lt;$Z$2, D684&gt;$Y$2), "Yes", "No")</f>
        <v>No</v>
      </c>
      <c r="N684" s="3"/>
    </row>
    <row r="685" spans="1:14" x14ac:dyDescent="0.25">
      <c r="A685" s="2">
        <v>43391</v>
      </c>
      <c r="B685" s="17">
        <v>1041</v>
      </c>
      <c r="C685" s="21" t="s">
        <v>31</v>
      </c>
      <c r="D685" s="25">
        <v>3.51</v>
      </c>
      <c r="E685" s="22">
        <f>'[1]pH meter #2__083118AM'!$O$2</f>
        <v>3.5073563535911592</v>
      </c>
      <c r="F685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43391.445138888892</v>
      </c>
      <c r="G685" s="6">
        <f>Table1689106[[#This Row],[Mean Value]]+$P$2</f>
        <v>3.527303060242065</v>
      </c>
      <c r="H685" s="6">
        <f>Table1689106[[#This Row],[Mean Value]]-$P$2</f>
        <v>3.4874096469402533</v>
      </c>
      <c r="I685" s="26">
        <f>Table1689106[[#This Row],[Mean Value]]+$Q$2</f>
        <v>3.5472497668929703</v>
      </c>
      <c r="J685" s="26">
        <f>Table1689106[[#This Row],[Mean Value]]-($Q$2)</f>
        <v>3.467462940289348</v>
      </c>
      <c r="K685" s="8">
        <f>Table1689106[[#This Row],[Mean Value]]+$R$2</f>
        <v>3.5671964735438761</v>
      </c>
      <c r="L685" s="9">
        <f>Table1689106[[#This Row],[Mean Value]]-$R$2</f>
        <v>3.4475162336384422</v>
      </c>
      <c r="M685" s="23" t="str">
        <f t="array" ref="M685">IF(OR(D685&lt;$Z$2, D685&gt;$Y$2), "Yes", "No")</f>
        <v>No</v>
      </c>
      <c r="N685" s="3"/>
    </row>
    <row r="686" spans="1:14" x14ac:dyDescent="0.25">
      <c r="A686" s="2">
        <v>43391</v>
      </c>
      <c r="B686" s="17">
        <v>1101</v>
      </c>
      <c r="C686" s="21" t="s">
        <v>31</v>
      </c>
      <c r="D686" s="25">
        <v>3.48</v>
      </c>
      <c r="E686" s="22">
        <f>'[1]pH meter #2__083118AM'!$O$2</f>
        <v>3.5073563535911592</v>
      </c>
      <c r="F686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43391.459027777775</v>
      </c>
      <c r="G686" s="6">
        <f>Table1689106[[#This Row],[Mean Value]]+$P$2</f>
        <v>3.527303060242065</v>
      </c>
      <c r="H686" s="6">
        <f>Table1689106[[#This Row],[Mean Value]]-$P$2</f>
        <v>3.4874096469402533</v>
      </c>
      <c r="I686" s="26">
        <f>Table1689106[[#This Row],[Mean Value]]+$Q$2</f>
        <v>3.5472497668929703</v>
      </c>
      <c r="J686" s="26">
        <f>Table1689106[[#This Row],[Mean Value]]-($Q$2)</f>
        <v>3.467462940289348</v>
      </c>
      <c r="K686" s="8">
        <f>Table1689106[[#This Row],[Mean Value]]+$R$2</f>
        <v>3.5671964735438761</v>
      </c>
      <c r="L686" s="9">
        <f>Table1689106[[#This Row],[Mean Value]]-$R$2</f>
        <v>3.4475162336384422</v>
      </c>
      <c r="M686" s="23" t="str">
        <f t="array" ref="M686">IF(OR(D686&lt;$Z$2, D686&gt;$Y$2), "Yes", "No")</f>
        <v>No</v>
      </c>
      <c r="N686" s="3"/>
    </row>
    <row r="687" spans="1:14" x14ac:dyDescent="0.25">
      <c r="A687" s="2">
        <v>43391</v>
      </c>
      <c r="B687" s="17">
        <v>1114</v>
      </c>
      <c r="C687" s="21" t="s">
        <v>34</v>
      </c>
      <c r="D687" s="25">
        <v>3.5</v>
      </c>
      <c r="E687" s="22">
        <f>'[1]pH meter #2__083118AM'!$O$2</f>
        <v>3.5073563535911592</v>
      </c>
      <c r="F687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43391.468055555553</v>
      </c>
      <c r="G687" s="6">
        <f>Table1689106[[#This Row],[Mean Value]]+$P$2</f>
        <v>3.527303060242065</v>
      </c>
      <c r="H687" s="6">
        <f>Table1689106[[#This Row],[Mean Value]]-$P$2</f>
        <v>3.4874096469402533</v>
      </c>
      <c r="I687" s="26">
        <f>Table1689106[[#This Row],[Mean Value]]+$Q$2</f>
        <v>3.5472497668929703</v>
      </c>
      <c r="J687" s="26">
        <f>Table1689106[[#This Row],[Mean Value]]-($Q$2)</f>
        <v>3.467462940289348</v>
      </c>
      <c r="K687" s="8">
        <f>Table1689106[[#This Row],[Mean Value]]+$R$2</f>
        <v>3.5671964735438761</v>
      </c>
      <c r="L687" s="9">
        <f>Table1689106[[#This Row],[Mean Value]]-$R$2</f>
        <v>3.4475162336384422</v>
      </c>
      <c r="M687" s="23" t="str">
        <f t="array" ref="M687">IF(OR(D687&lt;$Z$2, D687&gt;$Y$2), "Yes", "No")</f>
        <v>No</v>
      </c>
      <c r="N687" s="3"/>
    </row>
    <row r="688" spans="1:14" x14ac:dyDescent="0.25">
      <c r="A688" s="2">
        <v>43391</v>
      </c>
      <c r="B688" s="17">
        <v>1131</v>
      </c>
      <c r="C688" s="21" t="s">
        <v>31</v>
      </c>
      <c r="D688" s="25">
        <v>3.5</v>
      </c>
      <c r="E688" s="22">
        <f>'[1]pH meter #2__083118AM'!$O$2</f>
        <v>3.5073563535911592</v>
      </c>
      <c r="F688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43391.479861111111</v>
      </c>
      <c r="G688" s="6">
        <f>Table1689106[[#This Row],[Mean Value]]+$P$2</f>
        <v>3.527303060242065</v>
      </c>
      <c r="H688" s="6">
        <f>Table1689106[[#This Row],[Mean Value]]-$P$2</f>
        <v>3.4874096469402533</v>
      </c>
      <c r="I688" s="26">
        <f>Table1689106[[#This Row],[Mean Value]]+$Q$2</f>
        <v>3.5472497668929703</v>
      </c>
      <c r="J688" s="26">
        <f>Table1689106[[#This Row],[Mean Value]]-($Q$2)</f>
        <v>3.467462940289348</v>
      </c>
      <c r="K688" s="8">
        <f>Table1689106[[#This Row],[Mean Value]]+$R$2</f>
        <v>3.5671964735438761</v>
      </c>
      <c r="L688" s="9">
        <f>Table1689106[[#This Row],[Mean Value]]-$R$2</f>
        <v>3.4475162336384422</v>
      </c>
      <c r="M688" s="23" t="str">
        <f t="array" ref="M688">IF(OR(D688&lt;$Z$2, D688&gt;$Y$2), "Yes", "No")</f>
        <v>No</v>
      </c>
      <c r="N688" s="3"/>
    </row>
    <row r="689" spans="1:14" x14ac:dyDescent="0.25">
      <c r="A689" s="2">
        <v>43391</v>
      </c>
      <c r="B689" s="17">
        <v>1150</v>
      </c>
      <c r="C689" s="21" t="s">
        <v>43</v>
      </c>
      <c r="D689" s="25">
        <v>3.49</v>
      </c>
      <c r="E689" s="22">
        <f>'[1]pH meter #2__083118AM'!$O$2</f>
        <v>3.5073563535911592</v>
      </c>
      <c r="F689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43391.493055555555</v>
      </c>
      <c r="G689" s="6">
        <f>Table1689106[[#This Row],[Mean Value]]+$P$2</f>
        <v>3.527303060242065</v>
      </c>
      <c r="H689" s="6">
        <f>Table1689106[[#This Row],[Mean Value]]-$P$2</f>
        <v>3.4874096469402533</v>
      </c>
      <c r="I689" s="26">
        <f>Table1689106[[#This Row],[Mean Value]]+$Q$2</f>
        <v>3.5472497668929703</v>
      </c>
      <c r="J689" s="26">
        <f>Table1689106[[#This Row],[Mean Value]]-($Q$2)</f>
        <v>3.467462940289348</v>
      </c>
      <c r="K689" s="8">
        <f>Table1689106[[#This Row],[Mean Value]]+$R$2</f>
        <v>3.5671964735438761</v>
      </c>
      <c r="L689" s="9">
        <f>Table1689106[[#This Row],[Mean Value]]-$R$2</f>
        <v>3.4475162336384422</v>
      </c>
      <c r="M689" s="23" t="str">
        <f t="array" ref="M689">IF(OR(D689&lt;$Z$2, D689&gt;$Y$2), "Yes", "No")</f>
        <v>No</v>
      </c>
      <c r="N689" s="3"/>
    </row>
    <row r="690" spans="1:14" x14ac:dyDescent="0.25">
      <c r="A690" s="2">
        <v>43391</v>
      </c>
      <c r="B690" s="17">
        <v>1207</v>
      </c>
      <c r="C690" s="21" t="s">
        <v>26</v>
      </c>
      <c r="D690" s="25">
        <v>3.49</v>
      </c>
      <c r="E690" s="22">
        <f>'[1]pH meter #2__083118AM'!$O$2</f>
        <v>3.5073563535911592</v>
      </c>
      <c r="F690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43391.504861111112</v>
      </c>
      <c r="G690" s="6">
        <f>Table1689106[[#This Row],[Mean Value]]+$P$2</f>
        <v>3.527303060242065</v>
      </c>
      <c r="H690" s="6">
        <f>Table1689106[[#This Row],[Mean Value]]-$P$2</f>
        <v>3.4874096469402533</v>
      </c>
      <c r="I690" s="26">
        <f>Table1689106[[#This Row],[Mean Value]]+$Q$2</f>
        <v>3.5472497668929703</v>
      </c>
      <c r="J690" s="26">
        <f>Table1689106[[#This Row],[Mean Value]]-($Q$2)</f>
        <v>3.467462940289348</v>
      </c>
      <c r="K690" s="8">
        <f>Table1689106[[#This Row],[Mean Value]]+$R$2</f>
        <v>3.5671964735438761</v>
      </c>
      <c r="L690" s="9">
        <f>Table1689106[[#This Row],[Mean Value]]-$R$2</f>
        <v>3.4475162336384422</v>
      </c>
      <c r="M690" s="23" t="str">
        <f t="array" ref="M690">IF(OR(D690&lt;$Z$2, D690&gt;$Y$2), "Yes", "No")</f>
        <v>No</v>
      </c>
      <c r="N690" s="3"/>
    </row>
    <row r="691" spans="1:14" x14ac:dyDescent="0.25">
      <c r="A691" s="2">
        <v>43391</v>
      </c>
      <c r="B691" s="17">
        <v>1225</v>
      </c>
      <c r="C691" s="21" t="s">
        <v>40</v>
      </c>
      <c r="D691" s="25">
        <v>3.49</v>
      </c>
      <c r="E691" s="22">
        <f>'[1]pH meter #2__083118AM'!$O$2</f>
        <v>3.5073563535911592</v>
      </c>
      <c r="F691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43391.517361111109</v>
      </c>
      <c r="G691" s="6">
        <f>Table1689106[[#This Row],[Mean Value]]+$P$2</f>
        <v>3.527303060242065</v>
      </c>
      <c r="H691" s="6">
        <f>Table1689106[[#This Row],[Mean Value]]-$P$2</f>
        <v>3.4874096469402533</v>
      </c>
      <c r="I691" s="26">
        <f>Table1689106[[#This Row],[Mean Value]]+$Q$2</f>
        <v>3.5472497668929703</v>
      </c>
      <c r="J691" s="26">
        <f>Table1689106[[#This Row],[Mean Value]]-($Q$2)</f>
        <v>3.467462940289348</v>
      </c>
      <c r="K691" s="8">
        <f>Table1689106[[#This Row],[Mean Value]]+$R$2</f>
        <v>3.5671964735438761</v>
      </c>
      <c r="L691" s="9">
        <f>Table1689106[[#This Row],[Mean Value]]-$R$2</f>
        <v>3.4475162336384422</v>
      </c>
      <c r="M691" s="23" t="str">
        <f t="array" ref="M691">IF(OR(D691&lt;$Z$2, D691&gt;$Y$2), "Yes", "No")</f>
        <v>No</v>
      </c>
      <c r="N691" s="3"/>
    </row>
    <row r="692" spans="1:14" x14ac:dyDescent="0.25">
      <c r="A692" s="2">
        <v>43391</v>
      </c>
      <c r="B692" s="17">
        <v>1240</v>
      </c>
      <c r="C692" s="21" t="s">
        <v>31</v>
      </c>
      <c r="D692" s="25">
        <v>3.49</v>
      </c>
      <c r="E692" s="22">
        <f>'[1]pH meter #2__083118AM'!$O$2</f>
        <v>3.5073563535911592</v>
      </c>
      <c r="F692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43391.527777777781</v>
      </c>
      <c r="G692" s="6">
        <f>Table1689106[[#This Row],[Mean Value]]+$P$2</f>
        <v>3.527303060242065</v>
      </c>
      <c r="H692" s="6">
        <f>Table1689106[[#This Row],[Mean Value]]-$P$2</f>
        <v>3.4874096469402533</v>
      </c>
      <c r="I692" s="26">
        <f>Table1689106[[#This Row],[Mean Value]]+$Q$2</f>
        <v>3.5472497668929703</v>
      </c>
      <c r="J692" s="26">
        <f>Table1689106[[#This Row],[Mean Value]]-($Q$2)</f>
        <v>3.467462940289348</v>
      </c>
      <c r="K692" s="8">
        <f>Table1689106[[#This Row],[Mean Value]]+$R$2</f>
        <v>3.5671964735438761</v>
      </c>
      <c r="L692" s="9">
        <f>Table1689106[[#This Row],[Mean Value]]-$R$2</f>
        <v>3.4475162336384422</v>
      </c>
      <c r="M692" s="23" t="str">
        <f t="array" ref="M692">IF(OR(D692&lt;$Z$2, D692&gt;$Y$2), "Yes", "No")</f>
        <v>No</v>
      </c>
      <c r="N692" s="3"/>
    </row>
    <row r="693" spans="1:14" x14ac:dyDescent="0.25">
      <c r="A693" s="2">
        <v>43391</v>
      </c>
      <c r="B693" s="17">
        <v>1304</v>
      </c>
      <c r="C693" s="21" t="s">
        <v>40</v>
      </c>
      <c r="D693" s="25">
        <v>3.49</v>
      </c>
      <c r="E693" s="22">
        <f>'[1]pH meter #2__083118AM'!$O$2</f>
        <v>3.5073563535911592</v>
      </c>
      <c r="F693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43391.544444444444</v>
      </c>
      <c r="G693" s="6">
        <f>Table1689106[[#This Row],[Mean Value]]+$P$2</f>
        <v>3.527303060242065</v>
      </c>
      <c r="H693" s="6">
        <f>Table1689106[[#This Row],[Mean Value]]-$P$2</f>
        <v>3.4874096469402533</v>
      </c>
      <c r="I693" s="26">
        <f>Table1689106[[#This Row],[Mean Value]]+$Q$2</f>
        <v>3.5472497668929703</v>
      </c>
      <c r="J693" s="26">
        <f>Table1689106[[#This Row],[Mean Value]]-($Q$2)</f>
        <v>3.467462940289348</v>
      </c>
      <c r="K693" s="8">
        <f>Table1689106[[#This Row],[Mean Value]]+$R$2</f>
        <v>3.5671964735438761</v>
      </c>
      <c r="L693" s="9">
        <f>Table1689106[[#This Row],[Mean Value]]-$R$2</f>
        <v>3.4475162336384422</v>
      </c>
      <c r="M693" s="23" t="str">
        <f t="array" ref="M693">IF(OR(D693&lt;$Z$2, D693&gt;$Y$2), "Yes", "No")</f>
        <v>No</v>
      </c>
      <c r="N693" s="3"/>
    </row>
    <row r="694" spans="1:14" x14ac:dyDescent="0.25">
      <c r="A694" s="2">
        <v>43391</v>
      </c>
      <c r="B694" s="17">
        <v>1340</v>
      </c>
      <c r="C694" s="21" t="s">
        <v>31</v>
      </c>
      <c r="D694" s="25">
        <v>3.48</v>
      </c>
      <c r="E694" s="22">
        <f>'[1]pH meter #2__083118AM'!$O$2</f>
        <v>3.5073563535911592</v>
      </c>
      <c r="F694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43391.569444444445</v>
      </c>
      <c r="G694" s="6">
        <f>Table1689106[[#This Row],[Mean Value]]+$P$2</f>
        <v>3.527303060242065</v>
      </c>
      <c r="H694" s="6">
        <f>Table1689106[[#This Row],[Mean Value]]-$P$2</f>
        <v>3.4874096469402533</v>
      </c>
      <c r="I694" s="26">
        <f>Table1689106[[#This Row],[Mean Value]]+$Q$2</f>
        <v>3.5472497668929703</v>
      </c>
      <c r="J694" s="26">
        <f>Table1689106[[#This Row],[Mean Value]]-($Q$2)</f>
        <v>3.467462940289348</v>
      </c>
      <c r="K694" s="8">
        <f>Table1689106[[#This Row],[Mean Value]]+$R$2</f>
        <v>3.5671964735438761</v>
      </c>
      <c r="L694" s="9">
        <f>Table1689106[[#This Row],[Mean Value]]-$R$2</f>
        <v>3.4475162336384422</v>
      </c>
      <c r="M694" s="23" t="str">
        <f t="array" ref="M694">IF(OR(D694&lt;$Z$2, D694&gt;$Y$2), "Yes", "No")</f>
        <v>No</v>
      </c>
      <c r="N694" s="3"/>
    </row>
    <row r="695" spans="1:14" x14ac:dyDescent="0.25">
      <c r="A695" s="2">
        <v>43391</v>
      </c>
      <c r="B695" s="17">
        <v>1350</v>
      </c>
      <c r="C695" s="21" t="s">
        <v>31</v>
      </c>
      <c r="D695" s="25">
        <v>3.47</v>
      </c>
      <c r="E695" s="22">
        <f>'[1]pH meter #2__083118AM'!$O$2</f>
        <v>3.5073563535911592</v>
      </c>
      <c r="F695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43391.576388888891</v>
      </c>
      <c r="G695" s="6">
        <f>Table1689106[[#This Row],[Mean Value]]+$P$2</f>
        <v>3.527303060242065</v>
      </c>
      <c r="H695" s="6">
        <f>Table1689106[[#This Row],[Mean Value]]-$P$2</f>
        <v>3.4874096469402533</v>
      </c>
      <c r="I695" s="26">
        <f>Table1689106[[#This Row],[Mean Value]]+$Q$2</f>
        <v>3.5472497668929703</v>
      </c>
      <c r="J695" s="26">
        <f>Table1689106[[#This Row],[Mean Value]]-($Q$2)</f>
        <v>3.467462940289348</v>
      </c>
      <c r="K695" s="8">
        <f>Table1689106[[#This Row],[Mean Value]]+$R$2</f>
        <v>3.5671964735438761</v>
      </c>
      <c r="L695" s="9">
        <f>Table1689106[[#This Row],[Mean Value]]-$R$2</f>
        <v>3.4475162336384422</v>
      </c>
      <c r="M695" s="23" t="str">
        <f t="array" ref="M695">IF(OR(D695&lt;$Z$2, D695&gt;$Y$2), "Yes", "No")</f>
        <v>No</v>
      </c>
      <c r="N695" s="3"/>
    </row>
    <row r="696" spans="1:14" x14ac:dyDescent="0.25">
      <c r="A696" s="2">
        <v>43391</v>
      </c>
      <c r="B696" s="17">
        <v>1450</v>
      </c>
      <c r="C696" s="21" t="s">
        <v>54</v>
      </c>
      <c r="D696" s="25">
        <v>3.48</v>
      </c>
      <c r="E696" s="22">
        <f>'[1]pH meter #2__083118AM'!$O$2</f>
        <v>3.5073563535911592</v>
      </c>
      <c r="F696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43391.618055555555</v>
      </c>
      <c r="G696" s="6">
        <f>Table1689106[[#This Row],[Mean Value]]+$P$2</f>
        <v>3.527303060242065</v>
      </c>
      <c r="H696" s="6">
        <f>Table1689106[[#This Row],[Mean Value]]-$P$2</f>
        <v>3.4874096469402533</v>
      </c>
      <c r="I696" s="26">
        <f>Table1689106[[#This Row],[Mean Value]]+$Q$2</f>
        <v>3.5472497668929703</v>
      </c>
      <c r="J696" s="26">
        <f>Table1689106[[#This Row],[Mean Value]]-($Q$2)</f>
        <v>3.467462940289348</v>
      </c>
      <c r="K696" s="8">
        <f>Table1689106[[#This Row],[Mean Value]]+$R$2</f>
        <v>3.5671964735438761</v>
      </c>
      <c r="L696" s="9">
        <f>Table1689106[[#This Row],[Mean Value]]-$R$2</f>
        <v>3.4475162336384422</v>
      </c>
      <c r="M696" s="23" t="str">
        <f t="array" ref="M696">IF(OR(D696&lt;$Z$2, D696&gt;$Y$2), "Yes", "No")</f>
        <v>No</v>
      </c>
      <c r="N696" s="3"/>
    </row>
    <row r="697" spans="1:14" x14ac:dyDescent="0.25">
      <c r="A697" s="2">
        <v>43391</v>
      </c>
      <c r="B697" s="17">
        <v>1547</v>
      </c>
      <c r="C697" s="21" t="s">
        <v>44</v>
      </c>
      <c r="D697" s="25">
        <v>3.47</v>
      </c>
      <c r="E697" s="22">
        <f>'[1]pH meter #2__083118AM'!$O$2</f>
        <v>3.5073563535911592</v>
      </c>
      <c r="F697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43391.657638888886</v>
      </c>
      <c r="G697" s="6">
        <f>Table1689106[[#This Row],[Mean Value]]+$P$2</f>
        <v>3.527303060242065</v>
      </c>
      <c r="H697" s="6">
        <f>Table1689106[[#This Row],[Mean Value]]-$P$2</f>
        <v>3.4874096469402533</v>
      </c>
      <c r="I697" s="26">
        <f>Table1689106[[#This Row],[Mean Value]]+$Q$2</f>
        <v>3.5472497668929703</v>
      </c>
      <c r="J697" s="26">
        <f>Table1689106[[#This Row],[Mean Value]]-($Q$2)</f>
        <v>3.467462940289348</v>
      </c>
      <c r="K697" s="8">
        <f>Table1689106[[#This Row],[Mean Value]]+$R$2</f>
        <v>3.5671964735438761</v>
      </c>
      <c r="L697" s="9">
        <f>Table1689106[[#This Row],[Mean Value]]-$R$2</f>
        <v>3.4475162336384422</v>
      </c>
      <c r="M697" s="23" t="str">
        <f t="array" ref="M697">IF(OR(D697&lt;$Z$2, D697&gt;$Y$2), "Yes", "No")</f>
        <v>No</v>
      </c>
      <c r="N697" s="3"/>
    </row>
    <row r="698" spans="1:14" x14ac:dyDescent="0.25">
      <c r="A698" s="2">
        <v>43391</v>
      </c>
      <c r="B698" s="17">
        <v>1634</v>
      </c>
      <c r="C698" s="21" t="s">
        <v>34</v>
      </c>
      <c r="D698" s="25">
        <v>3.51</v>
      </c>
      <c r="E698" s="22">
        <f>'[1]pH meter #2__083118AM'!$O$2</f>
        <v>3.5073563535911592</v>
      </c>
      <c r="F698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43391.69027777778</v>
      </c>
      <c r="G698" s="6">
        <f>Table1689106[[#This Row],[Mean Value]]+$P$2</f>
        <v>3.527303060242065</v>
      </c>
      <c r="H698" s="6">
        <f>Table1689106[[#This Row],[Mean Value]]-$P$2</f>
        <v>3.4874096469402533</v>
      </c>
      <c r="I698" s="26">
        <f>Table1689106[[#This Row],[Mean Value]]+$Q$2</f>
        <v>3.5472497668929703</v>
      </c>
      <c r="J698" s="26">
        <f>Table1689106[[#This Row],[Mean Value]]-($Q$2)</f>
        <v>3.467462940289348</v>
      </c>
      <c r="K698" s="8">
        <f>Table1689106[[#This Row],[Mean Value]]+$R$2</f>
        <v>3.5671964735438761</v>
      </c>
      <c r="L698" s="9">
        <f>Table1689106[[#This Row],[Mean Value]]-$R$2</f>
        <v>3.4475162336384422</v>
      </c>
      <c r="M698" s="23" t="str">
        <f t="array" ref="M698">IF(OR(D698&lt;$Z$2, D698&gt;$Y$2), "Yes", "No")</f>
        <v>No</v>
      </c>
      <c r="N698" s="3"/>
    </row>
    <row r="699" spans="1:14" x14ac:dyDescent="0.25">
      <c r="A699" s="2">
        <v>43391</v>
      </c>
      <c r="B699" s="17">
        <v>1745</v>
      </c>
      <c r="C699" s="21" t="s">
        <v>51</v>
      </c>
      <c r="D699" s="25">
        <v>3.55</v>
      </c>
      <c r="E699" s="22">
        <f>'[1]pH meter #2__083118AM'!$O$2</f>
        <v>3.5073563535911592</v>
      </c>
      <c r="F699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43391.739583333336</v>
      </c>
      <c r="G699" s="6">
        <f>Table1689106[[#This Row],[Mean Value]]+$P$2</f>
        <v>3.527303060242065</v>
      </c>
      <c r="H699" s="6">
        <f>Table1689106[[#This Row],[Mean Value]]-$P$2</f>
        <v>3.4874096469402533</v>
      </c>
      <c r="I699" s="26">
        <f>Table1689106[[#This Row],[Mean Value]]+$Q$2</f>
        <v>3.5472497668929703</v>
      </c>
      <c r="J699" s="26">
        <f>Table1689106[[#This Row],[Mean Value]]-($Q$2)</f>
        <v>3.467462940289348</v>
      </c>
      <c r="K699" s="8">
        <f>Table1689106[[#This Row],[Mean Value]]+$R$2</f>
        <v>3.5671964735438761</v>
      </c>
      <c r="L699" s="9">
        <f>Table1689106[[#This Row],[Mean Value]]-$R$2</f>
        <v>3.4475162336384422</v>
      </c>
      <c r="M699" s="23" t="str">
        <f t="array" ref="M699">IF(OR(D699&lt;$Z$2, D699&gt;$Y$2), "Yes", "No")</f>
        <v>No</v>
      </c>
      <c r="N699" s="3"/>
    </row>
    <row r="700" spans="1:14" x14ac:dyDescent="0.25">
      <c r="A700" s="2">
        <v>43391</v>
      </c>
      <c r="B700" s="17">
        <v>1835</v>
      </c>
      <c r="C700" s="21" t="s">
        <v>34</v>
      </c>
      <c r="D700" s="25">
        <v>3.5</v>
      </c>
      <c r="E700" s="22">
        <f>'[1]pH meter #2__083118AM'!$O$2</f>
        <v>3.5073563535911592</v>
      </c>
      <c r="F700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43391.774305555555</v>
      </c>
      <c r="G700" s="6">
        <f>Table1689106[[#This Row],[Mean Value]]+$P$2</f>
        <v>3.527303060242065</v>
      </c>
      <c r="H700" s="6">
        <f>Table1689106[[#This Row],[Mean Value]]-$P$2</f>
        <v>3.4874096469402533</v>
      </c>
      <c r="I700" s="26">
        <f>Table1689106[[#This Row],[Mean Value]]+$Q$2</f>
        <v>3.5472497668929703</v>
      </c>
      <c r="J700" s="26">
        <f>Table1689106[[#This Row],[Mean Value]]-($Q$2)</f>
        <v>3.467462940289348</v>
      </c>
      <c r="K700" s="8">
        <f>Table1689106[[#This Row],[Mean Value]]+$R$2</f>
        <v>3.5671964735438761</v>
      </c>
      <c r="L700" s="9">
        <f>Table1689106[[#This Row],[Mean Value]]-$R$2</f>
        <v>3.4475162336384422</v>
      </c>
      <c r="M700" s="23" t="str">
        <f t="array" ref="M700">IF(OR(D700&lt;$Z$2, D700&gt;$Y$2), "Yes", "No")</f>
        <v>No</v>
      </c>
      <c r="N700" s="3"/>
    </row>
    <row r="701" spans="1:14" x14ac:dyDescent="0.25">
      <c r="A701" s="2">
        <v>43391</v>
      </c>
      <c r="B701" s="17">
        <v>1907</v>
      </c>
      <c r="C701" s="21" t="s">
        <v>26</v>
      </c>
      <c r="D701" s="25">
        <v>3.51</v>
      </c>
      <c r="E701" s="22">
        <f>'[1]pH meter #2__083118AM'!$O$2</f>
        <v>3.5073563535911592</v>
      </c>
      <c r="F701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43391.796527777777</v>
      </c>
      <c r="G701" s="6">
        <f>Table1689106[[#This Row],[Mean Value]]+$P$2</f>
        <v>3.527303060242065</v>
      </c>
      <c r="H701" s="6">
        <f>Table1689106[[#This Row],[Mean Value]]-$P$2</f>
        <v>3.4874096469402533</v>
      </c>
      <c r="I701" s="26">
        <f>Table1689106[[#This Row],[Mean Value]]+$Q$2</f>
        <v>3.5472497668929703</v>
      </c>
      <c r="J701" s="26">
        <f>Table1689106[[#This Row],[Mean Value]]-($Q$2)</f>
        <v>3.467462940289348</v>
      </c>
      <c r="K701" s="8">
        <f>Table1689106[[#This Row],[Mean Value]]+$R$2</f>
        <v>3.5671964735438761</v>
      </c>
      <c r="L701" s="9">
        <f>Table1689106[[#This Row],[Mean Value]]-$R$2</f>
        <v>3.4475162336384422</v>
      </c>
      <c r="M701" s="23" t="str">
        <f t="array" ref="M701">IF(OR(D701&lt;$Z$2, D701&gt;$Y$2), "Yes", "No")</f>
        <v>No</v>
      </c>
      <c r="N701" s="3"/>
    </row>
    <row r="702" spans="1:14" x14ac:dyDescent="0.25">
      <c r="A702" s="2">
        <v>43391</v>
      </c>
      <c r="B702" s="17">
        <v>1925</v>
      </c>
      <c r="C702" s="21" t="s">
        <v>34</v>
      </c>
      <c r="D702" s="25">
        <v>3.51</v>
      </c>
      <c r="E702" s="22">
        <f>'[1]pH meter #2__083118AM'!$O$2</f>
        <v>3.5073563535911592</v>
      </c>
      <c r="F702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43391.809027777781</v>
      </c>
      <c r="G702" s="6">
        <f>Table1689106[[#This Row],[Mean Value]]+$P$2</f>
        <v>3.527303060242065</v>
      </c>
      <c r="H702" s="6">
        <f>Table1689106[[#This Row],[Mean Value]]-$P$2</f>
        <v>3.4874096469402533</v>
      </c>
      <c r="I702" s="26">
        <f>Table1689106[[#This Row],[Mean Value]]+$Q$2</f>
        <v>3.5472497668929703</v>
      </c>
      <c r="J702" s="26">
        <f>Table1689106[[#This Row],[Mean Value]]-($Q$2)</f>
        <v>3.467462940289348</v>
      </c>
      <c r="K702" s="8">
        <f>Table1689106[[#This Row],[Mean Value]]+$R$2</f>
        <v>3.5671964735438761</v>
      </c>
      <c r="L702" s="9">
        <f>Table1689106[[#This Row],[Mean Value]]-$R$2</f>
        <v>3.4475162336384422</v>
      </c>
      <c r="M702" s="23" t="str">
        <f t="array" ref="M702">IF(OR(D702&lt;$Z$2, D702&gt;$Y$2), "Yes", "No")</f>
        <v>No</v>
      </c>
      <c r="N702" s="3"/>
    </row>
    <row r="703" spans="1:14" x14ac:dyDescent="0.25">
      <c r="A703" s="2">
        <v>43391</v>
      </c>
      <c r="B703" s="17">
        <v>1931</v>
      </c>
      <c r="C703" s="21" t="s">
        <v>34</v>
      </c>
      <c r="D703" s="25">
        <v>3.5</v>
      </c>
      <c r="E703" s="22">
        <f>'[1]pH meter #2__083118AM'!$O$2</f>
        <v>3.5073563535911592</v>
      </c>
      <c r="F703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43391.813194444447</v>
      </c>
      <c r="G703" s="6">
        <f>Table1689106[[#This Row],[Mean Value]]+$P$2</f>
        <v>3.527303060242065</v>
      </c>
      <c r="H703" s="6">
        <f>Table1689106[[#This Row],[Mean Value]]-$P$2</f>
        <v>3.4874096469402533</v>
      </c>
      <c r="I703" s="26">
        <f>Table1689106[[#This Row],[Mean Value]]+$Q$2</f>
        <v>3.5472497668929703</v>
      </c>
      <c r="J703" s="26">
        <f>Table1689106[[#This Row],[Mean Value]]-($Q$2)</f>
        <v>3.467462940289348</v>
      </c>
      <c r="K703" s="8">
        <f>Table1689106[[#This Row],[Mean Value]]+$R$2</f>
        <v>3.5671964735438761</v>
      </c>
      <c r="L703" s="9">
        <f>Table1689106[[#This Row],[Mean Value]]-$R$2</f>
        <v>3.4475162336384422</v>
      </c>
      <c r="M703" s="23" t="str">
        <f t="array" ref="M703">IF(OR(D703&lt;$Z$2, D703&gt;$Y$2), "Yes", "No")</f>
        <v>No</v>
      </c>
      <c r="N703" s="3"/>
    </row>
    <row r="704" spans="1:14" x14ac:dyDescent="0.25">
      <c r="A704" s="2">
        <v>43392</v>
      </c>
      <c r="B704" s="17">
        <v>547</v>
      </c>
      <c r="C704" s="21" t="s">
        <v>31</v>
      </c>
      <c r="D704" s="25">
        <v>3.52</v>
      </c>
      <c r="E704" s="22">
        <f>'[1]pH meter #2__083118AM'!$O$2</f>
        <v>3.5073563535911592</v>
      </c>
      <c r="F704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43392.240972222222</v>
      </c>
      <c r="G704" s="6">
        <f>Table1689106[[#This Row],[Mean Value]]+$P$2</f>
        <v>3.527303060242065</v>
      </c>
      <c r="H704" s="6">
        <f>Table1689106[[#This Row],[Mean Value]]-$P$2</f>
        <v>3.4874096469402533</v>
      </c>
      <c r="I704" s="26">
        <f>Table1689106[[#This Row],[Mean Value]]+$Q$2</f>
        <v>3.5472497668929703</v>
      </c>
      <c r="J704" s="26">
        <f>Table1689106[[#This Row],[Mean Value]]-($Q$2)</f>
        <v>3.467462940289348</v>
      </c>
      <c r="K704" s="8">
        <f>Table1689106[[#This Row],[Mean Value]]+$R$2</f>
        <v>3.5671964735438761</v>
      </c>
      <c r="L704" s="9">
        <f>Table1689106[[#This Row],[Mean Value]]-$R$2</f>
        <v>3.4475162336384422</v>
      </c>
      <c r="M704" s="23" t="str">
        <f t="array" ref="M704">IF(OR(D704&lt;$Z$2, D704&gt;$Y$2), "Yes", "No")</f>
        <v>No</v>
      </c>
      <c r="N704" s="3"/>
    </row>
    <row r="705" spans="1:14" x14ac:dyDescent="0.25">
      <c r="A705" s="2">
        <v>43392</v>
      </c>
      <c r="B705" s="17">
        <v>559</v>
      </c>
      <c r="C705" s="21" t="s">
        <v>30</v>
      </c>
      <c r="D705" s="25">
        <v>3.52</v>
      </c>
      <c r="E705" s="22">
        <f>'[1]pH meter #2__083118AM'!$O$2</f>
        <v>3.5073563535911592</v>
      </c>
      <c r="F705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43392.249305555553</v>
      </c>
      <c r="G705" s="6">
        <f>Table1689106[[#This Row],[Mean Value]]+$P$2</f>
        <v>3.527303060242065</v>
      </c>
      <c r="H705" s="6">
        <f>Table1689106[[#This Row],[Mean Value]]-$P$2</f>
        <v>3.4874096469402533</v>
      </c>
      <c r="I705" s="26">
        <f>Table1689106[[#This Row],[Mean Value]]+$Q$2</f>
        <v>3.5472497668929703</v>
      </c>
      <c r="J705" s="26">
        <f>Table1689106[[#This Row],[Mean Value]]-($Q$2)</f>
        <v>3.467462940289348</v>
      </c>
      <c r="K705" s="8">
        <f>Table1689106[[#This Row],[Mean Value]]+$R$2</f>
        <v>3.5671964735438761</v>
      </c>
      <c r="L705" s="9">
        <f>Table1689106[[#This Row],[Mean Value]]-$R$2</f>
        <v>3.4475162336384422</v>
      </c>
      <c r="M705" s="23" t="str">
        <f t="array" ref="M705">IF(OR(D705&lt;$Z$2, D705&gt;$Y$2), "Yes", "No")</f>
        <v>No</v>
      </c>
      <c r="N705" s="3"/>
    </row>
    <row r="706" spans="1:14" x14ac:dyDescent="0.25">
      <c r="A706" s="2">
        <v>43392</v>
      </c>
      <c r="B706" s="17">
        <v>611</v>
      </c>
      <c r="C706" s="21" t="s">
        <v>31</v>
      </c>
      <c r="D706" s="25">
        <v>3.53</v>
      </c>
      <c r="E706" s="22">
        <f>'[1]pH meter #2__083118AM'!$O$2</f>
        <v>3.5073563535911592</v>
      </c>
      <c r="F706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43392.257638888892</v>
      </c>
      <c r="G706" s="6">
        <f>Table1689106[[#This Row],[Mean Value]]+$P$2</f>
        <v>3.527303060242065</v>
      </c>
      <c r="H706" s="6">
        <f>Table1689106[[#This Row],[Mean Value]]-$P$2</f>
        <v>3.4874096469402533</v>
      </c>
      <c r="I706" s="26">
        <f>Table1689106[[#This Row],[Mean Value]]+$Q$2</f>
        <v>3.5472497668929703</v>
      </c>
      <c r="J706" s="26">
        <f>Table1689106[[#This Row],[Mean Value]]-($Q$2)</f>
        <v>3.467462940289348</v>
      </c>
      <c r="K706" s="8">
        <f>Table1689106[[#This Row],[Mean Value]]+$R$2</f>
        <v>3.5671964735438761</v>
      </c>
      <c r="L706" s="9">
        <f>Table1689106[[#This Row],[Mean Value]]-$R$2</f>
        <v>3.4475162336384422</v>
      </c>
      <c r="M706" s="23" t="str">
        <f t="array" ref="M706">IF(OR(D706&lt;$Z$2, D706&gt;$Y$2), "Yes", "No")</f>
        <v>No</v>
      </c>
      <c r="N706" s="3"/>
    </row>
    <row r="707" spans="1:14" x14ac:dyDescent="0.25">
      <c r="A707" s="2">
        <v>43392</v>
      </c>
      <c r="B707" s="17">
        <v>628</v>
      </c>
      <c r="C707" s="21" t="s">
        <v>31</v>
      </c>
      <c r="D707" s="25">
        <v>3.53</v>
      </c>
      <c r="E707" s="22">
        <f>'[1]pH meter #2__083118AM'!$O$2</f>
        <v>3.5073563535911592</v>
      </c>
      <c r="F707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43392.269444444442</v>
      </c>
      <c r="G707" s="6">
        <f>Table1689106[[#This Row],[Mean Value]]+$P$2</f>
        <v>3.527303060242065</v>
      </c>
      <c r="H707" s="6">
        <f>Table1689106[[#This Row],[Mean Value]]-$P$2</f>
        <v>3.4874096469402533</v>
      </c>
      <c r="I707" s="26">
        <f>Table1689106[[#This Row],[Mean Value]]+$Q$2</f>
        <v>3.5472497668929703</v>
      </c>
      <c r="J707" s="26">
        <f>Table1689106[[#This Row],[Mean Value]]-($Q$2)</f>
        <v>3.467462940289348</v>
      </c>
      <c r="K707" s="8">
        <f>Table1689106[[#This Row],[Mean Value]]+$R$2</f>
        <v>3.5671964735438761</v>
      </c>
      <c r="L707" s="9">
        <f>Table1689106[[#This Row],[Mean Value]]-$R$2</f>
        <v>3.4475162336384422</v>
      </c>
      <c r="M707" s="23" t="str">
        <f t="array" ref="M707">IF(OR(D707&lt;$Z$2, D707&gt;$Y$2), "Yes", "No")</f>
        <v>No</v>
      </c>
      <c r="N707" s="3"/>
    </row>
    <row r="708" spans="1:14" x14ac:dyDescent="0.25">
      <c r="A708" s="2">
        <v>43392</v>
      </c>
      <c r="B708" s="17">
        <v>647</v>
      </c>
      <c r="C708" s="21" t="s">
        <v>31</v>
      </c>
      <c r="D708" s="25">
        <v>3.53</v>
      </c>
      <c r="E708" s="22">
        <f>'[1]pH meter #2__083118AM'!$O$2</f>
        <v>3.5073563535911592</v>
      </c>
      <c r="F708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43392.282638888886</v>
      </c>
      <c r="G708" s="6">
        <f>Table1689106[[#This Row],[Mean Value]]+$P$2</f>
        <v>3.527303060242065</v>
      </c>
      <c r="H708" s="6">
        <f>Table1689106[[#This Row],[Mean Value]]-$P$2</f>
        <v>3.4874096469402533</v>
      </c>
      <c r="I708" s="26">
        <f>Table1689106[[#This Row],[Mean Value]]+$Q$2</f>
        <v>3.5472497668929703</v>
      </c>
      <c r="J708" s="26">
        <f>Table1689106[[#This Row],[Mean Value]]-($Q$2)</f>
        <v>3.467462940289348</v>
      </c>
      <c r="K708" s="8">
        <f>Table1689106[[#This Row],[Mean Value]]+$R$2</f>
        <v>3.5671964735438761</v>
      </c>
      <c r="L708" s="9">
        <f>Table1689106[[#This Row],[Mean Value]]-$R$2</f>
        <v>3.4475162336384422</v>
      </c>
      <c r="M708" s="23" t="str">
        <f t="array" ref="M708">IF(OR(D708&lt;$Z$2, D708&gt;$Y$2), "Yes", "No")</f>
        <v>No</v>
      </c>
      <c r="N708" s="3"/>
    </row>
    <row r="709" spans="1:14" x14ac:dyDescent="0.25">
      <c r="A709" s="2">
        <v>43392</v>
      </c>
      <c r="B709" s="17">
        <v>704</v>
      </c>
      <c r="C709" s="21" t="s">
        <v>40</v>
      </c>
      <c r="D709" s="25">
        <v>3.53</v>
      </c>
      <c r="E709" s="22">
        <f>'[1]pH meter #2__083118AM'!$O$2</f>
        <v>3.5073563535911592</v>
      </c>
      <c r="F709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43392.294444444444</v>
      </c>
      <c r="G709" s="6">
        <f>Table1689106[[#This Row],[Mean Value]]+$P$2</f>
        <v>3.527303060242065</v>
      </c>
      <c r="H709" s="6">
        <f>Table1689106[[#This Row],[Mean Value]]-$P$2</f>
        <v>3.4874096469402533</v>
      </c>
      <c r="I709" s="26">
        <f>Table1689106[[#This Row],[Mean Value]]+$Q$2</f>
        <v>3.5472497668929703</v>
      </c>
      <c r="J709" s="26">
        <f>Table1689106[[#This Row],[Mean Value]]-($Q$2)</f>
        <v>3.467462940289348</v>
      </c>
      <c r="K709" s="8">
        <f>Table1689106[[#This Row],[Mean Value]]+$R$2</f>
        <v>3.5671964735438761</v>
      </c>
      <c r="L709" s="9">
        <f>Table1689106[[#This Row],[Mean Value]]-$R$2</f>
        <v>3.4475162336384422</v>
      </c>
      <c r="M709" s="23" t="str">
        <f t="array" ref="M709">IF(OR(D709&lt;$Z$2, D709&gt;$Y$2), "Yes", "No")</f>
        <v>No</v>
      </c>
      <c r="N709" s="3"/>
    </row>
    <row r="710" spans="1:14" x14ac:dyDescent="0.25">
      <c r="A710" s="2">
        <v>43392</v>
      </c>
      <c r="B710" s="17">
        <v>723</v>
      </c>
      <c r="C710" s="21" t="s">
        <v>40</v>
      </c>
      <c r="D710" s="25">
        <v>3.53</v>
      </c>
      <c r="E710" s="22">
        <f>'[1]pH meter #2__083118AM'!$O$2</f>
        <v>3.5073563535911592</v>
      </c>
      <c r="F710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43392.307638888888</v>
      </c>
      <c r="G710" s="6">
        <f>Table1689106[[#This Row],[Mean Value]]+$P$2</f>
        <v>3.527303060242065</v>
      </c>
      <c r="H710" s="6">
        <f>Table1689106[[#This Row],[Mean Value]]-$P$2</f>
        <v>3.4874096469402533</v>
      </c>
      <c r="I710" s="26">
        <f>Table1689106[[#This Row],[Mean Value]]+$Q$2</f>
        <v>3.5472497668929703</v>
      </c>
      <c r="J710" s="26">
        <f>Table1689106[[#This Row],[Mean Value]]-($Q$2)</f>
        <v>3.467462940289348</v>
      </c>
      <c r="K710" s="8">
        <f>Table1689106[[#This Row],[Mean Value]]+$R$2</f>
        <v>3.5671964735438761</v>
      </c>
      <c r="L710" s="9">
        <f>Table1689106[[#This Row],[Mean Value]]-$R$2</f>
        <v>3.4475162336384422</v>
      </c>
      <c r="M710" s="23" t="str">
        <f t="array" ref="M710">IF(OR(D710&lt;$Z$2, D710&gt;$Y$2), "Yes", "No")</f>
        <v>No</v>
      </c>
      <c r="N710" s="3"/>
    </row>
    <row r="711" spans="1:14" x14ac:dyDescent="0.25">
      <c r="A711" s="2">
        <v>43392</v>
      </c>
      <c r="B711" s="17">
        <v>803</v>
      </c>
      <c r="C711" s="21" t="s">
        <v>31</v>
      </c>
      <c r="D711" s="25">
        <v>3.52</v>
      </c>
      <c r="E711" s="22">
        <f>'[1]pH meter #2__083118AM'!$O$2</f>
        <v>3.5073563535911592</v>
      </c>
      <c r="F711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43392.335416666669</v>
      </c>
      <c r="G711" s="6">
        <f>Table1689106[[#This Row],[Mean Value]]+$P$2</f>
        <v>3.527303060242065</v>
      </c>
      <c r="H711" s="6">
        <f>Table1689106[[#This Row],[Mean Value]]-$P$2</f>
        <v>3.4874096469402533</v>
      </c>
      <c r="I711" s="26">
        <f>Table1689106[[#This Row],[Mean Value]]+$Q$2</f>
        <v>3.5472497668929703</v>
      </c>
      <c r="J711" s="26">
        <f>Table1689106[[#This Row],[Mean Value]]-($Q$2)</f>
        <v>3.467462940289348</v>
      </c>
      <c r="K711" s="8">
        <f>Table1689106[[#This Row],[Mean Value]]+$R$2</f>
        <v>3.5671964735438761</v>
      </c>
      <c r="L711" s="9">
        <f>Table1689106[[#This Row],[Mean Value]]-$R$2</f>
        <v>3.4475162336384422</v>
      </c>
      <c r="M711" s="23" t="str">
        <f t="array" ref="M711">IF(OR(D711&lt;$Z$2, D711&gt;$Y$2), "Yes", "No")</f>
        <v>No</v>
      </c>
      <c r="N711" s="3"/>
    </row>
    <row r="712" spans="1:14" x14ac:dyDescent="0.25">
      <c r="A712" s="2">
        <v>43392</v>
      </c>
      <c r="B712" s="17">
        <v>855</v>
      </c>
      <c r="C712" s="21" t="s">
        <v>31</v>
      </c>
      <c r="D712" s="25">
        <v>3.52</v>
      </c>
      <c r="E712" s="22">
        <f>'[1]pH meter #2__083118AM'!$O$2</f>
        <v>3.5073563535911592</v>
      </c>
      <c r="F712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43392.371527777781</v>
      </c>
      <c r="G712" s="6">
        <f>Table1689106[[#This Row],[Mean Value]]+$P$2</f>
        <v>3.527303060242065</v>
      </c>
      <c r="H712" s="6">
        <f>Table1689106[[#This Row],[Mean Value]]-$P$2</f>
        <v>3.4874096469402533</v>
      </c>
      <c r="I712" s="26">
        <f>Table1689106[[#This Row],[Mean Value]]+$Q$2</f>
        <v>3.5472497668929703</v>
      </c>
      <c r="J712" s="26">
        <f>Table1689106[[#This Row],[Mean Value]]-($Q$2)</f>
        <v>3.467462940289348</v>
      </c>
      <c r="K712" s="8">
        <f>Table1689106[[#This Row],[Mean Value]]+$R$2</f>
        <v>3.5671964735438761</v>
      </c>
      <c r="L712" s="9">
        <f>Table1689106[[#This Row],[Mean Value]]-$R$2</f>
        <v>3.4475162336384422</v>
      </c>
      <c r="M712" s="23" t="str">
        <f t="array" ref="M712">IF(OR(D712&lt;$Z$2, D712&gt;$Y$2), "Yes", "No")</f>
        <v>No</v>
      </c>
      <c r="N712" s="3"/>
    </row>
    <row r="713" spans="1:14" x14ac:dyDescent="0.25">
      <c r="A713" s="2">
        <v>43392</v>
      </c>
      <c r="B713" s="17">
        <v>920</v>
      </c>
      <c r="C713" s="21" t="s">
        <v>39</v>
      </c>
      <c r="D713" s="25">
        <v>3.51</v>
      </c>
      <c r="E713" s="22">
        <f>'[1]pH meter #2__083118AM'!$O$2</f>
        <v>3.5073563535911592</v>
      </c>
      <c r="F713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43392.388888888891</v>
      </c>
      <c r="G713" s="6">
        <f>Table1689106[[#This Row],[Mean Value]]+$P$2</f>
        <v>3.527303060242065</v>
      </c>
      <c r="H713" s="6">
        <f>Table1689106[[#This Row],[Mean Value]]-$P$2</f>
        <v>3.4874096469402533</v>
      </c>
      <c r="I713" s="26">
        <f>Table1689106[[#This Row],[Mean Value]]+$Q$2</f>
        <v>3.5472497668929703</v>
      </c>
      <c r="J713" s="26">
        <f>Table1689106[[#This Row],[Mean Value]]-($Q$2)</f>
        <v>3.467462940289348</v>
      </c>
      <c r="K713" s="8">
        <f>Table1689106[[#This Row],[Mean Value]]+$R$2</f>
        <v>3.5671964735438761</v>
      </c>
      <c r="L713" s="9">
        <f>Table1689106[[#This Row],[Mean Value]]-$R$2</f>
        <v>3.4475162336384422</v>
      </c>
      <c r="M713" s="23" t="str">
        <f t="array" ref="M713">IF(OR(D713&lt;$Z$2, D713&gt;$Y$2), "Yes", "No")</f>
        <v>No</v>
      </c>
      <c r="N713" s="3"/>
    </row>
    <row r="714" spans="1:14" x14ac:dyDescent="0.25">
      <c r="A714" s="2">
        <v>43392</v>
      </c>
      <c r="B714" s="17">
        <v>1010</v>
      </c>
      <c r="C714" s="21" t="s">
        <v>30</v>
      </c>
      <c r="D714" s="25">
        <v>3.51</v>
      </c>
      <c r="E714" s="22">
        <f>'[1]pH meter #2__083118AM'!$O$2</f>
        <v>3.5073563535911592</v>
      </c>
      <c r="F714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43392.423611111109</v>
      </c>
      <c r="G714" s="6">
        <f>Table1689106[[#This Row],[Mean Value]]+$P$2</f>
        <v>3.527303060242065</v>
      </c>
      <c r="H714" s="6">
        <f>Table1689106[[#This Row],[Mean Value]]-$P$2</f>
        <v>3.4874096469402533</v>
      </c>
      <c r="I714" s="26">
        <f>Table1689106[[#This Row],[Mean Value]]+$Q$2</f>
        <v>3.5472497668929703</v>
      </c>
      <c r="J714" s="26">
        <f>Table1689106[[#This Row],[Mean Value]]-($Q$2)</f>
        <v>3.467462940289348</v>
      </c>
      <c r="K714" s="8">
        <f>Table1689106[[#This Row],[Mean Value]]+$R$2</f>
        <v>3.5671964735438761</v>
      </c>
      <c r="L714" s="9">
        <f>Table1689106[[#This Row],[Mean Value]]-$R$2</f>
        <v>3.4475162336384422</v>
      </c>
      <c r="M714" s="23" t="str">
        <f t="array" ref="M714">IF(OR(D714&lt;$Z$2, D714&gt;$Y$2), "Yes", "No")</f>
        <v>No</v>
      </c>
      <c r="N714" s="3"/>
    </row>
    <row r="715" spans="1:14" x14ac:dyDescent="0.25">
      <c r="A715" s="2">
        <v>43392</v>
      </c>
      <c r="B715" s="17">
        <v>1039</v>
      </c>
      <c r="C715" s="21" t="s">
        <v>31</v>
      </c>
      <c r="D715" s="25">
        <v>3.51</v>
      </c>
      <c r="E715" s="22">
        <f>'[1]pH meter #2__083118AM'!$O$2</f>
        <v>3.5073563535911592</v>
      </c>
      <c r="F715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43392.443749999999</v>
      </c>
      <c r="G715" s="6">
        <f>Table1689106[[#This Row],[Mean Value]]+$P$2</f>
        <v>3.527303060242065</v>
      </c>
      <c r="H715" s="6">
        <f>Table1689106[[#This Row],[Mean Value]]-$P$2</f>
        <v>3.4874096469402533</v>
      </c>
      <c r="I715" s="26">
        <f>Table1689106[[#This Row],[Mean Value]]+$Q$2</f>
        <v>3.5472497668929703</v>
      </c>
      <c r="J715" s="26">
        <f>Table1689106[[#This Row],[Mean Value]]-($Q$2)</f>
        <v>3.467462940289348</v>
      </c>
      <c r="K715" s="8">
        <f>Table1689106[[#This Row],[Mean Value]]+$R$2</f>
        <v>3.5671964735438761</v>
      </c>
      <c r="L715" s="9">
        <f>Table1689106[[#This Row],[Mean Value]]-$R$2</f>
        <v>3.4475162336384422</v>
      </c>
      <c r="M715" s="23" t="str">
        <f t="array" ref="M715">IF(OR(D715&lt;$Z$2, D715&gt;$Y$2), "Yes", "No")</f>
        <v>No</v>
      </c>
      <c r="N715" s="3"/>
    </row>
    <row r="716" spans="1:14" x14ac:dyDescent="0.25">
      <c r="A716" s="2">
        <v>43392</v>
      </c>
      <c r="B716" s="17">
        <v>1113</v>
      </c>
      <c r="C716" s="21" t="s">
        <v>31</v>
      </c>
      <c r="D716" s="25">
        <v>3.5</v>
      </c>
      <c r="E716" s="22">
        <f>'[1]pH meter #2__083118AM'!$O$2</f>
        <v>3.5073563535911592</v>
      </c>
      <c r="F716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43392.467361111114</v>
      </c>
      <c r="G716" s="6">
        <f>Table1689106[[#This Row],[Mean Value]]+$P$2</f>
        <v>3.527303060242065</v>
      </c>
      <c r="H716" s="6">
        <f>Table1689106[[#This Row],[Mean Value]]-$P$2</f>
        <v>3.4874096469402533</v>
      </c>
      <c r="I716" s="26">
        <f>Table1689106[[#This Row],[Mean Value]]+$Q$2</f>
        <v>3.5472497668929703</v>
      </c>
      <c r="J716" s="26">
        <f>Table1689106[[#This Row],[Mean Value]]-($Q$2)</f>
        <v>3.467462940289348</v>
      </c>
      <c r="K716" s="8">
        <f>Table1689106[[#This Row],[Mean Value]]+$R$2</f>
        <v>3.5671964735438761</v>
      </c>
      <c r="L716" s="9">
        <f>Table1689106[[#This Row],[Mean Value]]-$R$2</f>
        <v>3.4475162336384422</v>
      </c>
      <c r="M716" s="23" t="str">
        <f t="array" ref="M716">IF(OR(D716&lt;$Z$2, D716&gt;$Y$2), "Yes", "No")</f>
        <v>No</v>
      </c>
      <c r="N716" s="3"/>
    </row>
    <row r="717" spans="1:14" x14ac:dyDescent="0.25">
      <c r="A717" s="2">
        <v>43392</v>
      </c>
      <c r="B717" s="17">
        <v>1150</v>
      </c>
      <c r="C717" s="21" t="s">
        <v>40</v>
      </c>
      <c r="D717" s="25">
        <v>3.51</v>
      </c>
      <c r="E717" s="22">
        <f>'[1]pH meter #2__083118AM'!$O$2</f>
        <v>3.5073563535911592</v>
      </c>
      <c r="F717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43392.493055555555</v>
      </c>
      <c r="G717" s="6">
        <f>Table1689106[[#This Row],[Mean Value]]+$P$2</f>
        <v>3.527303060242065</v>
      </c>
      <c r="H717" s="6">
        <f>Table1689106[[#This Row],[Mean Value]]-$P$2</f>
        <v>3.4874096469402533</v>
      </c>
      <c r="I717" s="26">
        <f>Table1689106[[#This Row],[Mean Value]]+$Q$2</f>
        <v>3.5472497668929703</v>
      </c>
      <c r="J717" s="26">
        <f>Table1689106[[#This Row],[Mean Value]]-($Q$2)</f>
        <v>3.467462940289348</v>
      </c>
      <c r="K717" s="8">
        <f>Table1689106[[#This Row],[Mean Value]]+$R$2</f>
        <v>3.5671964735438761</v>
      </c>
      <c r="L717" s="9">
        <f>Table1689106[[#This Row],[Mean Value]]-$R$2</f>
        <v>3.4475162336384422</v>
      </c>
      <c r="M717" s="23" t="str">
        <f t="array" ref="M717">IF(OR(D717&lt;$Z$2, D717&gt;$Y$2), "Yes", "No")</f>
        <v>No</v>
      </c>
      <c r="N717" s="3"/>
    </row>
    <row r="718" spans="1:14" x14ac:dyDescent="0.25">
      <c r="A718" s="2">
        <v>43392</v>
      </c>
      <c r="B718" s="17">
        <v>1255</v>
      </c>
      <c r="C718" s="21" t="s">
        <v>31</v>
      </c>
      <c r="D718" s="25">
        <v>3.5</v>
      </c>
      <c r="E718" s="22">
        <f>'[1]pH meter #2__083118AM'!$O$2</f>
        <v>3.5073563535911592</v>
      </c>
      <c r="F718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43392.538194444445</v>
      </c>
      <c r="G718" s="6">
        <f>Table1689106[[#This Row],[Mean Value]]+$P$2</f>
        <v>3.527303060242065</v>
      </c>
      <c r="H718" s="6">
        <f>Table1689106[[#This Row],[Mean Value]]-$P$2</f>
        <v>3.4874096469402533</v>
      </c>
      <c r="I718" s="26">
        <f>Table1689106[[#This Row],[Mean Value]]+$Q$2</f>
        <v>3.5472497668929703</v>
      </c>
      <c r="J718" s="26">
        <f>Table1689106[[#This Row],[Mean Value]]-($Q$2)</f>
        <v>3.467462940289348</v>
      </c>
      <c r="K718" s="8">
        <f>Table1689106[[#This Row],[Mean Value]]+$R$2</f>
        <v>3.5671964735438761</v>
      </c>
      <c r="L718" s="9">
        <f>Table1689106[[#This Row],[Mean Value]]-$R$2</f>
        <v>3.4475162336384422</v>
      </c>
      <c r="M718" s="23" t="str">
        <f t="array" ref="M718">IF(OR(D718&lt;$Z$2, D718&gt;$Y$2), "Yes", "No")</f>
        <v>No</v>
      </c>
      <c r="N718" s="3"/>
    </row>
    <row r="719" spans="1:14" x14ac:dyDescent="0.25">
      <c r="A719" s="2">
        <v>43392</v>
      </c>
      <c r="B719" s="17">
        <v>1327</v>
      </c>
      <c r="C719" s="21" t="s">
        <v>31</v>
      </c>
      <c r="D719" s="25">
        <v>3.5</v>
      </c>
      <c r="E719" s="22">
        <f>'[1]pH meter #2__083118AM'!$O$2</f>
        <v>3.5073563535911592</v>
      </c>
      <c r="F719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43392.560416666667</v>
      </c>
      <c r="G719" s="6">
        <f>Table1689106[[#This Row],[Mean Value]]+$P$2</f>
        <v>3.527303060242065</v>
      </c>
      <c r="H719" s="6">
        <f>Table1689106[[#This Row],[Mean Value]]-$P$2</f>
        <v>3.4874096469402533</v>
      </c>
      <c r="I719" s="26">
        <f>Table1689106[[#This Row],[Mean Value]]+$Q$2</f>
        <v>3.5472497668929703</v>
      </c>
      <c r="J719" s="26">
        <f>Table1689106[[#This Row],[Mean Value]]-($Q$2)</f>
        <v>3.467462940289348</v>
      </c>
      <c r="K719" s="8">
        <f>Table1689106[[#This Row],[Mean Value]]+$R$2</f>
        <v>3.5671964735438761</v>
      </c>
      <c r="L719" s="9">
        <f>Table1689106[[#This Row],[Mean Value]]-$R$2</f>
        <v>3.4475162336384422</v>
      </c>
      <c r="M719" s="23" t="str">
        <f t="array" ref="M719">IF(OR(D719&lt;$Z$2, D719&gt;$Y$2), "Yes", "No")</f>
        <v>No</v>
      </c>
      <c r="N719" s="3"/>
    </row>
    <row r="720" spans="1:14" x14ac:dyDescent="0.25">
      <c r="A720" s="2">
        <v>43392</v>
      </c>
      <c r="B720" s="17">
        <v>1413</v>
      </c>
      <c r="C720" s="21" t="s">
        <v>40</v>
      </c>
      <c r="D720" s="25">
        <v>3.52</v>
      </c>
      <c r="E720" s="22">
        <f>'[1]pH meter #2__083118AM'!$O$2</f>
        <v>3.5073563535911592</v>
      </c>
      <c r="F720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43392.592361111114</v>
      </c>
      <c r="G720" s="6">
        <f>Table1689106[[#This Row],[Mean Value]]+$P$2</f>
        <v>3.527303060242065</v>
      </c>
      <c r="H720" s="6">
        <f>Table1689106[[#This Row],[Mean Value]]-$P$2</f>
        <v>3.4874096469402533</v>
      </c>
      <c r="I720" s="26">
        <f>Table1689106[[#This Row],[Mean Value]]+$Q$2</f>
        <v>3.5472497668929703</v>
      </c>
      <c r="J720" s="26">
        <f>Table1689106[[#This Row],[Mean Value]]-($Q$2)</f>
        <v>3.467462940289348</v>
      </c>
      <c r="K720" s="8">
        <f>Table1689106[[#This Row],[Mean Value]]+$R$2</f>
        <v>3.5671964735438761</v>
      </c>
      <c r="L720" s="9">
        <f>Table1689106[[#This Row],[Mean Value]]-$R$2</f>
        <v>3.4475162336384422</v>
      </c>
      <c r="M720" s="23" t="str">
        <f t="array" ref="M720">IF(OR(D720&lt;$Z$2, D720&gt;$Y$2), "Yes", "No")</f>
        <v>No</v>
      </c>
      <c r="N720" s="3"/>
    </row>
    <row r="721" spans="1:14" x14ac:dyDescent="0.25">
      <c r="A721" s="2">
        <v>43392</v>
      </c>
      <c r="B721" s="17">
        <v>1444</v>
      </c>
      <c r="C721" s="21" t="s">
        <v>26</v>
      </c>
      <c r="D721" s="25">
        <v>3.49</v>
      </c>
      <c r="E721" s="22">
        <f>'[1]pH meter #2__083118AM'!$O$2</f>
        <v>3.5073563535911592</v>
      </c>
      <c r="F721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43392.613888888889</v>
      </c>
      <c r="G721" s="6">
        <f>Table1689106[[#This Row],[Mean Value]]+$P$2</f>
        <v>3.527303060242065</v>
      </c>
      <c r="H721" s="6">
        <f>Table1689106[[#This Row],[Mean Value]]-$P$2</f>
        <v>3.4874096469402533</v>
      </c>
      <c r="I721" s="26">
        <f>Table1689106[[#This Row],[Mean Value]]+$Q$2</f>
        <v>3.5472497668929703</v>
      </c>
      <c r="J721" s="26">
        <f>Table1689106[[#This Row],[Mean Value]]-($Q$2)</f>
        <v>3.467462940289348</v>
      </c>
      <c r="K721" s="8">
        <f>Table1689106[[#This Row],[Mean Value]]+$R$2</f>
        <v>3.5671964735438761</v>
      </c>
      <c r="L721" s="9">
        <f>Table1689106[[#This Row],[Mean Value]]-$R$2</f>
        <v>3.4475162336384422</v>
      </c>
      <c r="M721" s="23" t="str">
        <f t="array" ref="M721">IF(OR(D721&lt;$Z$2, D721&gt;$Y$2), "Yes", "No")</f>
        <v>No</v>
      </c>
      <c r="N721" s="3"/>
    </row>
    <row r="722" spans="1:14" x14ac:dyDescent="0.25">
      <c r="A722" s="2">
        <v>43392</v>
      </c>
      <c r="B722" s="17">
        <v>1512</v>
      </c>
      <c r="C722" s="21" t="s">
        <v>44</v>
      </c>
      <c r="D722" s="25">
        <v>3.5</v>
      </c>
      <c r="E722" s="22">
        <f>'[1]pH meter #2__083118AM'!$O$2</f>
        <v>3.5073563535911592</v>
      </c>
      <c r="F722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43392.633333333331</v>
      </c>
      <c r="G722" s="6">
        <f>Table1689106[[#This Row],[Mean Value]]+$P$2</f>
        <v>3.527303060242065</v>
      </c>
      <c r="H722" s="6">
        <f>Table1689106[[#This Row],[Mean Value]]-$P$2</f>
        <v>3.4874096469402533</v>
      </c>
      <c r="I722" s="26">
        <f>Table1689106[[#This Row],[Mean Value]]+$Q$2</f>
        <v>3.5472497668929703</v>
      </c>
      <c r="J722" s="26">
        <f>Table1689106[[#This Row],[Mean Value]]-($Q$2)</f>
        <v>3.467462940289348</v>
      </c>
      <c r="K722" s="8">
        <f>Table1689106[[#This Row],[Mean Value]]+$R$2</f>
        <v>3.5671964735438761</v>
      </c>
      <c r="L722" s="9">
        <f>Table1689106[[#This Row],[Mean Value]]-$R$2</f>
        <v>3.4475162336384422</v>
      </c>
      <c r="M722" s="23" t="str">
        <f t="array" ref="M722">IF(OR(D722&lt;$Z$2, D722&gt;$Y$2), "Yes", "No")</f>
        <v>No</v>
      </c>
      <c r="N722" s="3"/>
    </row>
    <row r="723" spans="1:14" x14ac:dyDescent="0.25">
      <c r="A723" s="2">
        <v>43392</v>
      </c>
      <c r="B723" s="17">
        <v>1604</v>
      </c>
      <c r="C723" s="21" t="s">
        <v>51</v>
      </c>
      <c r="D723" s="25">
        <v>3.49</v>
      </c>
      <c r="E723" s="22">
        <f>'[1]pH meter #2__083118AM'!$O$2</f>
        <v>3.5073563535911592</v>
      </c>
      <c r="F723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43392.669444444444</v>
      </c>
      <c r="G723" s="6">
        <f>Table1689106[[#This Row],[Mean Value]]+$P$2</f>
        <v>3.527303060242065</v>
      </c>
      <c r="H723" s="6">
        <f>Table1689106[[#This Row],[Mean Value]]-$P$2</f>
        <v>3.4874096469402533</v>
      </c>
      <c r="I723" s="26">
        <f>Table1689106[[#This Row],[Mean Value]]+$Q$2</f>
        <v>3.5472497668929703</v>
      </c>
      <c r="J723" s="26">
        <f>Table1689106[[#This Row],[Mean Value]]-($Q$2)</f>
        <v>3.467462940289348</v>
      </c>
      <c r="K723" s="8">
        <f>Table1689106[[#This Row],[Mean Value]]+$R$2</f>
        <v>3.5671964735438761</v>
      </c>
      <c r="L723" s="9">
        <f>Table1689106[[#This Row],[Mean Value]]-$R$2</f>
        <v>3.4475162336384422</v>
      </c>
      <c r="M723" s="23" t="str">
        <f t="array" ref="M723">IF(OR(D723&lt;$Z$2, D723&gt;$Y$2), "Yes", "No")</f>
        <v>No</v>
      </c>
      <c r="N723" s="3"/>
    </row>
    <row r="724" spans="1:14" x14ac:dyDescent="0.25">
      <c r="A724" s="2">
        <v>43392</v>
      </c>
      <c r="B724" s="17">
        <v>1640</v>
      </c>
      <c r="C724" s="21" t="s">
        <v>44</v>
      </c>
      <c r="D724" s="25">
        <v>3.5</v>
      </c>
      <c r="E724" s="22">
        <f>'[1]pH meter #2__083118AM'!$O$2</f>
        <v>3.5073563535911592</v>
      </c>
      <c r="F724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43392.694444444445</v>
      </c>
      <c r="G724" s="6">
        <f>Table1689106[[#This Row],[Mean Value]]+$P$2</f>
        <v>3.527303060242065</v>
      </c>
      <c r="H724" s="6">
        <f>Table1689106[[#This Row],[Mean Value]]-$P$2</f>
        <v>3.4874096469402533</v>
      </c>
      <c r="I724" s="26">
        <f>Table1689106[[#This Row],[Mean Value]]+$Q$2</f>
        <v>3.5472497668929703</v>
      </c>
      <c r="J724" s="26">
        <f>Table1689106[[#This Row],[Mean Value]]-($Q$2)</f>
        <v>3.467462940289348</v>
      </c>
      <c r="K724" s="8">
        <f>Table1689106[[#This Row],[Mean Value]]+$R$2</f>
        <v>3.5671964735438761</v>
      </c>
      <c r="L724" s="9">
        <f>Table1689106[[#This Row],[Mean Value]]-$R$2</f>
        <v>3.4475162336384422</v>
      </c>
      <c r="M724" s="23" t="str">
        <f t="array" ref="M724">IF(OR(D724&lt;$Z$2, D724&gt;$Y$2), "Yes", "No")</f>
        <v>No</v>
      </c>
      <c r="N724" s="3"/>
    </row>
    <row r="725" spans="1:14" x14ac:dyDescent="0.25">
      <c r="A725" s="2">
        <v>43392</v>
      </c>
      <c r="B725" s="17">
        <v>1721</v>
      </c>
      <c r="C725" s="21" t="s">
        <v>26</v>
      </c>
      <c r="D725" s="25">
        <v>3.51</v>
      </c>
      <c r="E725" s="22">
        <f>'[1]pH meter #2__083118AM'!$O$2</f>
        <v>3.5073563535911592</v>
      </c>
      <c r="F725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43392.722916666666</v>
      </c>
      <c r="G725" s="6">
        <f>Table1689106[[#This Row],[Mean Value]]+$P$2</f>
        <v>3.527303060242065</v>
      </c>
      <c r="H725" s="6">
        <f>Table1689106[[#This Row],[Mean Value]]-$P$2</f>
        <v>3.4874096469402533</v>
      </c>
      <c r="I725" s="26">
        <f>Table1689106[[#This Row],[Mean Value]]+$Q$2</f>
        <v>3.5472497668929703</v>
      </c>
      <c r="J725" s="26">
        <f>Table1689106[[#This Row],[Mean Value]]-($Q$2)</f>
        <v>3.467462940289348</v>
      </c>
      <c r="K725" s="8">
        <f>Table1689106[[#This Row],[Mean Value]]+$R$2</f>
        <v>3.5671964735438761</v>
      </c>
      <c r="L725" s="9">
        <f>Table1689106[[#This Row],[Mean Value]]-$R$2</f>
        <v>3.4475162336384422</v>
      </c>
      <c r="M725" s="23" t="str">
        <f t="array" ref="M725">IF(OR(D725&lt;$Z$2, D725&gt;$Y$2), "Yes", "No")</f>
        <v>No</v>
      </c>
      <c r="N725" s="3"/>
    </row>
    <row r="726" spans="1:14" x14ac:dyDescent="0.25">
      <c r="A726" s="2">
        <v>43392</v>
      </c>
      <c r="B726" s="17">
        <v>1735</v>
      </c>
      <c r="C726" s="21" t="s">
        <v>51</v>
      </c>
      <c r="D726" s="25">
        <v>3.51</v>
      </c>
      <c r="E726" s="22">
        <f>'[1]pH meter #2__083118AM'!$O$2</f>
        <v>3.5073563535911592</v>
      </c>
      <c r="F726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43392.732638888891</v>
      </c>
      <c r="G726" s="6">
        <f>Table1689106[[#This Row],[Mean Value]]+$P$2</f>
        <v>3.527303060242065</v>
      </c>
      <c r="H726" s="6">
        <f>Table1689106[[#This Row],[Mean Value]]-$P$2</f>
        <v>3.4874096469402533</v>
      </c>
      <c r="I726" s="26">
        <f>Table1689106[[#This Row],[Mean Value]]+$Q$2</f>
        <v>3.5472497668929703</v>
      </c>
      <c r="J726" s="26">
        <f>Table1689106[[#This Row],[Mean Value]]-($Q$2)</f>
        <v>3.467462940289348</v>
      </c>
      <c r="K726" s="8">
        <f>Table1689106[[#This Row],[Mean Value]]+$R$2</f>
        <v>3.5671964735438761</v>
      </c>
      <c r="L726" s="9">
        <f>Table1689106[[#This Row],[Mean Value]]-$R$2</f>
        <v>3.4475162336384422</v>
      </c>
      <c r="M726" s="23" t="str">
        <f t="array" ref="M726">IF(OR(D726&lt;$Z$2, D726&gt;$Y$2), "Yes", "No")</f>
        <v>No</v>
      </c>
      <c r="N726" s="3"/>
    </row>
    <row r="727" spans="1:14" x14ac:dyDescent="0.25">
      <c r="A727" s="2">
        <v>43392</v>
      </c>
      <c r="B727" s="17">
        <v>1914</v>
      </c>
      <c r="C727" s="21" t="s">
        <v>27</v>
      </c>
      <c r="D727" s="25">
        <v>3.51</v>
      </c>
      <c r="E727" s="22">
        <f>'[1]pH meter #2__083118AM'!$O$2</f>
        <v>3.5073563535911592</v>
      </c>
      <c r="F727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43392.801388888889</v>
      </c>
      <c r="G727" s="6">
        <f>Table1689106[[#This Row],[Mean Value]]+$P$2</f>
        <v>3.527303060242065</v>
      </c>
      <c r="H727" s="6">
        <f>Table1689106[[#This Row],[Mean Value]]-$P$2</f>
        <v>3.4874096469402533</v>
      </c>
      <c r="I727" s="26">
        <f>Table1689106[[#This Row],[Mean Value]]+$Q$2</f>
        <v>3.5472497668929703</v>
      </c>
      <c r="J727" s="26">
        <f>Table1689106[[#This Row],[Mean Value]]-($Q$2)</f>
        <v>3.467462940289348</v>
      </c>
      <c r="K727" s="8">
        <f>Table1689106[[#This Row],[Mean Value]]+$R$2</f>
        <v>3.5671964735438761</v>
      </c>
      <c r="L727" s="9">
        <f>Table1689106[[#This Row],[Mean Value]]-$R$2</f>
        <v>3.4475162336384422</v>
      </c>
      <c r="M727" s="23" t="str">
        <f t="array" ref="M727">IF(OR(D727&lt;$Z$2, D727&gt;$Y$2), "Yes", "No")</f>
        <v>No</v>
      </c>
      <c r="N727" s="3"/>
    </row>
    <row r="728" spans="1:14" x14ac:dyDescent="0.25">
      <c r="A728" s="2">
        <v>43392</v>
      </c>
      <c r="B728" s="17">
        <v>1956</v>
      </c>
      <c r="C728" s="21" t="s">
        <v>27</v>
      </c>
      <c r="D728" s="25">
        <v>3.53</v>
      </c>
      <c r="E728" s="22">
        <f>'[1]pH meter #2__083118AM'!$O$2</f>
        <v>3.5073563535911592</v>
      </c>
      <c r="F728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43392.830555555556</v>
      </c>
      <c r="G728" s="6">
        <f>Table1689106[[#This Row],[Mean Value]]+$P$2</f>
        <v>3.527303060242065</v>
      </c>
      <c r="H728" s="6">
        <f>Table1689106[[#This Row],[Mean Value]]-$P$2</f>
        <v>3.4874096469402533</v>
      </c>
      <c r="I728" s="26">
        <f>Table1689106[[#This Row],[Mean Value]]+$Q$2</f>
        <v>3.5472497668929703</v>
      </c>
      <c r="J728" s="26">
        <f>Table1689106[[#This Row],[Mean Value]]-($Q$2)</f>
        <v>3.467462940289348</v>
      </c>
      <c r="K728" s="8">
        <f>Table1689106[[#This Row],[Mean Value]]+$R$2</f>
        <v>3.5671964735438761</v>
      </c>
      <c r="L728" s="9">
        <f>Table1689106[[#This Row],[Mean Value]]-$R$2</f>
        <v>3.4475162336384422</v>
      </c>
      <c r="M728" s="23" t="str">
        <f t="array" ref="M728">IF(OR(D728&lt;$Z$2, D728&gt;$Y$2), "Yes", "No")</f>
        <v>No</v>
      </c>
      <c r="N728" s="3"/>
    </row>
    <row r="729" spans="1:14" x14ac:dyDescent="0.25">
      <c r="A729" s="2">
        <v>43393</v>
      </c>
      <c r="B729" s="17">
        <v>620</v>
      </c>
      <c r="C729" s="21" t="s">
        <v>31</v>
      </c>
      <c r="D729" s="25">
        <v>3.53</v>
      </c>
      <c r="E729" s="22">
        <f>'[1]pH meter #2__083118AM'!$O$2</f>
        <v>3.5073563535911592</v>
      </c>
      <c r="F729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43393.263888888891</v>
      </c>
      <c r="G729" s="6">
        <f>Table1689106[[#This Row],[Mean Value]]+$P$2</f>
        <v>3.527303060242065</v>
      </c>
      <c r="H729" s="6">
        <f>Table1689106[[#This Row],[Mean Value]]-$P$2</f>
        <v>3.4874096469402533</v>
      </c>
      <c r="I729" s="26">
        <f>Table1689106[[#This Row],[Mean Value]]+$Q$2</f>
        <v>3.5472497668929703</v>
      </c>
      <c r="J729" s="26">
        <f>Table1689106[[#This Row],[Mean Value]]-($Q$2)</f>
        <v>3.467462940289348</v>
      </c>
      <c r="K729" s="8">
        <f>Table1689106[[#This Row],[Mean Value]]+$R$2</f>
        <v>3.5671964735438761</v>
      </c>
      <c r="L729" s="9">
        <f>Table1689106[[#This Row],[Mean Value]]-$R$2</f>
        <v>3.4475162336384422</v>
      </c>
      <c r="M729" s="23" t="str">
        <f t="array" ref="M729">IF(OR(D729&lt;$Z$2, D729&gt;$Y$2), "Yes", "No")</f>
        <v>No</v>
      </c>
      <c r="N729" s="3"/>
    </row>
    <row r="730" spans="1:14" x14ac:dyDescent="0.25">
      <c r="A730" s="2">
        <v>43393</v>
      </c>
      <c r="B730" s="17">
        <v>719</v>
      </c>
      <c r="C730" s="21" t="s">
        <v>31</v>
      </c>
      <c r="D730" s="25">
        <v>3.52</v>
      </c>
      <c r="E730" s="22">
        <f>'[1]pH meter #2__083118AM'!$O$2</f>
        <v>3.5073563535911592</v>
      </c>
      <c r="F730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43393.304861111108</v>
      </c>
      <c r="G730" s="6">
        <f>Table1689106[[#This Row],[Mean Value]]+$P$2</f>
        <v>3.527303060242065</v>
      </c>
      <c r="H730" s="6">
        <f>Table1689106[[#This Row],[Mean Value]]-$P$2</f>
        <v>3.4874096469402533</v>
      </c>
      <c r="I730" s="26">
        <f>Table1689106[[#This Row],[Mean Value]]+$Q$2</f>
        <v>3.5472497668929703</v>
      </c>
      <c r="J730" s="26">
        <f>Table1689106[[#This Row],[Mean Value]]-($Q$2)</f>
        <v>3.467462940289348</v>
      </c>
      <c r="K730" s="8">
        <f>Table1689106[[#This Row],[Mean Value]]+$R$2</f>
        <v>3.5671964735438761</v>
      </c>
      <c r="L730" s="9">
        <f>Table1689106[[#This Row],[Mean Value]]-$R$2</f>
        <v>3.4475162336384422</v>
      </c>
      <c r="M730" s="23" t="str">
        <f t="array" ref="M730">IF(OR(D730&lt;$Z$2, D730&gt;$Y$2), "Yes", "No")</f>
        <v>No</v>
      </c>
      <c r="N730" s="3"/>
    </row>
    <row r="731" spans="1:14" x14ac:dyDescent="0.25">
      <c r="A731" s="2">
        <v>43393</v>
      </c>
      <c r="B731" s="17">
        <v>753</v>
      </c>
      <c r="C731" s="21" t="s">
        <v>31</v>
      </c>
      <c r="D731" s="25">
        <v>3.51</v>
      </c>
      <c r="E731" s="22">
        <f>'[1]pH meter #2__083118AM'!$O$2</f>
        <v>3.5073563535911592</v>
      </c>
      <c r="F731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43393.328472222223</v>
      </c>
      <c r="G731" s="6">
        <f>Table1689106[[#This Row],[Mean Value]]+$P$2</f>
        <v>3.527303060242065</v>
      </c>
      <c r="H731" s="6">
        <f>Table1689106[[#This Row],[Mean Value]]-$P$2</f>
        <v>3.4874096469402533</v>
      </c>
      <c r="I731" s="26">
        <f>Table1689106[[#This Row],[Mean Value]]+$Q$2</f>
        <v>3.5472497668929703</v>
      </c>
      <c r="J731" s="26">
        <f>Table1689106[[#This Row],[Mean Value]]-($Q$2)</f>
        <v>3.467462940289348</v>
      </c>
      <c r="K731" s="8">
        <f>Table1689106[[#This Row],[Mean Value]]+$R$2</f>
        <v>3.5671964735438761</v>
      </c>
      <c r="L731" s="9">
        <f>Table1689106[[#This Row],[Mean Value]]-$R$2</f>
        <v>3.4475162336384422</v>
      </c>
      <c r="M731" s="23" t="str">
        <f t="array" ref="M731">IF(OR(D731&lt;$Z$2, D731&gt;$Y$2), "Yes", "No")</f>
        <v>No</v>
      </c>
      <c r="N731" s="3"/>
    </row>
    <row r="732" spans="1:14" x14ac:dyDescent="0.25">
      <c r="A732" s="2">
        <v>43393</v>
      </c>
      <c r="B732" s="17">
        <v>835</v>
      </c>
      <c r="C732" s="21" t="s">
        <v>30</v>
      </c>
      <c r="D732" s="25">
        <v>3.52</v>
      </c>
      <c r="E732" s="22">
        <f>'[1]pH meter #2__083118AM'!$O$2</f>
        <v>3.5073563535911592</v>
      </c>
      <c r="F732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43393.357638888891</v>
      </c>
      <c r="G732" s="6">
        <f>Table1689106[[#This Row],[Mean Value]]+$P$2</f>
        <v>3.527303060242065</v>
      </c>
      <c r="H732" s="6">
        <f>Table1689106[[#This Row],[Mean Value]]-$P$2</f>
        <v>3.4874096469402533</v>
      </c>
      <c r="I732" s="26">
        <f>Table1689106[[#This Row],[Mean Value]]+$Q$2</f>
        <v>3.5472497668929703</v>
      </c>
      <c r="J732" s="26">
        <f>Table1689106[[#This Row],[Mean Value]]-($Q$2)</f>
        <v>3.467462940289348</v>
      </c>
      <c r="K732" s="8">
        <f>Table1689106[[#This Row],[Mean Value]]+$R$2</f>
        <v>3.5671964735438761</v>
      </c>
      <c r="L732" s="9">
        <f>Table1689106[[#This Row],[Mean Value]]-$R$2</f>
        <v>3.4475162336384422</v>
      </c>
      <c r="M732" s="23" t="str">
        <f t="array" ref="M732">IF(OR(D732&lt;$Z$2, D732&gt;$Y$2), "Yes", "No")</f>
        <v>No</v>
      </c>
      <c r="N732" s="3"/>
    </row>
    <row r="733" spans="1:14" x14ac:dyDescent="0.25">
      <c r="A733" s="2">
        <v>43393</v>
      </c>
      <c r="B733" s="17">
        <v>1000</v>
      </c>
      <c r="C733" s="21" t="s">
        <v>30</v>
      </c>
      <c r="D733" s="25">
        <v>3.51</v>
      </c>
      <c r="E733" s="22">
        <f>'[1]pH meter #2__083118AM'!$O$2</f>
        <v>3.5073563535911592</v>
      </c>
      <c r="F733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43393.416666666664</v>
      </c>
      <c r="G733" s="6">
        <f>Table1689106[[#This Row],[Mean Value]]+$P$2</f>
        <v>3.527303060242065</v>
      </c>
      <c r="H733" s="6">
        <f>Table1689106[[#This Row],[Mean Value]]-$P$2</f>
        <v>3.4874096469402533</v>
      </c>
      <c r="I733" s="26">
        <f>Table1689106[[#This Row],[Mean Value]]+$Q$2</f>
        <v>3.5472497668929703</v>
      </c>
      <c r="J733" s="26">
        <f>Table1689106[[#This Row],[Mean Value]]-($Q$2)</f>
        <v>3.467462940289348</v>
      </c>
      <c r="K733" s="8">
        <f>Table1689106[[#This Row],[Mean Value]]+$R$2</f>
        <v>3.5671964735438761</v>
      </c>
      <c r="L733" s="9">
        <f>Table1689106[[#This Row],[Mean Value]]-$R$2</f>
        <v>3.4475162336384422</v>
      </c>
      <c r="M733" s="23" t="str">
        <f t="array" ref="M733">IF(OR(D733&lt;$Z$2, D733&gt;$Y$2), "Yes", "No")</f>
        <v>No</v>
      </c>
      <c r="N733" s="3"/>
    </row>
    <row r="734" spans="1:14" x14ac:dyDescent="0.25">
      <c r="A734" s="2">
        <v>43393</v>
      </c>
      <c r="B734" s="17">
        <v>1010</v>
      </c>
      <c r="C734" s="21" t="s">
        <v>30</v>
      </c>
      <c r="D734" s="25">
        <v>3.51</v>
      </c>
      <c r="E734" s="22">
        <f>'[1]pH meter #2__083118AM'!$O$2</f>
        <v>3.5073563535911592</v>
      </c>
      <c r="F734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43393.423611111109</v>
      </c>
      <c r="G734" s="6">
        <f>Table1689106[[#This Row],[Mean Value]]+$P$2</f>
        <v>3.527303060242065</v>
      </c>
      <c r="H734" s="6">
        <f>Table1689106[[#This Row],[Mean Value]]-$P$2</f>
        <v>3.4874096469402533</v>
      </c>
      <c r="I734" s="26">
        <f>Table1689106[[#This Row],[Mean Value]]+$Q$2</f>
        <v>3.5472497668929703</v>
      </c>
      <c r="J734" s="26">
        <f>Table1689106[[#This Row],[Mean Value]]-($Q$2)</f>
        <v>3.467462940289348</v>
      </c>
      <c r="K734" s="8">
        <f>Table1689106[[#This Row],[Mean Value]]+$R$2</f>
        <v>3.5671964735438761</v>
      </c>
      <c r="L734" s="9">
        <f>Table1689106[[#This Row],[Mean Value]]-$R$2</f>
        <v>3.4475162336384422</v>
      </c>
      <c r="M734" s="23" t="str">
        <f t="array" ref="M734">IF(OR(D734&lt;$Z$2, D734&gt;$Y$2), "Yes", "No")</f>
        <v>No</v>
      </c>
      <c r="N734" s="3"/>
    </row>
    <row r="735" spans="1:14" x14ac:dyDescent="0.25">
      <c r="A735" s="2">
        <v>43393</v>
      </c>
      <c r="B735" s="17">
        <v>1030</v>
      </c>
      <c r="C735" s="21" t="s">
        <v>30</v>
      </c>
      <c r="D735" s="25">
        <v>3.54</v>
      </c>
      <c r="E735" s="22">
        <f>'[1]pH meter #2__083118AM'!$O$2</f>
        <v>3.5073563535911592</v>
      </c>
      <c r="F735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43393.4375</v>
      </c>
      <c r="G735" s="6">
        <f>Table1689106[[#This Row],[Mean Value]]+$P$2</f>
        <v>3.527303060242065</v>
      </c>
      <c r="H735" s="6">
        <f>Table1689106[[#This Row],[Mean Value]]-$P$2</f>
        <v>3.4874096469402533</v>
      </c>
      <c r="I735" s="26">
        <f>Table1689106[[#This Row],[Mean Value]]+$Q$2</f>
        <v>3.5472497668929703</v>
      </c>
      <c r="J735" s="26">
        <f>Table1689106[[#This Row],[Mean Value]]-($Q$2)</f>
        <v>3.467462940289348</v>
      </c>
      <c r="K735" s="8">
        <f>Table1689106[[#This Row],[Mean Value]]+$R$2</f>
        <v>3.5671964735438761</v>
      </c>
      <c r="L735" s="9">
        <f>Table1689106[[#This Row],[Mean Value]]-$R$2</f>
        <v>3.4475162336384422</v>
      </c>
      <c r="M735" s="23" t="str">
        <f t="array" ref="M735">IF(OR(D735&lt;$Z$2, D735&gt;$Y$2), "Yes", "No")</f>
        <v>No</v>
      </c>
      <c r="N735" s="3"/>
    </row>
    <row r="736" spans="1:14" x14ac:dyDescent="0.25">
      <c r="A736" s="2">
        <v>43393</v>
      </c>
      <c r="B736" s="17">
        <v>1042</v>
      </c>
      <c r="C736" s="21" t="s">
        <v>35</v>
      </c>
      <c r="D736" s="25">
        <v>3.51</v>
      </c>
      <c r="E736" s="22">
        <f>'[1]pH meter #2__083118AM'!$O$2</f>
        <v>3.5073563535911592</v>
      </c>
      <c r="F736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43393.445833333331</v>
      </c>
      <c r="G736" s="6">
        <f>Table1689106[[#This Row],[Mean Value]]+$P$2</f>
        <v>3.527303060242065</v>
      </c>
      <c r="H736" s="6">
        <f>Table1689106[[#This Row],[Mean Value]]-$P$2</f>
        <v>3.4874096469402533</v>
      </c>
      <c r="I736" s="26">
        <f>Table1689106[[#This Row],[Mean Value]]+$Q$2</f>
        <v>3.5472497668929703</v>
      </c>
      <c r="J736" s="26">
        <f>Table1689106[[#This Row],[Mean Value]]-($Q$2)</f>
        <v>3.467462940289348</v>
      </c>
      <c r="K736" s="8">
        <f>Table1689106[[#This Row],[Mean Value]]+$R$2</f>
        <v>3.5671964735438761</v>
      </c>
      <c r="L736" s="9">
        <f>Table1689106[[#This Row],[Mean Value]]-$R$2</f>
        <v>3.4475162336384422</v>
      </c>
      <c r="M736" s="23" t="str">
        <f t="array" ref="M736">IF(OR(D736&lt;$Z$2, D736&gt;$Y$2), "Yes", "No")</f>
        <v>No</v>
      </c>
      <c r="N736" s="3"/>
    </row>
    <row r="737" spans="1:14" x14ac:dyDescent="0.25">
      <c r="A737" s="2">
        <v>43393</v>
      </c>
      <c r="B737" s="17">
        <v>1120</v>
      </c>
      <c r="C737" s="21" t="s">
        <v>43</v>
      </c>
      <c r="D737" s="25">
        <v>3.51</v>
      </c>
      <c r="E737" s="22">
        <f>'[1]pH meter #2__083118AM'!$O$2</f>
        <v>3.5073563535911592</v>
      </c>
      <c r="F737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43393.472222222219</v>
      </c>
      <c r="G737" s="6">
        <f>Table1689106[[#This Row],[Mean Value]]+$P$2</f>
        <v>3.527303060242065</v>
      </c>
      <c r="H737" s="6">
        <f>Table1689106[[#This Row],[Mean Value]]-$P$2</f>
        <v>3.4874096469402533</v>
      </c>
      <c r="I737" s="26">
        <f>Table1689106[[#This Row],[Mean Value]]+$Q$2</f>
        <v>3.5472497668929703</v>
      </c>
      <c r="J737" s="26">
        <f>Table1689106[[#This Row],[Mean Value]]-($Q$2)</f>
        <v>3.467462940289348</v>
      </c>
      <c r="K737" s="8">
        <f>Table1689106[[#This Row],[Mean Value]]+$R$2</f>
        <v>3.5671964735438761</v>
      </c>
      <c r="L737" s="9">
        <f>Table1689106[[#This Row],[Mean Value]]-$R$2</f>
        <v>3.4475162336384422</v>
      </c>
      <c r="M737" s="23" t="str">
        <f t="array" ref="M737">IF(OR(D737&lt;$Z$2, D737&gt;$Y$2), "Yes", "No")</f>
        <v>No</v>
      </c>
      <c r="N737" s="3"/>
    </row>
    <row r="738" spans="1:14" x14ac:dyDescent="0.25">
      <c r="A738" s="2">
        <v>43393</v>
      </c>
      <c r="B738" s="17">
        <v>1133</v>
      </c>
      <c r="C738" s="21" t="s">
        <v>31</v>
      </c>
      <c r="D738" s="25">
        <v>3.5</v>
      </c>
      <c r="E738" s="22">
        <f>'[1]pH meter #2__083118AM'!$O$2</f>
        <v>3.5073563535911592</v>
      </c>
      <c r="F738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43393.481249999997</v>
      </c>
      <c r="G738" s="6">
        <f>Table1689106[[#This Row],[Mean Value]]+$P$2</f>
        <v>3.527303060242065</v>
      </c>
      <c r="H738" s="6">
        <f>Table1689106[[#This Row],[Mean Value]]-$P$2</f>
        <v>3.4874096469402533</v>
      </c>
      <c r="I738" s="26">
        <f>Table1689106[[#This Row],[Mean Value]]+$Q$2</f>
        <v>3.5472497668929703</v>
      </c>
      <c r="J738" s="26">
        <f>Table1689106[[#This Row],[Mean Value]]-($Q$2)</f>
        <v>3.467462940289348</v>
      </c>
      <c r="K738" s="8">
        <f>Table1689106[[#This Row],[Mean Value]]+$R$2</f>
        <v>3.5671964735438761</v>
      </c>
      <c r="L738" s="9">
        <f>Table1689106[[#This Row],[Mean Value]]-$R$2</f>
        <v>3.4475162336384422</v>
      </c>
      <c r="M738" s="23" t="str">
        <f t="array" ref="M738">IF(OR(D738&lt;$Z$2, D738&gt;$Y$2), "Yes", "No")</f>
        <v>No</v>
      </c>
      <c r="N738" s="3"/>
    </row>
    <row r="739" spans="1:14" x14ac:dyDescent="0.25">
      <c r="A739" s="2">
        <v>43394</v>
      </c>
      <c r="B739" s="17">
        <v>656</v>
      </c>
      <c r="C739" s="21" t="s">
        <v>27</v>
      </c>
      <c r="D739" s="25">
        <v>3.53</v>
      </c>
      <c r="E739" s="22">
        <f>'[1]pH meter #2__083118AM'!$O$2</f>
        <v>3.5073563535911592</v>
      </c>
      <c r="F739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43394.288888888892</v>
      </c>
      <c r="G739" s="6">
        <f>Table1689106[[#This Row],[Mean Value]]+$P$2</f>
        <v>3.527303060242065</v>
      </c>
      <c r="H739" s="6">
        <f>Table1689106[[#This Row],[Mean Value]]-$P$2</f>
        <v>3.4874096469402533</v>
      </c>
      <c r="I739" s="26">
        <f>Table1689106[[#This Row],[Mean Value]]+$Q$2</f>
        <v>3.5472497668929703</v>
      </c>
      <c r="J739" s="26">
        <f>Table1689106[[#This Row],[Mean Value]]-($Q$2)</f>
        <v>3.467462940289348</v>
      </c>
      <c r="K739" s="8">
        <f>Table1689106[[#This Row],[Mean Value]]+$R$2</f>
        <v>3.5671964735438761</v>
      </c>
      <c r="L739" s="9">
        <f>Table1689106[[#This Row],[Mean Value]]-$R$2</f>
        <v>3.4475162336384422</v>
      </c>
      <c r="M739" s="23" t="str">
        <f t="array" ref="M739">IF(OR(D739&lt;$Z$2, D739&gt;$Y$2), "Yes", "No")</f>
        <v>No</v>
      </c>
      <c r="N739" s="3"/>
    </row>
    <row r="740" spans="1:14" x14ac:dyDescent="0.25">
      <c r="A740" s="2">
        <v>43394</v>
      </c>
      <c r="B740" s="17">
        <v>851</v>
      </c>
      <c r="C740" s="21" t="s">
        <v>39</v>
      </c>
      <c r="D740" s="25">
        <v>3.52</v>
      </c>
      <c r="E740" s="22">
        <f>'[1]pH meter #2__083118AM'!$O$2</f>
        <v>3.5073563535911592</v>
      </c>
      <c r="F740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43394.368750000001</v>
      </c>
      <c r="G740" s="6">
        <f>Table1689106[[#This Row],[Mean Value]]+$P$2</f>
        <v>3.527303060242065</v>
      </c>
      <c r="H740" s="6">
        <f>Table1689106[[#This Row],[Mean Value]]-$P$2</f>
        <v>3.4874096469402533</v>
      </c>
      <c r="I740" s="26">
        <f>Table1689106[[#This Row],[Mean Value]]+$Q$2</f>
        <v>3.5472497668929703</v>
      </c>
      <c r="J740" s="26">
        <f>Table1689106[[#This Row],[Mean Value]]-($Q$2)</f>
        <v>3.467462940289348</v>
      </c>
      <c r="K740" s="8">
        <f>Table1689106[[#This Row],[Mean Value]]+$R$2</f>
        <v>3.5671964735438761</v>
      </c>
      <c r="L740" s="9">
        <f>Table1689106[[#This Row],[Mean Value]]-$R$2</f>
        <v>3.4475162336384422</v>
      </c>
      <c r="M740" s="23" t="str">
        <f t="array" ref="M740">IF(OR(D740&lt;$Z$2, D740&gt;$Y$2), "Yes", "No")</f>
        <v>No</v>
      </c>
      <c r="N740" s="3"/>
    </row>
    <row r="741" spans="1:14" x14ac:dyDescent="0.25">
      <c r="A741" s="2">
        <v>43394</v>
      </c>
      <c r="B741" s="17">
        <v>1044</v>
      </c>
      <c r="C741" s="21" t="s">
        <v>27</v>
      </c>
      <c r="D741" s="25">
        <v>3.51</v>
      </c>
      <c r="E741" s="22">
        <f>'[1]pH meter #2__083118AM'!$O$2</f>
        <v>3.5073563535911592</v>
      </c>
      <c r="F741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43394.447222222225</v>
      </c>
      <c r="G741" s="6">
        <f>Table1689106[[#This Row],[Mean Value]]+$P$2</f>
        <v>3.527303060242065</v>
      </c>
      <c r="H741" s="6">
        <f>Table1689106[[#This Row],[Mean Value]]-$P$2</f>
        <v>3.4874096469402533</v>
      </c>
      <c r="I741" s="26">
        <f>Table1689106[[#This Row],[Mean Value]]+$Q$2</f>
        <v>3.5472497668929703</v>
      </c>
      <c r="J741" s="26">
        <f>Table1689106[[#This Row],[Mean Value]]-($Q$2)</f>
        <v>3.467462940289348</v>
      </c>
      <c r="K741" s="8">
        <f>Table1689106[[#This Row],[Mean Value]]+$R$2</f>
        <v>3.5671964735438761</v>
      </c>
      <c r="L741" s="9">
        <f>Table1689106[[#This Row],[Mean Value]]-$R$2</f>
        <v>3.4475162336384422</v>
      </c>
      <c r="M741" s="23" t="str">
        <f t="array" ref="M741">IF(OR(D741&lt;$Z$2, D741&gt;$Y$2), "Yes", "No")</f>
        <v>No</v>
      </c>
      <c r="N741" s="3"/>
    </row>
    <row r="742" spans="1:14" x14ac:dyDescent="0.25">
      <c r="A742" s="2">
        <v>43394</v>
      </c>
      <c r="B742" s="17">
        <v>1140</v>
      </c>
      <c r="C742" s="21" t="s">
        <v>39</v>
      </c>
      <c r="D742" s="25">
        <v>3.52</v>
      </c>
      <c r="E742" s="22">
        <f>'[1]pH meter #2__083118AM'!$O$2</f>
        <v>3.5073563535911592</v>
      </c>
      <c r="F742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43394.486111111109</v>
      </c>
      <c r="G742" s="6">
        <f>Table1689106[[#This Row],[Mean Value]]+$P$2</f>
        <v>3.527303060242065</v>
      </c>
      <c r="H742" s="6">
        <f>Table1689106[[#This Row],[Mean Value]]-$P$2</f>
        <v>3.4874096469402533</v>
      </c>
      <c r="I742" s="26">
        <f>Table1689106[[#This Row],[Mean Value]]+$Q$2</f>
        <v>3.5472497668929703</v>
      </c>
      <c r="J742" s="26">
        <f>Table1689106[[#This Row],[Mean Value]]-($Q$2)</f>
        <v>3.467462940289348</v>
      </c>
      <c r="K742" s="8">
        <f>Table1689106[[#This Row],[Mean Value]]+$R$2</f>
        <v>3.5671964735438761</v>
      </c>
      <c r="L742" s="9">
        <f>Table1689106[[#This Row],[Mean Value]]-$R$2</f>
        <v>3.4475162336384422</v>
      </c>
      <c r="M742" s="23" t="str">
        <f t="array" ref="M742">IF(OR(D742&lt;$Z$2, D742&gt;$Y$2), "Yes", "No")</f>
        <v>No</v>
      </c>
      <c r="N742" s="3"/>
    </row>
    <row r="743" spans="1:14" x14ac:dyDescent="0.25">
      <c r="A743" s="2">
        <v>43394</v>
      </c>
      <c r="B743" s="17">
        <v>1204</v>
      </c>
      <c r="C743" s="21" t="s">
        <v>39</v>
      </c>
      <c r="D743" s="25">
        <v>3.52</v>
      </c>
      <c r="E743" s="22">
        <f>'[1]pH meter #2__083118AM'!$O$2</f>
        <v>3.5073563535911592</v>
      </c>
      <c r="F743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43394.50277777778</v>
      </c>
      <c r="G743" s="6">
        <f>Table1689106[[#This Row],[Mean Value]]+$P$2</f>
        <v>3.527303060242065</v>
      </c>
      <c r="H743" s="6">
        <f>Table1689106[[#This Row],[Mean Value]]-$P$2</f>
        <v>3.4874096469402533</v>
      </c>
      <c r="I743" s="26">
        <f>Table1689106[[#This Row],[Mean Value]]+$Q$2</f>
        <v>3.5472497668929703</v>
      </c>
      <c r="J743" s="26">
        <f>Table1689106[[#This Row],[Mean Value]]-($Q$2)</f>
        <v>3.467462940289348</v>
      </c>
      <c r="K743" s="8">
        <f>Table1689106[[#This Row],[Mean Value]]+$R$2</f>
        <v>3.5671964735438761</v>
      </c>
      <c r="L743" s="9">
        <f>Table1689106[[#This Row],[Mean Value]]-$R$2</f>
        <v>3.4475162336384422</v>
      </c>
      <c r="M743" s="23" t="str">
        <f t="array" ref="M743">IF(OR(D743&lt;$Z$2, D743&gt;$Y$2), "Yes", "No")</f>
        <v>No</v>
      </c>
      <c r="N743" s="3"/>
    </row>
    <row r="744" spans="1:14" x14ac:dyDescent="0.25">
      <c r="A744" s="2">
        <v>43394</v>
      </c>
      <c r="B744" s="17">
        <v>1335</v>
      </c>
      <c r="C744" s="21" t="s">
        <v>39</v>
      </c>
      <c r="D744" s="25">
        <v>3.52</v>
      </c>
      <c r="E744" s="22">
        <f>'[1]pH meter #2__083118AM'!$O$2</f>
        <v>3.5073563535911592</v>
      </c>
      <c r="F744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43394.565972222219</v>
      </c>
      <c r="G744" s="6">
        <f>Table1689106[[#This Row],[Mean Value]]+$P$2</f>
        <v>3.527303060242065</v>
      </c>
      <c r="H744" s="6">
        <f>Table1689106[[#This Row],[Mean Value]]-$P$2</f>
        <v>3.4874096469402533</v>
      </c>
      <c r="I744" s="26">
        <f>Table1689106[[#This Row],[Mean Value]]+$Q$2</f>
        <v>3.5472497668929703</v>
      </c>
      <c r="J744" s="26">
        <f>Table1689106[[#This Row],[Mean Value]]-($Q$2)</f>
        <v>3.467462940289348</v>
      </c>
      <c r="K744" s="8">
        <f>Table1689106[[#This Row],[Mean Value]]+$R$2</f>
        <v>3.5671964735438761</v>
      </c>
      <c r="L744" s="9">
        <f>Table1689106[[#This Row],[Mean Value]]-$R$2</f>
        <v>3.4475162336384422</v>
      </c>
      <c r="M744" s="23" t="str">
        <f t="array" ref="M744">IF(OR(D744&lt;$Z$2, D744&gt;$Y$2), "Yes", "No")</f>
        <v>No</v>
      </c>
      <c r="N744" s="3"/>
    </row>
    <row r="745" spans="1:14" x14ac:dyDescent="0.25">
      <c r="A745" s="2">
        <v>43394</v>
      </c>
      <c r="B745" s="17">
        <v>1350</v>
      </c>
      <c r="C745" s="21" t="s">
        <v>39</v>
      </c>
      <c r="D745" s="25">
        <v>3.5</v>
      </c>
      <c r="E745" s="22">
        <f>'[1]pH meter #2__083118AM'!$O$2</f>
        <v>3.5073563535911592</v>
      </c>
      <c r="F745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43394.576388888891</v>
      </c>
      <c r="G745" s="6">
        <f>Table1689106[[#This Row],[Mean Value]]+$P$2</f>
        <v>3.527303060242065</v>
      </c>
      <c r="H745" s="6">
        <f>Table1689106[[#This Row],[Mean Value]]-$P$2</f>
        <v>3.4874096469402533</v>
      </c>
      <c r="I745" s="26">
        <f>Table1689106[[#This Row],[Mean Value]]+$Q$2</f>
        <v>3.5472497668929703</v>
      </c>
      <c r="J745" s="26">
        <f>Table1689106[[#This Row],[Mean Value]]-($Q$2)</f>
        <v>3.467462940289348</v>
      </c>
      <c r="K745" s="8">
        <f>Table1689106[[#This Row],[Mean Value]]+$R$2</f>
        <v>3.5671964735438761</v>
      </c>
      <c r="L745" s="9">
        <f>Table1689106[[#This Row],[Mean Value]]-$R$2</f>
        <v>3.4475162336384422</v>
      </c>
      <c r="M745" s="23" t="str">
        <f t="array" ref="M745">IF(OR(D745&lt;$Z$2, D745&gt;$Y$2), "Yes", "No")</f>
        <v>No</v>
      </c>
      <c r="N745" s="3"/>
    </row>
    <row r="746" spans="1:14" x14ac:dyDescent="0.25">
      <c r="A746" s="2">
        <v>43394</v>
      </c>
      <c r="B746" s="17">
        <v>1500</v>
      </c>
      <c r="C746" s="21" t="s">
        <v>39</v>
      </c>
      <c r="D746" s="25">
        <v>3.51</v>
      </c>
      <c r="E746" s="22">
        <f>'[1]pH meter #2__083118AM'!$O$2</f>
        <v>3.5073563535911592</v>
      </c>
      <c r="F746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43394.625</v>
      </c>
      <c r="G746" s="6">
        <f>Table1689106[[#This Row],[Mean Value]]+$P$2</f>
        <v>3.527303060242065</v>
      </c>
      <c r="H746" s="6">
        <f>Table1689106[[#This Row],[Mean Value]]-$P$2</f>
        <v>3.4874096469402533</v>
      </c>
      <c r="I746" s="26">
        <f>Table1689106[[#This Row],[Mean Value]]+$Q$2</f>
        <v>3.5472497668929703</v>
      </c>
      <c r="J746" s="26">
        <f>Table1689106[[#This Row],[Mean Value]]-($Q$2)</f>
        <v>3.467462940289348</v>
      </c>
      <c r="K746" s="8">
        <f>Table1689106[[#This Row],[Mean Value]]+$R$2</f>
        <v>3.5671964735438761</v>
      </c>
      <c r="L746" s="9">
        <f>Table1689106[[#This Row],[Mean Value]]-$R$2</f>
        <v>3.4475162336384422</v>
      </c>
      <c r="M746" s="23" t="str">
        <f t="array" ref="M746">IF(OR(D746&lt;$Z$2, D746&gt;$Y$2), "Yes", "No")</f>
        <v>No</v>
      </c>
      <c r="N746" s="3"/>
    </row>
    <row r="747" spans="1:14" x14ac:dyDescent="0.25">
      <c r="A747" s="2">
        <v>43395</v>
      </c>
      <c r="B747" s="17">
        <v>705</v>
      </c>
      <c r="C747" s="21" t="s">
        <v>30</v>
      </c>
      <c r="D747" s="25">
        <v>3.52</v>
      </c>
      <c r="E747" s="22">
        <f>'[1]pH meter #2__083118AM'!$O$2</f>
        <v>3.5073563535911592</v>
      </c>
      <c r="F747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43395.295138888891</v>
      </c>
      <c r="G747" s="6">
        <f>Table1689106[[#This Row],[Mean Value]]+$P$2</f>
        <v>3.527303060242065</v>
      </c>
      <c r="H747" s="6">
        <f>Table1689106[[#This Row],[Mean Value]]-$P$2</f>
        <v>3.4874096469402533</v>
      </c>
      <c r="I747" s="26">
        <f>Table1689106[[#This Row],[Mean Value]]+$Q$2</f>
        <v>3.5472497668929703</v>
      </c>
      <c r="J747" s="26">
        <f>Table1689106[[#This Row],[Mean Value]]-($Q$2)</f>
        <v>3.467462940289348</v>
      </c>
      <c r="K747" s="8">
        <f>Table1689106[[#This Row],[Mean Value]]+$R$2</f>
        <v>3.5671964735438761</v>
      </c>
      <c r="L747" s="9">
        <f>Table1689106[[#This Row],[Mean Value]]-$R$2</f>
        <v>3.4475162336384422</v>
      </c>
      <c r="M747" s="23" t="str">
        <f t="array" ref="M747">IF(OR(D747&lt;$Z$2, D747&gt;$Y$2), "Yes", "No")</f>
        <v>No</v>
      </c>
      <c r="N747" s="3"/>
    </row>
    <row r="748" spans="1:14" x14ac:dyDescent="0.25">
      <c r="A748" s="2">
        <v>43395</v>
      </c>
      <c r="B748" s="17">
        <v>720</v>
      </c>
      <c r="C748" s="21" t="s">
        <v>30</v>
      </c>
      <c r="D748" s="25">
        <v>3.53</v>
      </c>
      <c r="E748" s="22">
        <f>'[1]pH meter #2__083118AM'!$O$2</f>
        <v>3.5073563535911592</v>
      </c>
      <c r="F748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43395.305555555555</v>
      </c>
      <c r="G748" s="6">
        <f>Table1689106[[#This Row],[Mean Value]]+$P$2</f>
        <v>3.527303060242065</v>
      </c>
      <c r="H748" s="6">
        <f>Table1689106[[#This Row],[Mean Value]]-$P$2</f>
        <v>3.4874096469402533</v>
      </c>
      <c r="I748" s="26">
        <f>Table1689106[[#This Row],[Mean Value]]+$Q$2</f>
        <v>3.5472497668929703</v>
      </c>
      <c r="J748" s="26">
        <f>Table1689106[[#This Row],[Mean Value]]-($Q$2)</f>
        <v>3.467462940289348</v>
      </c>
      <c r="K748" s="8">
        <f>Table1689106[[#This Row],[Mean Value]]+$R$2</f>
        <v>3.5671964735438761</v>
      </c>
      <c r="L748" s="9">
        <f>Table1689106[[#This Row],[Mean Value]]-$R$2</f>
        <v>3.4475162336384422</v>
      </c>
      <c r="M748" s="23" t="str">
        <f t="array" ref="M748">IF(OR(D748&lt;$Z$2, D748&gt;$Y$2), "Yes", "No")</f>
        <v>No</v>
      </c>
      <c r="N748" s="3"/>
    </row>
    <row r="749" spans="1:14" x14ac:dyDescent="0.25">
      <c r="A749" s="2">
        <v>43395</v>
      </c>
      <c r="B749" s="17">
        <v>745</v>
      </c>
      <c r="C749" s="21" t="s">
        <v>31</v>
      </c>
      <c r="D749" s="25">
        <v>3.52</v>
      </c>
      <c r="E749" s="22">
        <f>'[1]pH meter #2__083118AM'!$O$2</f>
        <v>3.5073563535911592</v>
      </c>
      <c r="F749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43395.322916666664</v>
      </c>
      <c r="G749" s="6">
        <f>Table1689106[[#This Row],[Mean Value]]+$P$2</f>
        <v>3.527303060242065</v>
      </c>
      <c r="H749" s="6">
        <f>Table1689106[[#This Row],[Mean Value]]-$P$2</f>
        <v>3.4874096469402533</v>
      </c>
      <c r="I749" s="26">
        <f>Table1689106[[#This Row],[Mean Value]]+$Q$2</f>
        <v>3.5472497668929703</v>
      </c>
      <c r="J749" s="26">
        <f>Table1689106[[#This Row],[Mean Value]]-($Q$2)</f>
        <v>3.467462940289348</v>
      </c>
      <c r="K749" s="8">
        <f>Table1689106[[#This Row],[Mean Value]]+$R$2</f>
        <v>3.5671964735438761</v>
      </c>
      <c r="L749" s="9">
        <f>Table1689106[[#This Row],[Mean Value]]-$R$2</f>
        <v>3.4475162336384422</v>
      </c>
      <c r="M749" s="23" t="str">
        <f t="array" ref="M749">IF(OR(D749&lt;$Z$2, D749&gt;$Y$2), "Yes", "No")</f>
        <v>No</v>
      </c>
      <c r="N749" s="3"/>
    </row>
    <row r="750" spans="1:14" x14ac:dyDescent="0.25">
      <c r="A750" s="2">
        <v>43395</v>
      </c>
      <c r="B750" s="17">
        <v>845</v>
      </c>
      <c r="C750" s="21" t="s">
        <v>43</v>
      </c>
      <c r="D750" s="25">
        <v>3.51</v>
      </c>
      <c r="E750" s="22">
        <f>'[1]pH meter #2__083118AM'!$O$2</f>
        <v>3.5073563535911592</v>
      </c>
      <c r="F750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43395.364583333336</v>
      </c>
      <c r="G750" s="6">
        <f>Table1689106[[#This Row],[Mean Value]]+$P$2</f>
        <v>3.527303060242065</v>
      </c>
      <c r="H750" s="6">
        <f>Table1689106[[#This Row],[Mean Value]]-$P$2</f>
        <v>3.4874096469402533</v>
      </c>
      <c r="I750" s="26">
        <f>Table1689106[[#This Row],[Mean Value]]+$Q$2</f>
        <v>3.5472497668929703</v>
      </c>
      <c r="J750" s="26">
        <f>Table1689106[[#This Row],[Mean Value]]-($Q$2)</f>
        <v>3.467462940289348</v>
      </c>
      <c r="K750" s="8">
        <f>Table1689106[[#This Row],[Mean Value]]+$R$2</f>
        <v>3.5671964735438761</v>
      </c>
      <c r="L750" s="9">
        <f>Table1689106[[#This Row],[Mean Value]]-$R$2</f>
        <v>3.4475162336384422</v>
      </c>
      <c r="M750" s="23" t="str">
        <f t="array" ref="M750">IF(OR(D750&lt;$Z$2, D750&gt;$Y$2), "Yes", "No")</f>
        <v>No</v>
      </c>
      <c r="N750" s="3"/>
    </row>
    <row r="751" spans="1:14" x14ac:dyDescent="0.25">
      <c r="A751" s="2">
        <v>43395</v>
      </c>
      <c r="B751" s="17">
        <v>928</v>
      </c>
      <c r="C751" s="21" t="s">
        <v>31</v>
      </c>
      <c r="D751" s="25">
        <v>3.5</v>
      </c>
      <c r="E751" s="22">
        <f>'[1]pH meter #2__083118AM'!$O$2</f>
        <v>3.5073563535911592</v>
      </c>
      <c r="F751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43395.394444444442</v>
      </c>
      <c r="G751" s="6">
        <f>Table1689106[[#This Row],[Mean Value]]+$P$2</f>
        <v>3.527303060242065</v>
      </c>
      <c r="H751" s="6">
        <f>Table1689106[[#This Row],[Mean Value]]-$P$2</f>
        <v>3.4874096469402533</v>
      </c>
      <c r="I751" s="26">
        <f>Table1689106[[#This Row],[Mean Value]]+$Q$2</f>
        <v>3.5472497668929703</v>
      </c>
      <c r="J751" s="26">
        <f>Table1689106[[#This Row],[Mean Value]]-($Q$2)</f>
        <v>3.467462940289348</v>
      </c>
      <c r="K751" s="8">
        <f>Table1689106[[#This Row],[Mean Value]]+$R$2</f>
        <v>3.5671964735438761</v>
      </c>
      <c r="L751" s="9">
        <f>Table1689106[[#This Row],[Mean Value]]-$R$2</f>
        <v>3.4475162336384422</v>
      </c>
      <c r="M751" s="23" t="str">
        <f t="array" ref="M751">IF(OR(D751&lt;$Z$2, D751&gt;$Y$2), "Yes", "No")</f>
        <v>No</v>
      </c>
      <c r="N751" s="3"/>
    </row>
    <row r="752" spans="1:14" x14ac:dyDescent="0.25">
      <c r="A752" s="2">
        <v>43395</v>
      </c>
      <c r="B752" s="17">
        <v>1005</v>
      </c>
      <c r="C752" s="21" t="s">
        <v>30</v>
      </c>
      <c r="D752" s="25">
        <v>3.51</v>
      </c>
      <c r="E752" s="22">
        <f>'[1]pH meter #2__083118AM'!$O$2</f>
        <v>3.5073563535911592</v>
      </c>
      <c r="F752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43395.420138888891</v>
      </c>
      <c r="G752" s="6">
        <f>Table1689106[[#This Row],[Mean Value]]+$P$2</f>
        <v>3.527303060242065</v>
      </c>
      <c r="H752" s="6">
        <f>Table1689106[[#This Row],[Mean Value]]-$P$2</f>
        <v>3.4874096469402533</v>
      </c>
      <c r="I752" s="26">
        <f>Table1689106[[#This Row],[Mean Value]]+$Q$2</f>
        <v>3.5472497668929703</v>
      </c>
      <c r="J752" s="26">
        <f>Table1689106[[#This Row],[Mean Value]]-($Q$2)</f>
        <v>3.467462940289348</v>
      </c>
      <c r="K752" s="8">
        <f>Table1689106[[#This Row],[Mean Value]]+$R$2</f>
        <v>3.5671964735438761</v>
      </c>
      <c r="L752" s="9">
        <f>Table1689106[[#This Row],[Mean Value]]-$R$2</f>
        <v>3.4475162336384422</v>
      </c>
      <c r="M752" s="23" t="str">
        <f t="array" ref="M752">IF(OR(D752&lt;$Z$2, D752&gt;$Y$2), "Yes", "No")</f>
        <v>No</v>
      </c>
      <c r="N752" s="3"/>
    </row>
    <row r="753" spans="1:14" x14ac:dyDescent="0.25">
      <c r="A753" s="2">
        <v>43395</v>
      </c>
      <c r="B753" s="17">
        <v>1040</v>
      </c>
      <c r="C753" s="21" t="s">
        <v>39</v>
      </c>
      <c r="D753" s="25">
        <v>3.51</v>
      </c>
      <c r="E753" s="22">
        <f>'[1]pH meter #2__083118AM'!$O$2</f>
        <v>3.5073563535911592</v>
      </c>
      <c r="F753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43395.444444444445</v>
      </c>
      <c r="G753" s="6">
        <f>Table1689106[[#This Row],[Mean Value]]+$P$2</f>
        <v>3.527303060242065</v>
      </c>
      <c r="H753" s="6">
        <f>Table1689106[[#This Row],[Mean Value]]-$P$2</f>
        <v>3.4874096469402533</v>
      </c>
      <c r="I753" s="26">
        <f>Table1689106[[#This Row],[Mean Value]]+$Q$2</f>
        <v>3.5472497668929703</v>
      </c>
      <c r="J753" s="26">
        <f>Table1689106[[#This Row],[Mean Value]]-($Q$2)</f>
        <v>3.467462940289348</v>
      </c>
      <c r="K753" s="8">
        <f>Table1689106[[#This Row],[Mean Value]]+$R$2</f>
        <v>3.5671964735438761</v>
      </c>
      <c r="L753" s="9">
        <f>Table1689106[[#This Row],[Mean Value]]-$R$2</f>
        <v>3.4475162336384422</v>
      </c>
      <c r="M753" s="23" t="str">
        <f t="array" ref="M753">IF(OR(D753&lt;$Z$2, D753&gt;$Y$2), "Yes", "No")</f>
        <v>No</v>
      </c>
      <c r="N753" s="3"/>
    </row>
    <row r="754" spans="1:14" x14ac:dyDescent="0.25">
      <c r="A754" s="2">
        <v>43395</v>
      </c>
      <c r="B754" s="17">
        <v>1058</v>
      </c>
      <c r="C754" s="21" t="s">
        <v>31</v>
      </c>
      <c r="D754" s="25">
        <v>3.5</v>
      </c>
      <c r="E754" s="22">
        <f>'[1]pH meter #2__083118AM'!$O$2</f>
        <v>3.5073563535911592</v>
      </c>
      <c r="F754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43395.456944444442</v>
      </c>
      <c r="G754" s="6">
        <f>Table1689106[[#This Row],[Mean Value]]+$P$2</f>
        <v>3.527303060242065</v>
      </c>
      <c r="H754" s="6">
        <f>Table1689106[[#This Row],[Mean Value]]-$P$2</f>
        <v>3.4874096469402533</v>
      </c>
      <c r="I754" s="26">
        <f>Table1689106[[#This Row],[Mean Value]]+$Q$2</f>
        <v>3.5472497668929703</v>
      </c>
      <c r="J754" s="26">
        <f>Table1689106[[#This Row],[Mean Value]]-($Q$2)</f>
        <v>3.467462940289348</v>
      </c>
      <c r="K754" s="8">
        <f>Table1689106[[#This Row],[Mean Value]]+$R$2</f>
        <v>3.5671964735438761</v>
      </c>
      <c r="L754" s="9">
        <f>Table1689106[[#This Row],[Mean Value]]-$R$2</f>
        <v>3.4475162336384422</v>
      </c>
      <c r="M754" s="23" t="str">
        <f t="array" ref="M754">IF(OR(D754&lt;$Z$2, D754&gt;$Y$2), "Yes", "No")</f>
        <v>No</v>
      </c>
      <c r="N754" s="3"/>
    </row>
    <row r="755" spans="1:14" x14ac:dyDescent="0.25">
      <c r="A755" s="2">
        <v>43395</v>
      </c>
      <c r="B755" s="17">
        <v>1142</v>
      </c>
      <c r="C755" s="21" t="s">
        <v>31</v>
      </c>
      <c r="D755" s="25">
        <v>3.51</v>
      </c>
      <c r="E755" s="22">
        <f>'[1]pH meter #2__083118AM'!$O$2</f>
        <v>3.5073563535911592</v>
      </c>
      <c r="F755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43395.487500000003</v>
      </c>
      <c r="G755" s="6">
        <f>Table1689106[[#This Row],[Mean Value]]+$P$2</f>
        <v>3.527303060242065</v>
      </c>
      <c r="H755" s="6">
        <f>Table1689106[[#This Row],[Mean Value]]-$P$2</f>
        <v>3.4874096469402533</v>
      </c>
      <c r="I755" s="26">
        <f>Table1689106[[#This Row],[Mean Value]]+$Q$2</f>
        <v>3.5472497668929703</v>
      </c>
      <c r="J755" s="26">
        <f>Table1689106[[#This Row],[Mean Value]]-($Q$2)</f>
        <v>3.467462940289348</v>
      </c>
      <c r="K755" s="8">
        <f>Table1689106[[#This Row],[Mean Value]]+$R$2</f>
        <v>3.5671964735438761</v>
      </c>
      <c r="L755" s="9">
        <f>Table1689106[[#This Row],[Mean Value]]-$R$2</f>
        <v>3.4475162336384422</v>
      </c>
      <c r="M755" s="23" t="str">
        <f t="array" ref="M755">IF(OR(D755&lt;$Z$2, D755&gt;$Y$2), "Yes", "No")</f>
        <v>No</v>
      </c>
      <c r="N755" s="3"/>
    </row>
    <row r="756" spans="1:14" x14ac:dyDescent="0.25">
      <c r="A756" s="2">
        <v>43395</v>
      </c>
      <c r="B756" s="17">
        <v>1215</v>
      </c>
      <c r="C756" s="21" t="s">
        <v>30</v>
      </c>
      <c r="D756" s="25">
        <v>3.52</v>
      </c>
      <c r="E756" s="22">
        <f>'[1]pH meter #2__083118AM'!$O$2</f>
        <v>3.5073563535911592</v>
      </c>
      <c r="F756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43395.510416666664</v>
      </c>
      <c r="G756" s="6">
        <f>Table1689106[[#This Row],[Mean Value]]+$P$2</f>
        <v>3.527303060242065</v>
      </c>
      <c r="H756" s="6">
        <f>Table1689106[[#This Row],[Mean Value]]-$P$2</f>
        <v>3.4874096469402533</v>
      </c>
      <c r="I756" s="26">
        <f>Table1689106[[#This Row],[Mean Value]]+$Q$2</f>
        <v>3.5472497668929703</v>
      </c>
      <c r="J756" s="26">
        <f>Table1689106[[#This Row],[Mean Value]]-($Q$2)</f>
        <v>3.467462940289348</v>
      </c>
      <c r="K756" s="8">
        <f>Table1689106[[#This Row],[Mean Value]]+$R$2</f>
        <v>3.5671964735438761</v>
      </c>
      <c r="L756" s="9">
        <f>Table1689106[[#This Row],[Mean Value]]-$R$2</f>
        <v>3.4475162336384422</v>
      </c>
      <c r="M756" s="23" t="str">
        <f t="array" ref="M756">IF(OR(D756&lt;$Z$2, D756&gt;$Y$2), "Yes", "No")</f>
        <v>No</v>
      </c>
      <c r="N756" s="3"/>
    </row>
    <row r="757" spans="1:14" x14ac:dyDescent="0.25">
      <c r="A757" s="2">
        <v>43395</v>
      </c>
      <c r="B757" s="17">
        <v>1231</v>
      </c>
      <c r="C757" s="21" t="s">
        <v>51</v>
      </c>
      <c r="D757" s="25">
        <v>3.5</v>
      </c>
      <c r="E757" s="22">
        <f>'[1]pH meter #2__083118AM'!$O$2</f>
        <v>3.5073563535911592</v>
      </c>
      <c r="F757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43395.521527777775</v>
      </c>
      <c r="G757" s="6">
        <f>Table1689106[[#This Row],[Mean Value]]+$P$2</f>
        <v>3.527303060242065</v>
      </c>
      <c r="H757" s="6">
        <f>Table1689106[[#This Row],[Mean Value]]-$P$2</f>
        <v>3.4874096469402533</v>
      </c>
      <c r="I757" s="26">
        <f>Table1689106[[#This Row],[Mean Value]]+$Q$2</f>
        <v>3.5472497668929703</v>
      </c>
      <c r="J757" s="26">
        <f>Table1689106[[#This Row],[Mean Value]]-($Q$2)</f>
        <v>3.467462940289348</v>
      </c>
      <c r="K757" s="8">
        <f>Table1689106[[#This Row],[Mean Value]]+$R$2</f>
        <v>3.5671964735438761</v>
      </c>
      <c r="L757" s="9">
        <f>Table1689106[[#This Row],[Mean Value]]-$R$2</f>
        <v>3.4475162336384422</v>
      </c>
      <c r="M757" s="23" t="str">
        <f t="array" ref="M757">IF(OR(D757&lt;$Z$2, D757&gt;$Y$2), "Yes", "No")</f>
        <v>No</v>
      </c>
      <c r="N757" s="3"/>
    </row>
    <row r="758" spans="1:14" x14ac:dyDescent="0.25">
      <c r="A758" s="2">
        <v>43395</v>
      </c>
      <c r="B758" s="17">
        <v>1245</v>
      </c>
      <c r="C758" s="21" t="s">
        <v>51</v>
      </c>
      <c r="D758" s="25">
        <v>3.5</v>
      </c>
      <c r="E758" s="22">
        <f>'[1]pH meter #2__083118AM'!$O$2</f>
        <v>3.5073563535911592</v>
      </c>
      <c r="F758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43395.53125</v>
      </c>
      <c r="G758" s="6">
        <f>Table1689106[[#This Row],[Mean Value]]+$P$2</f>
        <v>3.527303060242065</v>
      </c>
      <c r="H758" s="6">
        <f>Table1689106[[#This Row],[Mean Value]]-$P$2</f>
        <v>3.4874096469402533</v>
      </c>
      <c r="I758" s="26">
        <f>Table1689106[[#This Row],[Mean Value]]+$Q$2</f>
        <v>3.5472497668929703</v>
      </c>
      <c r="J758" s="26">
        <f>Table1689106[[#This Row],[Mean Value]]-($Q$2)</f>
        <v>3.467462940289348</v>
      </c>
      <c r="K758" s="8">
        <f>Table1689106[[#This Row],[Mean Value]]+$R$2</f>
        <v>3.5671964735438761</v>
      </c>
      <c r="L758" s="9">
        <f>Table1689106[[#This Row],[Mean Value]]-$R$2</f>
        <v>3.4475162336384422</v>
      </c>
      <c r="M758" s="23" t="str">
        <f t="array" ref="M758">IF(OR(D758&lt;$Z$2, D758&gt;$Y$2), "Yes", "No")</f>
        <v>No</v>
      </c>
      <c r="N758" s="3"/>
    </row>
    <row r="759" spans="1:14" x14ac:dyDescent="0.25">
      <c r="A759" s="2">
        <v>43395</v>
      </c>
      <c r="B759" s="17">
        <v>1256</v>
      </c>
      <c r="C759" s="21" t="s">
        <v>51</v>
      </c>
      <c r="D759" s="25">
        <v>3.48</v>
      </c>
      <c r="E759" s="22">
        <f>'[1]pH meter #2__083118AM'!$O$2</f>
        <v>3.5073563535911592</v>
      </c>
      <c r="F759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43395.538888888892</v>
      </c>
      <c r="G759" s="6">
        <f>Table1689106[[#This Row],[Mean Value]]+$P$2</f>
        <v>3.527303060242065</v>
      </c>
      <c r="H759" s="6">
        <f>Table1689106[[#This Row],[Mean Value]]-$P$2</f>
        <v>3.4874096469402533</v>
      </c>
      <c r="I759" s="26">
        <f>Table1689106[[#This Row],[Mean Value]]+$Q$2</f>
        <v>3.5472497668929703</v>
      </c>
      <c r="J759" s="26">
        <f>Table1689106[[#This Row],[Mean Value]]-($Q$2)</f>
        <v>3.467462940289348</v>
      </c>
      <c r="K759" s="8">
        <f>Table1689106[[#This Row],[Mean Value]]+$R$2</f>
        <v>3.5671964735438761</v>
      </c>
      <c r="L759" s="9">
        <f>Table1689106[[#This Row],[Mean Value]]-$R$2</f>
        <v>3.4475162336384422</v>
      </c>
      <c r="M759" s="23" t="str">
        <f t="array" ref="M759">IF(OR(D759&lt;$Z$2, D759&gt;$Y$2), "Yes", "No")</f>
        <v>No</v>
      </c>
      <c r="N759" s="3"/>
    </row>
    <row r="760" spans="1:14" x14ac:dyDescent="0.25">
      <c r="A760" s="2">
        <v>43395</v>
      </c>
      <c r="B760" s="17">
        <v>1327</v>
      </c>
      <c r="C760" s="21" t="s">
        <v>31</v>
      </c>
      <c r="D760" s="25">
        <v>3.51</v>
      </c>
      <c r="E760" s="22">
        <f>'[1]pH meter #2__083118AM'!$O$2</f>
        <v>3.5073563535911592</v>
      </c>
      <c r="F760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43395.560416666667</v>
      </c>
      <c r="G760" s="6">
        <f>Table1689106[[#This Row],[Mean Value]]+$P$2</f>
        <v>3.527303060242065</v>
      </c>
      <c r="H760" s="6">
        <f>Table1689106[[#This Row],[Mean Value]]-$P$2</f>
        <v>3.4874096469402533</v>
      </c>
      <c r="I760" s="26">
        <f>Table1689106[[#This Row],[Mean Value]]+$Q$2</f>
        <v>3.5472497668929703</v>
      </c>
      <c r="J760" s="26">
        <f>Table1689106[[#This Row],[Mean Value]]-($Q$2)</f>
        <v>3.467462940289348</v>
      </c>
      <c r="K760" s="8">
        <f>Table1689106[[#This Row],[Mean Value]]+$R$2</f>
        <v>3.5671964735438761</v>
      </c>
      <c r="L760" s="9">
        <f>Table1689106[[#This Row],[Mean Value]]-$R$2</f>
        <v>3.4475162336384422</v>
      </c>
      <c r="M760" s="23" t="str">
        <f t="array" ref="M760">IF(OR(D760&lt;$Z$2, D760&gt;$Y$2), "Yes", "No")</f>
        <v>No</v>
      </c>
      <c r="N760" s="3"/>
    </row>
    <row r="761" spans="1:14" x14ac:dyDescent="0.25">
      <c r="A761" s="2">
        <v>43395</v>
      </c>
      <c r="B761" s="17">
        <v>1334</v>
      </c>
      <c r="C761" s="21" t="s">
        <v>40</v>
      </c>
      <c r="D761" s="25">
        <v>3.5</v>
      </c>
      <c r="E761" s="22">
        <f>'[1]pH meter #2__083118AM'!$O$2</f>
        <v>3.5073563535911592</v>
      </c>
      <c r="F761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43395.56527777778</v>
      </c>
      <c r="G761" s="6">
        <f>Table1689106[[#This Row],[Mean Value]]+$P$2</f>
        <v>3.527303060242065</v>
      </c>
      <c r="H761" s="6">
        <f>Table1689106[[#This Row],[Mean Value]]-$P$2</f>
        <v>3.4874096469402533</v>
      </c>
      <c r="I761" s="26">
        <f>Table1689106[[#This Row],[Mean Value]]+$Q$2</f>
        <v>3.5472497668929703</v>
      </c>
      <c r="J761" s="26">
        <f>Table1689106[[#This Row],[Mean Value]]-($Q$2)</f>
        <v>3.467462940289348</v>
      </c>
      <c r="K761" s="8">
        <f>Table1689106[[#This Row],[Mean Value]]+$R$2</f>
        <v>3.5671964735438761</v>
      </c>
      <c r="L761" s="9">
        <f>Table1689106[[#This Row],[Mean Value]]-$R$2</f>
        <v>3.4475162336384422</v>
      </c>
      <c r="M761" s="23" t="str">
        <f t="array" ref="M761">IF(OR(D761&lt;$Z$2, D761&gt;$Y$2), "Yes", "No")</f>
        <v>No</v>
      </c>
      <c r="N761" s="3"/>
    </row>
    <row r="762" spans="1:14" x14ac:dyDescent="0.25">
      <c r="A762" s="2">
        <v>43395</v>
      </c>
      <c r="B762" s="17">
        <v>1340</v>
      </c>
      <c r="C762" s="21" t="s">
        <v>34</v>
      </c>
      <c r="D762" s="25">
        <v>3.5</v>
      </c>
      <c r="E762" s="22">
        <f>'[1]pH meter #2__083118AM'!$O$2</f>
        <v>3.5073563535911592</v>
      </c>
      <c r="F762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43395.569444444445</v>
      </c>
      <c r="G762" s="6">
        <f>Table1689106[[#This Row],[Mean Value]]+$P$2</f>
        <v>3.527303060242065</v>
      </c>
      <c r="H762" s="6">
        <f>Table1689106[[#This Row],[Mean Value]]-$P$2</f>
        <v>3.4874096469402533</v>
      </c>
      <c r="I762" s="26">
        <f>Table1689106[[#This Row],[Mean Value]]+$Q$2</f>
        <v>3.5472497668929703</v>
      </c>
      <c r="J762" s="26">
        <f>Table1689106[[#This Row],[Mean Value]]-($Q$2)</f>
        <v>3.467462940289348</v>
      </c>
      <c r="K762" s="8">
        <f>Table1689106[[#This Row],[Mean Value]]+$R$2</f>
        <v>3.5671964735438761</v>
      </c>
      <c r="L762" s="9">
        <f>Table1689106[[#This Row],[Mean Value]]-$R$2</f>
        <v>3.4475162336384422</v>
      </c>
      <c r="M762" s="23" t="str">
        <f t="array" ref="M762">IF(OR(D762&lt;$Z$2, D762&gt;$Y$2), "Yes", "No")</f>
        <v>No</v>
      </c>
      <c r="N762" s="3"/>
    </row>
    <row r="763" spans="1:14" x14ac:dyDescent="0.25">
      <c r="A763" s="2">
        <v>43395</v>
      </c>
      <c r="B763" s="17">
        <v>1545</v>
      </c>
      <c r="C763" s="21" t="s">
        <v>39</v>
      </c>
      <c r="D763" s="25">
        <v>3.49</v>
      </c>
      <c r="E763" s="22">
        <f>'[1]pH meter #2__083118AM'!$O$2</f>
        <v>3.5073563535911592</v>
      </c>
      <c r="F763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43395.65625</v>
      </c>
      <c r="G763" s="6">
        <f>Table1689106[[#This Row],[Mean Value]]+$P$2</f>
        <v>3.527303060242065</v>
      </c>
      <c r="H763" s="6">
        <f>Table1689106[[#This Row],[Mean Value]]-$P$2</f>
        <v>3.4874096469402533</v>
      </c>
      <c r="I763" s="26">
        <f>Table1689106[[#This Row],[Mean Value]]+$Q$2</f>
        <v>3.5472497668929703</v>
      </c>
      <c r="J763" s="26">
        <f>Table1689106[[#This Row],[Mean Value]]-($Q$2)</f>
        <v>3.467462940289348</v>
      </c>
      <c r="K763" s="8">
        <f>Table1689106[[#This Row],[Mean Value]]+$R$2</f>
        <v>3.5671964735438761</v>
      </c>
      <c r="L763" s="9">
        <f>Table1689106[[#This Row],[Mean Value]]-$R$2</f>
        <v>3.4475162336384422</v>
      </c>
      <c r="M763" s="23" t="str">
        <f t="array" ref="M763">IF(OR(D763&lt;$Z$2, D763&gt;$Y$2), "Yes", "No")</f>
        <v>No</v>
      </c>
      <c r="N763" s="3"/>
    </row>
    <row r="764" spans="1:14" x14ac:dyDescent="0.25">
      <c r="A764" s="2">
        <v>43395</v>
      </c>
      <c r="B764" s="17">
        <v>1550</v>
      </c>
      <c r="C764" s="21" t="s">
        <v>51</v>
      </c>
      <c r="D764" s="25">
        <v>3.5</v>
      </c>
      <c r="E764" s="22">
        <f>'[1]pH meter #2__083118AM'!$O$2</f>
        <v>3.5073563535911592</v>
      </c>
      <c r="F764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43395.659722222219</v>
      </c>
      <c r="G764" s="6">
        <f>Table1689106[[#This Row],[Mean Value]]+$P$2</f>
        <v>3.527303060242065</v>
      </c>
      <c r="H764" s="6">
        <f>Table1689106[[#This Row],[Mean Value]]-$P$2</f>
        <v>3.4874096469402533</v>
      </c>
      <c r="I764" s="26">
        <f>Table1689106[[#This Row],[Mean Value]]+$Q$2</f>
        <v>3.5472497668929703</v>
      </c>
      <c r="J764" s="26">
        <f>Table1689106[[#This Row],[Mean Value]]-($Q$2)</f>
        <v>3.467462940289348</v>
      </c>
      <c r="K764" s="8">
        <f>Table1689106[[#This Row],[Mean Value]]+$R$2</f>
        <v>3.5671964735438761</v>
      </c>
      <c r="L764" s="9">
        <f>Table1689106[[#This Row],[Mean Value]]-$R$2</f>
        <v>3.4475162336384422</v>
      </c>
      <c r="M764" s="23" t="str">
        <f t="array" ref="M764">IF(OR(D764&lt;$Z$2, D764&gt;$Y$2), "Yes", "No")</f>
        <v>No</v>
      </c>
      <c r="N764" s="3"/>
    </row>
    <row r="765" spans="1:14" x14ac:dyDescent="0.25">
      <c r="A765" s="2">
        <v>43395</v>
      </c>
      <c r="B765" s="17">
        <v>1600</v>
      </c>
      <c r="C765" s="21" t="s">
        <v>34</v>
      </c>
      <c r="D765" s="25">
        <v>3.49</v>
      </c>
      <c r="E765" s="22">
        <f>'[1]pH meter #2__083118AM'!$O$2</f>
        <v>3.5073563535911592</v>
      </c>
      <c r="F765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43395.666666666664</v>
      </c>
      <c r="G765" s="6">
        <f>Table1689106[[#This Row],[Mean Value]]+$P$2</f>
        <v>3.527303060242065</v>
      </c>
      <c r="H765" s="6">
        <f>Table1689106[[#This Row],[Mean Value]]-$P$2</f>
        <v>3.4874096469402533</v>
      </c>
      <c r="I765" s="26">
        <f>Table1689106[[#This Row],[Mean Value]]+$Q$2</f>
        <v>3.5472497668929703</v>
      </c>
      <c r="J765" s="26">
        <f>Table1689106[[#This Row],[Mean Value]]-($Q$2)</f>
        <v>3.467462940289348</v>
      </c>
      <c r="K765" s="8">
        <f>Table1689106[[#This Row],[Mean Value]]+$R$2</f>
        <v>3.5671964735438761</v>
      </c>
      <c r="L765" s="9">
        <f>Table1689106[[#This Row],[Mean Value]]-$R$2</f>
        <v>3.4475162336384422</v>
      </c>
      <c r="M765" s="23" t="str">
        <f t="array" ref="M765">IF(OR(D765&lt;$Z$2, D765&gt;$Y$2), "Yes", "No")</f>
        <v>No</v>
      </c>
      <c r="N765" s="3"/>
    </row>
    <row r="766" spans="1:14" x14ac:dyDescent="0.25">
      <c r="A766" s="2">
        <v>43395</v>
      </c>
      <c r="B766" s="17">
        <v>1717</v>
      </c>
      <c r="C766" s="21" t="s">
        <v>34</v>
      </c>
      <c r="D766" s="25">
        <v>3.52</v>
      </c>
      <c r="E766" s="22">
        <f>'[1]pH meter #2__083118AM'!$O$2</f>
        <v>3.5073563535911592</v>
      </c>
      <c r="F766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43395.720138888886</v>
      </c>
      <c r="G766" s="6">
        <f>Table1689106[[#This Row],[Mean Value]]+$P$2</f>
        <v>3.527303060242065</v>
      </c>
      <c r="H766" s="6">
        <f>Table1689106[[#This Row],[Mean Value]]-$P$2</f>
        <v>3.4874096469402533</v>
      </c>
      <c r="I766" s="26">
        <f>Table1689106[[#This Row],[Mean Value]]+$Q$2</f>
        <v>3.5472497668929703</v>
      </c>
      <c r="J766" s="26">
        <f>Table1689106[[#This Row],[Mean Value]]-($Q$2)</f>
        <v>3.467462940289348</v>
      </c>
      <c r="K766" s="8">
        <f>Table1689106[[#This Row],[Mean Value]]+$R$2</f>
        <v>3.5671964735438761</v>
      </c>
      <c r="L766" s="9">
        <f>Table1689106[[#This Row],[Mean Value]]-$R$2</f>
        <v>3.4475162336384422</v>
      </c>
      <c r="M766" s="23" t="str">
        <f t="array" ref="M766">IF(OR(D766&lt;$Z$2, D766&gt;$Y$2), "Yes", "No")</f>
        <v>No</v>
      </c>
      <c r="N766" s="3"/>
    </row>
    <row r="767" spans="1:14" x14ac:dyDescent="0.25">
      <c r="A767" s="2">
        <v>43395</v>
      </c>
      <c r="B767" s="17">
        <v>1810</v>
      </c>
      <c r="C767" s="21" t="s">
        <v>34</v>
      </c>
      <c r="D767" s="25">
        <v>3.52</v>
      </c>
      <c r="E767" s="22">
        <f>'[1]pH meter #2__083118AM'!$O$2</f>
        <v>3.5073563535911592</v>
      </c>
      <c r="F767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43395.756944444445</v>
      </c>
      <c r="G767" s="6">
        <f>Table1689106[[#This Row],[Mean Value]]+$P$2</f>
        <v>3.527303060242065</v>
      </c>
      <c r="H767" s="6">
        <f>Table1689106[[#This Row],[Mean Value]]-$P$2</f>
        <v>3.4874096469402533</v>
      </c>
      <c r="I767" s="26">
        <f>Table1689106[[#This Row],[Mean Value]]+$Q$2</f>
        <v>3.5472497668929703</v>
      </c>
      <c r="J767" s="26">
        <f>Table1689106[[#This Row],[Mean Value]]-($Q$2)</f>
        <v>3.467462940289348</v>
      </c>
      <c r="K767" s="8">
        <f>Table1689106[[#This Row],[Mean Value]]+$R$2</f>
        <v>3.5671964735438761</v>
      </c>
      <c r="L767" s="9">
        <f>Table1689106[[#This Row],[Mean Value]]-$R$2</f>
        <v>3.4475162336384422</v>
      </c>
      <c r="M767" s="23" t="str">
        <f t="array" ref="M767">IF(OR(D767&lt;$Z$2, D767&gt;$Y$2), "Yes", "No")</f>
        <v>No</v>
      </c>
      <c r="N767" s="3"/>
    </row>
    <row r="768" spans="1:14" x14ac:dyDescent="0.25">
      <c r="A768" s="2">
        <v>43395</v>
      </c>
      <c r="B768" s="17">
        <v>1938</v>
      </c>
      <c r="C768" s="21" t="s">
        <v>27</v>
      </c>
      <c r="D768" s="25">
        <v>3.51</v>
      </c>
      <c r="E768" s="22">
        <f>'[1]pH meter #2__083118AM'!$O$2</f>
        <v>3.5073563535911592</v>
      </c>
      <c r="F768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43395.818055555559</v>
      </c>
      <c r="G768" s="6">
        <f>Table1689106[[#This Row],[Mean Value]]+$P$2</f>
        <v>3.527303060242065</v>
      </c>
      <c r="H768" s="6">
        <f>Table1689106[[#This Row],[Mean Value]]-$P$2</f>
        <v>3.4874096469402533</v>
      </c>
      <c r="I768" s="26">
        <f>Table1689106[[#This Row],[Mean Value]]+$Q$2</f>
        <v>3.5472497668929703</v>
      </c>
      <c r="J768" s="26">
        <f>Table1689106[[#This Row],[Mean Value]]-($Q$2)</f>
        <v>3.467462940289348</v>
      </c>
      <c r="K768" s="8">
        <f>Table1689106[[#This Row],[Mean Value]]+$R$2</f>
        <v>3.5671964735438761</v>
      </c>
      <c r="L768" s="9">
        <f>Table1689106[[#This Row],[Mean Value]]-$R$2</f>
        <v>3.4475162336384422</v>
      </c>
      <c r="M768" s="23" t="str">
        <f t="array" ref="M768">IF(OR(D768&lt;$Z$2, D768&gt;$Y$2), "Yes", "No")</f>
        <v>No</v>
      </c>
      <c r="N768" s="3"/>
    </row>
    <row r="769" spans="1:14" x14ac:dyDescent="0.25">
      <c r="A769" s="2">
        <v>43396</v>
      </c>
      <c r="B769" s="17">
        <v>606</v>
      </c>
      <c r="C769" s="21" t="s">
        <v>40</v>
      </c>
      <c r="D769" s="25">
        <v>3.52</v>
      </c>
      <c r="E769" s="22">
        <f>'[1]pH meter #2__083118AM'!$O$2</f>
        <v>3.5073563535911592</v>
      </c>
      <c r="F769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43396.254166666666</v>
      </c>
      <c r="G769" s="6">
        <f>Table1689106[[#This Row],[Mean Value]]+$P$2</f>
        <v>3.527303060242065</v>
      </c>
      <c r="H769" s="6">
        <f>Table1689106[[#This Row],[Mean Value]]-$P$2</f>
        <v>3.4874096469402533</v>
      </c>
      <c r="I769" s="26">
        <f>Table1689106[[#This Row],[Mean Value]]+$Q$2</f>
        <v>3.5472497668929703</v>
      </c>
      <c r="J769" s="26">
        <f>Table1689106[[#This Row],[Mean Value]]-($Q$2)</f>
        <v>3.467462940289348</v>
      </c>
      <c r="K769" s="8">
        <f>Table1689106[[#This Row],[Mean Value]]+$R$2</f>
        <v>3.5671964735438761</v>
      </c>
      <c r="L769" s="9">
        <f>Table1689106[[#This Row],[Mean Value]]-$R$2</f>
        <v>3.4475162336384422</v>
      </c>
      <c r="M769" s="23" t="str">
        <f t="array" ref="M769">IF(OR(D769&lt;$Z$2, D769&gt;$Y$2), "Yes", "No")</f>
        <v>No</v>
      </c>
      <c r="N769" s="3"/>
    </row>
    <row r="770" spans="1:14" x14ac:dyDescent="0.25">
      <c r="A770" s="2">
        <v>43396</v>
      </c>
      <c r="B770" s="17">
        <v>654</v>
      </c>
      <c r="C770" s="21" t="s">
        <v>31</v>
      </c>
      <c r="D770" s="25">
        <v>3.52</v>
      </c>
      <c r="E770" s="22">
        <f>'[1]pH meter #2__083118AM'!$O$2</f>
        <v>3.5073563535911592</v>
      </c>
      <c r="F770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43396.287499999999</v>
      </c>
      <c r="G770" s="6">
        <f>Table1689106[[#This Row],[Mean Value]]+$P$2</f>
        <v>3.527303060242065</v>
      </c>
      <c r="H770" s="6">
        <f>Table1689106[[#This Row],[Mean Value]]-$P$2</f>
        <v>3.4874096469402533</v>
      </c>
      <c r="I770" s="26">
        <f>Table1689106[[#This Row],[Mean Value]]+$Q$2</f>
        <v>3.5472497668929703</v>
      </c>
      <c r="J770" s="26">
        <f>Table1689106[[#This Row],[Mean Value]]-($Q$2)</f>
        <v>3.467462940289348</v>
      </c>
      <c r="K770" s="8">
        <f>Table1689106[[#This Row],[Mean Value]]+$R$2</f>
        <v>3.5671964735438761</v>
      </c>
      <c r="L770" s="9">
        <f>Table1689106[[#This Row],[Mean Value]]-$R$2</f>
        <v>3.4475162336384422</v>
      </c>
      <c r="M770" s="23" t="str">
        <f t="array" ref="M770">IF(OR(D770&lt;$Z$2, D770&gt;$Y$2), "Yes", "No")</f>
        <v>No</v>
      </c>
      <c r="N770" s="3"/>
    </row>
    <row r="771" spans="1:14" x14ac:dyDescent="0.25">
      <c r="A771" s="2">
        <v>43396</v>
      </c>
      <c r="B771" s="17">
        <v>716</v>
      </c>
      <c r="C771" s="21" t="s">
        <v>31</v>
      </c>
      <c r="D771" s="25">
        <v>3.52</v>
      </c>
      <c r="E771" s="22">
        <f>'[1]pH meter #2__083118AM'!$O$2</f>
        <v>3.5073563535911592</v>
      </c>
      <c r="F771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43396.302777777775</v>
      </c>
      <c r="G771" s="6">
        <f>Table1689106[[#This Row],[Mean Value]]+$P$2</f>
        <v>3.527303060242065</v>
      </c>
      <c r="H771" s="6">
        <f>Table1689106[[#This Row],[Mean Value]]-$P$2</f>
        <v>3.4874096469402533</v>
      </c>
      <c r="I771" s="26">
        <f>Table1689106[[#This Row],[Mean Value]]+$Q$2</f>
        <v>3.5472497668929703</v>
      </c>
      <c r="J771" s="26">
        <f>Table1689106[[#This Row],[Mean Value]]-($Q$2)</f>
        <v>3.467462940289348</v>
      </c>
      <c r="K771" s="8">
        <f>Table1689106[[#This Row],[Mean Value]]+$R$2</f>
        <v>3.5671964735438761</v>
      </c>
      <c r="L771" s="9">
        <f>Table1689106[[#This Row],[Mean Value]]-$R$2</f>
        <v>3.4475162336384422</v>
      </c>
      <c r="M771" s="23" t="str">
        <f t="array" ref="M771">IF(OR(D771&lt;$Z$2, D771&gt;$Y$2), "Yes", "No")</f>
        <v>No</v>
      </c>
      <c r="N771" s="3"/>
    </row>
    <row r="772" spans="1:14" x14ac:dyDescent="0.25">
      <c r="A772" s="2">
        <v>43396</v>
      </c>
      <c r="B772" s="17">
        <v>820</v>
      </c>
      <c r="C772" s="21" t="s">
        <v>30</v>
      </c>
      <c r="D772" s="25">
        <v>3.51</v>
      </c>
      <c r="E772" s="22">
        <f>'[1]pH meter #2__083118AM'!$O$2</f>
        <v>3.5073563535911592</v>
      </c>
      <c r="F772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43396.347222222219</v>
      </c>
      <c r="G772" s="6">
        <f>Table1689106[[#This Row],[Mean Value]]+$P$2</f>
        <v>3.527303060242065</v>
      </c>
      <c r="H772" s="6">
        <f>Table1689106[[#This Row],[Mean Value]]-$P$2</f>
        <v>3.4874096469402533</v>
      </c>
      <c r="I772" s="26">
        <f>Table1689106[[#This Row],[Mean Value]]+$Q$2</f>
        <v>3.5472497668929703</v>
      </c>
      <c r="J772" s="26">
        <f>Table1689106[[#This Row],[Mean Value]]-($Q$2)</f>
        <v>3.467462940289348</v>
      </c>
      <c r="K772" s="8">
        <f>Table1689106[[#This Row],[Mean Value]]+$R$2</f>
        <v>3.5671964735438761</v>
      </c>
      <c r="L772" s="9">
        <f>Table1689106[[#This Row],[Mean Value]]-$R$2</f>
        <v>3.4475162336384422</v>
      </c>
      <c r="M772" s="23" t="str">
        <f t="array" ref="M772">IF(OR(D772&lt;$Z$2, D772&gt;$Y$2), "Yes", "No")</f>
        <v>No</v>
      </c>
      <c r="N772" s="3"/>
    </row>
    <row r="773" spans="1:14" x14ac:dyDescent="0.25">
      <c r="A773" s="2">
        <v>43396</v>
      </c>
      <c r="B773" s="17">
        <v>845</v>
      </c>
      <c r="C773" s="21" t="s">
        <v>43</v>
      </c>
      <c r="D773" s="25">
        <v>3.49</v>
      </c>
      <c r="E773" s="22">
        <f>'[1]pH meter #2__083118AM'!$O$2</f>
        <v>3.5073563535911592</v>
      </c>
      <c r="F773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43396.364583333336</v>
      </c>
      <c r="G773" s="6">
        <f>Table1689106[[#This Row],[Mean Value]]+$P$2</f>
        <v>3.527303060242065</v>
      </c>
      <c r="H773" s="6">
        <f>Table1689106[[#This Row],[Mean Value]]-$P$2</f>
        <v>3.4874096469402533</v>
      </c>
      <c r="I773" s="26">
        <f>Table1689106[[#This Row],[Mean Value]]+$Q$2</f>
        <v>3.5472497668929703</v>
      </c>
      <c r="J773" s="26">
        <f>Table1689106[[#This Row],[Mean Value]]-($Q$2)</f>
        <v>3.467462940289348</v>
      </c>
      <c r="K773" s="8">
        <f>Table1689106[[#This Row],[Mean Value]]+$R$2</f>
        <v>3.5671964735438761</v>
      </c>
      <c r="L773" s="9">
        <f>Table1689106[[#This Row],[Mean Value]]-$R$2</f>
        <v>3.4475162336384422</v>
      </c>
      <c r="M773" s="23" t="str">
        <f t="array" ref="M773">IF(OR(D773&lt;$Z$2, D773&gt;$Y$2), "Yes", "No")</f>
        <v>No</v>
      </c>
      <c r="N773" s="3"/>
    </row>
    <row r="774" spans="1:14" x14ac:dyDescent="0.25">
      <c r="A774" s="2">
        <v>43396</v>
      </c>
      <c r="B774" s="17">
        <v>906</v>
      </c>
      <c r="C774" s="21" t="s">
        <v>31</v>
      </c>
      <c r="D774" s="25">
        <v>3.49</v>
      </c>
      <c r="E774" s="22">
        <f>'[1]pH meter #2__083118AM'!$O$2</f>
        <v>3.5073563535911592</v>
      </c>
      <c r="F774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43396.379166666666</v>
      </c>
      <c r="G774" s="6">
        <f>Table1689106[[#This Row],[Mean Value]]+$P$2</f>
        <v>3.527303060242065</v>
      </c>
      <c r="H774" s="6">
        <f>Table1689106[[#This Row],[Mean Value]]-$P$2</f>
        <v>3.4874096469402533</v>
      </c>
      <c r="I774" s="26">
        <f>Table1689106[[#This Row],[Mean Value]]+$Q$2</f>
        <v>3.5472497668929703</v>
      </c>
      <c r="J774" s="26">
        <f>Table1689106[[#This Row],[Mean Value]]-($Q$2)</f>
        <v>3.467462940289348</v>
      </c>
      <c r="K774" s="8">
        <f>Table1689106[[#This Row],[Mean Value]]+$R$2</f>
        <v>3.5671964735438761</v>
      </c>
      <c r="L774" s="9">
        <f>Table1689106[[#This Row],[Mean Value]]-$R$2</f>
        <v>3.4475162336384422</v>
      </c>
      <c r="M774" s="23" t="str">
        <f t="array" ref="M774">IF(OR(D774&lt;$Z$2, D774&gt;$Y$2), "Yes", "No")</f>
        <v>No</v>
      </c>
      <c r="N774" s="3"/>
    </row>
    <row r="775" spans="1:14" x14ac:dyDescent="0.25">
      <c r="A775" s="2">
        <v>43396</v>
      </c>
      <c r="B775" s="17">
        <v>1001</v>
      </c>
      <c r="C775" s="21" t="s">
        <v>34</v>
      </c>
      <c r="D775" s="25">
        <v>3.48</v>
      </c>
      <c r="E775" s="22">
        <f>'[1]pH meter #2__083118AM'!$O$2</f>
        <v>3.5073563535911592</v>
      </c>
      <c r="F775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43396.417361111111</v>
      </c>
      <c r="G775" s="6">
        <f>Table1689106[[#This Row],[Mean Value]]+$P$2</f>
        <v>3.527303060242065</v>
      </c>
      <c r="H775" s="6">
        <f>Table1689106[[#This Row],[Mean Value]]-$P$2</f>
        <v>3.4874096469402533</v>
      </c>
      <c r="I775" s="26">
        <f>Table1689106[[#This Row],[Mean Value]]+$Q$2</f>
        <v>3.5472497668929703</v>
      </c>
      <c r="J775" s="26">
        <f>Table1689106[[#This Row],[Mean Value]]-($Q$2)</f>
        <v>3.467462940289348</v>
      </c>
      <c r="K775" s="8">
        <f>Table1689106[[#This Row],[Mean Value]]+$R$2</f>
        <v>3.5671964735438761</v>
      </c>
      <c r="L775" s="9">
        <f>Table1689106[[#This Row],[Mean Value]]-$R$2</f>
        <v>3.4475162336384422</v>
      </c>
      <c r="M775" s="23" t="str">
        <f t="array" ref="M775">IF(OR(D775&lt;$Z$2, D775&gt;$Y$2), "Yes", "No")</f>
        <v>No</v>
      </c>
      <c r="N775" s="3"/>
    </row>
    <row r="776" spans="1:14" x14ac:dyDescent="0.25">
      <c r="A776" s="2">
        <v>43396</v>
      </c>
      <c r="B776" s="17">
        <v>1041</v>
      </c>
      <c r="C776" s="21" t="s">
        <v>31</v>
      </c>
      <c r="D776" s="25">
        <v>3.48</v>
      </c>
      <c r="E776" s="22">
        <f>'[1]pH meter #2__083118AM'!$O$2</f>
        <v>3.5073563535911592</v>
      </c>
      <c r="F776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43396.445138888892</v>
      </c>
      <c r="G776" s="6">
        <f>Table1689106[[#This Row],[Mean Value]]+$P$2</f>
        <v>3.527303060242065</v>
      </c>
      <c r="H776" s="6">
        <f>Table1689106[[#This Row],[Mean Value]]-$P$2</f>
        <v>3.4874096469402533</v>
      </c>
      <c r="I776" s="26">
        <f>Table1689106[[#This Row],[Mean Value]]+$Q$2</f>
        <v>3.5472497668929703</v>
      </c>
      <c r="J776" s="26">
        <f>Table1689106[[#This Row],[Mean Value]]-($Q$2)</f>
        <v>3.467462940289348</v>
      </c>
      <c r="K776" s="8">
        <f>Table1689106[[#This Row],[Mean Value]]+$R$2</f>
        <v>3.5671964735438761</v>
      </c>
      <c r="L776" s="9">
        <f>Table1689106[[#This Row],[Mean Value]]-$R$2</f>
        <v>3.4475162336384422</v>
      </c>
      <c r="M776" s="23" t="str">
        <f t="array" ref="M776">IF(OR(D776&lt;$Z$2, D776&gt;$Y$2), "Yes", "No")</f>
        <v>No</v>
      </c>
      <c r="N776" s="3"/>
    </row>
    <row r="777" spans="1:14" x14ac:dyDescent="0.25">
      <c r="A777" s="2">
        <v>43396</v>
      </c>
      <c r="B777" s="17">
        <v>1114</v>
      </c>
      <c r="C777" s="21" t="s">
        <v>34</v>
      </c>
      <c r="D777" s="25">
        <v>3.49</v>
      </c>
      <c r="E777" s="22">
        <f>'[1]pH meter #2__083118AM'!$O$2</f>
        <v>3.5073563535911592</v>
      </c>
      <c r="F777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43396.468055555553</v>
      </c>
      <c r="G777" s="6">
        <f>Table1689106[[#This Row],[Mean Value]]+$P$2</f>
        <v>3.527303060242065</v>
      </c>
      <c r="H777" s="6">
        <f>Table1689106[[#This Row],[Mean Value]]-$P$2</f>
        <v>3.4874096469402533</v>
      </c>
      <c r="I777" s="26">
        <f>Table1689106[[#This Row],[Mean Value]]+$Q$2</f>
        <v>3.5472497668929703</v>
      </c>
      <c r="J777" s="26">
        <f>Table1689106[[#This Row],[Mean Value]]-($Q$2)</f>
        <v>3.467462940289348</v>
      </c>
      <c r="K777" s="8">
        <f>Table1689106[[#This Row],[Mean Value]]+$R$2</f>
        <v>3.5671964735438761</v>
      </c>
      <c r="L777" s="9">
        <f>Table1689106[[#This Row],[Mean Value]]-$R$2</f>
        <v>3.4475162336384422</v>
      </c>
      <c r="M777" s="23" t="str">
        <f t="array" ref="M777">IF(OR(D777&lt;$Z$2, D777&gt;$Y$2), "Yes", "No")</f>
        <v>No</v>
      </c>
      <c r="N777" s="3"/>
    </row>
    <row r="778" spans="1:14" x14ac:dyDescent="0.25">
      <c r="A778" s="2">
        <v>43396</v>
      </c>
      <c r="B778" s="17">
        <v>1136</v>
      </c>
      <c r="C778" s="21" t="s">
        <v>31</v>
      </c>
      <c r="D778" s="25">
        <v>3.49</v>
      </c>
      <c r="E778" s="22">
        <f>'[1]pH meter #2__083118AM'!$O$2</f>
        <v>3.5073563535911592</v>
      </c>
      <c r="F778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43396.48333333333</v>
      </c>
      <c r="G778" s="6">
        <f>Table1689106[[#This Row],[Mean Value]]+$P$2</f>
        <v>3.527303060242065</v>
      </c>
      <c r="H778" s="6">
        <f>Table1689106[[#This Row],[Mean Value]]-$P$2</f>
        <v>3.4874096469402533</v>
      </c>
      <c r="I778" s="26">
        <f>Table1689106[[#This Row],[Mean Value]]+$Q$2</f>
        <v>3.5472497668929703</v>
      </c>
      <c r="J778" s="26">
        <f>Table1689106[[#This Row],[Mean Value]]-($Q$2)</f>
        <v>3.467462940289348</v>
      </c>
      <c r="K778" s="8">
        <f>Table1689106[[#This Row],[Mean Value]]+$R$2</f>
        <v>3.5671964735438761</v>
      </c>
      <c r="L778" s="9">
        <f>Table1689106[[#This Row],[Mean Value]]-$R$2</f>
        <v>3.4475162336384422</v>
      </c>
      <c r="M778" s="23" t="str">
        <f t="array" ref="M778">IF(OR(D778&lt;$Z$2, D778&gt;$Y$2), "Yes", "No")</f>
        <v>No</v>
      </c>
      <c r="N778" s="3"/>
    </row>
    <row r="779" spans="1:14" x14ac:dyDescent="0.25">
      <c r="A779" s="2">
        <v>43396</v>
      </c>
      <c r="B779" s="17">
        <v>1200</v>
      </c>
      <c r="C779" s="21" t="s">
        <v>45</v>
      </c>
      <c r="D779" s="25">
        <v>3.49</v>
      </c>
      <c r="E779" s="22">
        <f>'[1]pH meter #2__083118AM'!$O$2</f>
        <v>3.5073563535911592</v>
      </c>
      <c r="F779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43396.5</v>
      </c>
      <c r="G779" s="6">
        <f>Table1689106[[#This Row],[Mean Value]]+$P$2</f>
        <v>3.527303060242065</v>
      </c>
      <c r="H779" s="6">
        <f>Table1689106[[#This Row],[Mean Value]]-$P$2</f>
        <v>3.4874096469402533</v>
      </c>
      <c r="I779" s="26">
        <f>Table1689106[[#This Row],[Mean Value]]+$Q$2</f>
        <v>3.5472497668929703</v>
      </c>
      <c r="J779" s="26">
        <f>Table1689106[[#This Row],[Mean Value]]-($Q$2)</f>
        <v>3.467462940289348</v>
      </c>
      <c r="K779" s="8">
        <f>Table1689106[[#This Row],[Mean Value]]+$R$2</f>
        <v>3.5671964735438761</v>
      </c>
      <c r="L779" s="9">
        <f>Table1689106[[#This Row],[Mean Value]]-$R$2</f>
        <v>3.4475162336384422</v>
      </c>
      <c r="M779" s="23" t="str">
        <f t="array" ref="M779">IF(OR(D779&lt;$Z$2, D779&gt;$Y$2), "Yes", "No")</f>
        <v>No</v>
      </c>
      <c r="N779" s="3"/>
    </row>
    <row r="780" spans="1:14" x14ac:dyDescent="0.25">
      <c r="A780" s="2">
        <v>43396</v>
      </c>
      <c r="B780" s="17">
        <v>1213</v>
      </c>
      <c r="C780" s="21" t="s">
        <v>31</v>
      </c>
      <c r="D780" s="25">
        <v>3.49</v>
      </c>
      <c r="E780" s="22">
        <f>'[1]pH meter #2__083118AM'!$O$2</f>
        <v>3.5073563535911592</v>
      </c>
      <c r="F780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43396.509027777778</v>
      </c>
      <c r="G780" s="6">
        <f>Table1689106[[#This Row],[Mean Value]]+$P$2</f>
        <v>3.527303060242065</v>
      </c>
      <c r="H780" s="6">
        <f>Table1689106[[#This Row],[Mean Value]]-$P$2</f>
        <v>3.4874096469402533</v>
      </c>
      <c r="I780" s="26">
        <f>Table1689106[[#This Row],[Mean Value]]+$Q$2</f>
        <v>3.5472497668929703</v>
      </c>
      <c r="J780" s="26">
        <f>Table1689106[[#This Row],[Mean Value]]-($Q$2)</f>
        <v>3.467462940289348</v>
      </c>
      <c r="K780" s="8">
        <f>Table1689106[[#This Row],[Mean Value]]+$R$2</f>
        <v>3.5671964735438761</v>
      </c>
      <c r="L780" s="9">
        <f>Table1689106[[#This Row],[Mean Value]]-$R$2</f>
        <v>3.4475162336384422</v>
      </c>
      <c r="M780" s="23" t="str">
        <f t="array" ref="M780">IF(OR(D780&lt;$Z$2, D780&gt;$Y$2), "Yes", "No")</f>
        <v>No</v>
      </c>
      <c r="N780" s="3"/>
    </row>
    <row r="781" spans="1:14" x14ac:dyDescent="0.25">
      <c r="A781" s="2">
        <v>43396</v>
      </c>
      <c r="B781" s="17">
        <v>1235</v>
      </c>
      <c r="C781" s="21" t="s">
        <v>30</v>
      </c>
      <c r="D781" s="25">
        <v>3.49</v>
      </c>
      <c r="E781" s="22">
        <f>'[1]pH meter #2__083118AM'!$O$2</f>
        <v>3.5073563535911592</v>
      </c>
      <c r="F781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43396.524305555555</v>
      </c>
      <c r="G781" s="6">
        <f>Table1689106[[#This Row],[Mean Value]]+$P$2</f>
        <v>3.527303060242065</v>
      </c>
      <c r="H781" s="6">
        <f>Table1689106[[#This Row],[Mean Value]]-$P$2</f>
        <v>3.4874096469402533</v>
      </c>
      <c r="I781" s="26">
        <f>Table1689106[[#This Row],[Mean Value]]+$Q$2</f>
        <v>3.5472497668929703</v>
      </c>
      <c r="J781" s="26">
        <f>Table1689106[[#This Row],[Mean Value]]-($Q$2)</f>
        <v>3.467462940289348</v>
      </c>
      <c r="K781" s="8">
        <f>Table1689106[[#This Row],[Mean Value]]+$R$2</f>
        <v>3.5671964735438761</v>
      </c>
      <c r="L781" s="9">
        <f>Table1689106[[#This Row],[Mean Value]]-$R$2</f>
        <v>3.4475162336384422</v>
      </c>
      <c r="M781" s="23" t="str">
        <f t="array" ref="M781">IF(OR(D781&lt;$Z$2, D781&gt;$Y$2), "Yes", "No")</f>
        <v>No</v>
      </c>
      <c r="N781" s="3"/>
    </row>
    <row r="782" spans="1:14" x14ac:dyDescent="0.25">
      <c r="A782" s="2">
        <v>43396</v>
      </c>
      <c r="B782" s="17">
        <v>1305</v>
      </c>
      <c r="C782" s="21" t="s">
        <v>39</v>
      </c>
      <c r="D782" s="25">
        <v>3.48</v>
      </c>
      <c r="E782" s="22">
        <f>'[1]pH meter #2__083118AM'!$O$2</f>
        <v>3.5073563535911592</v>
      </c>
      <c r="F782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43396.545138888891</v>
      </c>
      <c r="G782" s="6">
        <f>Table1689106[[#This Row],[Mean Value]]+$P$2</f>
        <v>3.527303060242065</v>
      </c>
      <c r="H782" s="6">
        <f>Table1689106[[#This Row],[Mean Value]]-$P$2</f>
        <v>3.4874096469402533</v>
      </c>
      <c r="I782" s="26">
        <f>Table1689106[[#This Row],[Mean Value]]+$Q$2</f>
        <v>3.5472497668929703</v>
      </c>
      <c r="J782" s="26">
        <f>Table1689106[[#This Row],[Mean Value]]-($Q$2)</f>
        <v>3.467462940289348</v>
      </c>
      <c r="K782" s="8">
        <f>Table1689106[[#This Row],[Mean Value]]+$R$2</f>
        <v>3.5671964735438761</v>
      </c>
      <c r="L782" s="9">
        <f>Table1689106[[#This Row],[Mean Value]]-$R$2</f>
        <v>3.4475162336384422</v>
      </c>
      <c r="M782" s="23" t="str">
        <f t="array" ref="M782">IF(OR(D782&lt;$Z$2, D782&gt;$Y$2), "Yes", "No")</f>
        <v>No</v>
      </c>
      <c r="N782" s="3"/>
    </row>
    <row r="783" spans="1:14" x14ac:dyDescent="0.25">
      <c r="A783" s="2">
        <v>43396</v>
      </c>
      <c r="B783" s="17">
        <v>1316</v>
      </c>
      <c r="C783" s="21" t="s">
        <v>31</v>
      </c>
      <c r="D783" s="25">
        <v>3.48</v>
      </c>
      <c r="E783" s="22">
        <f>'[1]pH meter #2__083118AM'!$O$2</f>
        <v>3.5073563535911592</v>
      </c>
      <c r="F783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43396.552777777775</v>
      </c>
      <c r="G783" s="6">
        <f>Table1689106[[#This Row],[Mean Value]]+$P$2</f>
        <v>3.527303060242065</v>
      </c>
      <c r="H783" s="6">
        <f>Table1689106[[#This Row],[Mean Value]]-$P$2</f>
        <v>3.4874096469402533</v>
      </c>
      <c r="I783" s="26">
        <f>Table1689106[[#This Row],[Mean Value]]+$Q$2</f>
        <v>3.5472497668929703</v>
      </c>
      <c r="J783" s="26">
        <f>Table1689106[[#This Row],[Mean Value]]-($Q$2)</f>
        <v>3.467462940289348</v>
      </c>
      <c r="K783" s="8">
        <f>Table1689106[[#This Row],[Mean Value]]+$R$2</f>
        <v>3.5671964735438761</v>
      </c>
      <c r="L783" s="9">
        <f>Table1689106[[#This Row],[Mean Value]]-$R$2</f>
        <v>3.4475162336384422</v>
      </c>
      <c r="M783" s="23" t="str">
        <f t="array" ref="M783">IF(OR(D783&lt;$Z$2, D783&gt;$Y$2), "Yes", "No")</f>
        <v>No</v>
      </c>
      <c r="N783" s="3"/>
    </row>
    <row r="784" spans="1:14" x14ac:dyDescent="0.25">
      <c r="A784" s="2">
        <v>43396</v>
      </c>
      <c r="B784" s="17">
        <v>1337</v>
      </c>
      <c r="C784" s="21" t="s">
        <v>31</v>
      </c>
      <c r="D784" s="25">
        <v>3.48</v>
      </c>
      <c r="E784" s="22">
        <f>'[1]pH meter #2__083118AM'!$O$2</f>
        <v>3.5073563535911592</v>
      </c>
      <c r="F784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43396.567361111112</v>
      </c>
      <c r="G784" s="6">
        <f>Table1689106[[#This Row],[Mean Value]]+$P$2</f>
        <v>3.527303060242065</v>
      </c>
      <c r="H784" s="6">
        <f>Table1689106[[#This Row],[Mean Value]]-$P$2</f>
        <v>3.4874096469402533</v>
      </c>
      <c r="I784" s="26">
        <f>Table1689106[[#This Row],[Mean Value]]+$Q$2</f>
        <v>3.5472497668929703</v>
      </c>
      <c r="J784" s="26">
        <f>Table1689106[[#This Row],[Mean Value]]-($Q$2)</f>
        <v>3.467462940289348</v>
      </c>
      <c r="K784" s="8">
        <f>Table1689106[[#This Row],[Mean Value]]+$R$2</f>
        <v>3.5671964735438761</v>
      </c>
      <c r="L784" s="9">
        <f>Table1689106[[#This Row],[Mean Value]]-$R$2</f>
        <v>3.4475162336384422</v>
      </c>
      <c r="M784" s="23" t="str">
        <f t="array" ref="M784">IF(OR(D784&lt;$Z$2, D784&gt;$Y$2), "Yes", "No")</f>
        <v>No</v>
      </c>
      <c r="N784" s="3"/>
    </row>
    <row r="785" spans="1:14" x14ac:dyDescent="0.25">
      <c r="A785" s="2">
        <v>43396</v>
      </c>
      <c r="B785" s="17">
        <v>1443</v>
      </c>
      <c r="C785" s="21" t="s">
        <v>51</v>
      </c>
      <c r="D785" s="25">
        <v>3.52</v>
      </c>
      <c r="E785" s="22">
        <f>'[1]pH meter #2__083118AM'!$O$2</f>
        <v>3.5073563535911592</v>
      </c>
      <c r="F785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43396.613194444442</v>
      </c>
      <c r="G785" s="6">
        <f>Table1689106[[#This Row],[Mean Value]]+$P$2</f>
        <v>3.527303060242065</v>
      </c>
      <c r="H785" s="6">
        <f>Table1689106[[#This Row],[Mean Value]]-$P$2</f>
        <v>3.4874096469402533</v>
      </c>
      <c r="I785" s="26">
        <f>Table1689106[[#This Row],[Mean Value]]+$Q$2</f>
        <v>3.5472497668929703</v>
      </c>
      <c r="J785" s="26">
        <f>Table1689106[[#This Row],[Mean Value]]-($Q$2)</f>
        <v>3.467462940289348</v>
      </c>
      <c r="K785" s="8">
        <f>Table1689106[[#This Row],[Mean Value]]+$R$2</f>
        <v>3.5671964735438761</v>
      </c>
      <c r="L785" s="9">
        <f>Table1689106[[#This Row],[Mean Value]]-$R$2</f>
        <v>3.4475162336384422</v>
      </c>
      <c r="M785" s="23" t="str">
        <f t="array" ref="M785">IF(OR(D785&lt;$Z$2, D785&gt;$Y$2), "Yes", "No")</f>
        <v>No</v>
      </c>
      <c r="N785" s="3"/>
    </row>
    <row r="786" spans="1:14" x14ac:dyDescent="0.25">
      <c r="A786" s="2">
        <v>43396</v>
      </c>
      <c r="B786" s="17">
        <v>1447</v>
      </c>
      <c r="C786" s="21" t="s">
        <v>51</v>
      </c>
      <c r="D786" s="25">
        <v>3.5</v>
      </c>
      <c r="E786" s="22">
        <f>'[1]pH meter #2__083118AM'!$O$2</f>
        <v>3.5073563535911592</v>
      </c>
      <c r="F786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43396.615972222222</v>
      </c>
      <c r="G786" s="6">
        <f>Table1689106[[#This Row],[Mean Value]]+$P$2</f>
        <v>3.527303060242065</v>
      </c>
      <c r="H786" s="6">
        <f>Table1689106[[#This Row],[Mean Value]]-$P$2</f>
        <v>3.4874096469402533</v>
      </c>
      <c r="I786" s="26">
        <f>Table1689106[[#This Row],[Mean Value]]+$Q$2</f>
        <v>3.5472497668929703</v>
      </c>
      <c r="J786" s="26">
        <f>Table1689106[[#This Row],[Mean Value]]-($Q$2)</f>
        <v>3.467462940289348</v>
      </c>
      <c r="K786" s="8">
        <f>Table1689106[[#This Row],[Mean Value]]+$R$2</f>
        <v>3.5671964735438761</v>
      </c>
      <c r="L786" s="9">
        <f>Table1689106[[#This Row],[Mean Value]]-$R$2</f>
        <v>3.4475162336384422</v>
      </c>
      <c r="M786" s="23" t="str">
        <f t="array" ref="M786">IF(OR(D786&lt;$Z$2, D786&gt;$Y$2), "Yes", "No")</f>
        <v>No</v>
      </c>
      <c r="N786" s="3"/>
    </row>
    <row r="787" spans="1:14" x14ac:dyDescent="0.25">
      <c r="A787" s="2">
        <v>43396</v>
      </c>
      <c r="B787" s="17">
        <v>1510</v>
      </c>
      <c r="C787" s="21" t="s">
        <v>51</v>
      </c>
      <c r="D787" s="25">
        <v>3.53</v>
      </c>
      <c r="E787" s="22">
        <f>'[1]pH meter #2__083118AM'!$O$2</f>
        <v>3.5073563535911592</v>
      </c>
      <c r="F787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43396.631944444445</v>
      </c>
      <c r="G787" s="6">
        <f>Table1689106[[#This Row],[Mean Value]]+$P$2</f>
        <v>3.527303060242065</v>
      </c>
      <c r="H787" s="6">
        <f>Table1689106[[#This Row],[Mean Value]]-$P$2</f>
        <v>3.4874096469402533</v>
      </c>
      <c r="I787" s="26">
        <f>Table1689106[[#This Row],[Mean Value]]+$Q$2</f>
        <v>3.5472497668929703</v>
      </c>
      <c r="J787" s="26">
        <f>Table1689106[[#This Row],[Mean Value]]-($Q$2)</f>
        <v>3.467462940289348</v>
      </c>
      <c r="K787" s="8">
        <f>Table1689106[[#This Row],[Mean Value]]+$R$2</f>
        <v>3.5671964735438761</v>
      </c>
      <c r="L787" s="9">
        <f>Table1689106[[#This Row],[Mean Value]]-$R$2</f>
        <v>3.4475162336384422</v>
      </c>
      <c r="M787" s="23" t="str">
        <f t="array" ref="M787">IF(OR(D787&lt;$Z$2, D787&gt;$Y$2), "Yes", "No")</f>
        <v>No</v>
      </c>
      <c r="N787" s="3"/>
    </row>
    <row r="788" spans="1:14" x14ac:dyDescent="0.25">
      <c r="A788" s="2">
        <v>43396</v>
      </c>
      <c r="B788" s="17">
        <v>1517</v>
      </c>
      <c r="C788" s="21" t="s">
        <v>34</v>
      </c>
      <c r="D788" s="25">
        <v>3.51</v>
      </c>
      <c r="E788" s="22">
        <f>'[1]pH meter #2__083118AM'!$O$2</f>
        <v>3.5073563535911592</v>
      </c>
      <c r="F788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43396.636805555558</v>
      </c>
      <c r="G788" s="6">
        <f>Table1689106[[#This Row],[Mean Value]]+$P$2</f>
        <v>3.527303060242065</v>
      </c>
      <c r="H788" s="6">
        <f>Table1689106[[#This Row],[Mean Value]]-$P$2</f>
        <v>3.4874096469402533</v>
      </c>
      <c r="I788" s="26">
        <f>Table1689106[[#This Row],[Mean Value]]+$Q$2</f>
        <v>3.5472497668929703</v>
      </c>
      <c r="J788" s="26">
        <f>Table1689106[[#This Row],[Mean Value]]-($Q$2)</f>
        <v>3.467462940289348</v>
      </c>
      <c r="K788" s="8">
        <f>Table1689106[[#This Row],[Mean Value]]+$R$2</f>
        <v>3.5671964735438761</v>
      </c>
      <c r="L788" s="9">
        <f>Table1689106[[#This Row],[Mean Value]]-$R$2</f>
        <v>3.4475162336384422</v>
      </c>
      <c r="M788" s="23" t="str">
        <f t="array" ref="M788">IF(OR(D788&lt;$Z$2, D788&gt;$Y$2), "Yes", "No")</f>
        <v>No</v>
      </c>
      <c r="N788" s="3"/>
    </row>
    <row r="789" spans="1:14" x14ac:dyDescent="0.25">
      <c r="A789" s="2">
        <v>43396</v>
      </c>
      <c r="B789" s="17">
        <v>1559</v>
      </c>
      <c r="C789" s="21" t="s">
        <v>51</v>
      </c>
      <c r="D789" s="25">
        <v>3.51</v>
      </c>
      <c r="E789" s="22">
        <f>'[1]pH meter #2__083118AM'!$O$2</f>
        <v>3.5073563535911592</v>
      </c>
      <c r="F789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43396.665972222225</v>
      </c>
      <c r="G789" s="6">
        <f>Table1689106[[#This Row],[Mean Value]]+$P$2</f>
        <v>3.527303060242065</v>
      </c>
      <c r="H789" s="6">
        <f>Table1689106[[#This Row],[Mean Value]]-$P$2</f>
        <v>3.4874096469402533</v>
      </c>
      <c r="I789" s="26">
        <f>Table1689106[[#This Row],[Mean Value]]+$Q$2</f>
        <v>3.5472497668929703</v>
      </c>
      <c r="J789" s="26">
        <f>Table1689106[[#This Row],[Mean Value]]-($Q$2)</f>
        <v>3.467462940289348</v>
      </c>
      <c r="K789" s="8">
        <f>Table1689106[[#This Row],[Mean Value]]+$R$2</f>
        <v>3.5671964735438761</v>
      </c>
      <c r="L789" s="9">
        <f>Table1689106[[#This Row],[Mean Value]]-$R$2</f>
        <v>3.4475162336384422</v>
      </c>
      <c r="M789" s="23" t="str">
        <f t="array" ref="M789">IF(OR(D789&lt;$Z$2, D789&gt;$Y$2), "Yes", "No")</f>
        <v>No</v>
      </c>
      <c r="N789" s="3"/>
    </row>
    <row r="790" spans="1:14" x14ac:dyDescent="0.25">
      <c r="A790" s="2">
        <v>43396</v>
      </c>
      <c r="B790" s="17">
        <v>1632</v>
      </c>
      <c r="C790" s="21" t="s">
        <v>51</v>
      </c>
      <c r="D790" s="25">
        <v>3.51</v>
      </c>
      <c r="E790" s="22">
        <f>'[1]pH meter #2__083118AM'!$O$2</f>
        <v>3.5073563535911592</v>
      </c>
      <c r="F790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43396.688888888886</v>
      </c>
      <c r="G790" s="6">
        <f>Table1689106[[#This Row],[Mean Value]]+$P$2</f>
        <v>3.527303060242065</v>
      </c>
      <c r="H790" s="6">
        <f>Table1689106[[#This Row],[Mean Value]]-$P$2</f>
        <v>3.4874096469402533</v>
      </c>
      <c r="I790" s="26">
        <f>Table1689106[[#This Row],[Mean Value]]+$Q$2</f>
        <v>3.5472497668929703</v>
      </c>
      <c r="J790" s="26">
        <f>Table1689106[[#This Row],[Mean Value]]-($Q$2)</f>
        <v>3.467462940289348</v>
      </c>
      <c r="K790" s="8">
        <f>Table1689106[[#This Row],[Mean Value]]+$R$2</f>
        <v>3.5671964735438761</v>
      </c>
      <c r="L790" s="9">
        <f>Table1689106[[#This Row],[Mean Value]]-$R$2</f>
        <v>3.4475162336384422</v>
      </c>
      <c r="M790" s="23" t="str">
        <f t="array" ref="M790">IF(OR(D790&lt;$Z$2, D790&gt;$Y$2), "Yes", "No")</f>
        <v>No</v>
      </c>
      <c r="N790" s="3"/>
    </row>
    <row r="791" spans="1:14" x14ac:dyDescent="0.25">
      <c r="A791" s="2">
        <v>43396</v>
      </c>
      <c r="B791" s="17">
        <v>1706</v>
      </c>
      <c r="C791" s="21" t="s">
        <v>34</v>
      </c>
      <c r="D791" s="25">
        <v>3.51</v>
      </c>
      <c r="E791" s="22">
        <f>'[1]pH meter #2__083118AM'!$O$2</f>
        <v>3.5073563535911592</v>
      </c>
      <c r="F791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43396.712500000001</v>
      </c>
      <c r="G791" s="6">
        <f>Table1689106[[#This Row],[Mean Value]]+$P$2</f>
        <v>3.527303060242065</v>
      </c>
      <c r="H791" s="6">
        <f>Table1689106[[#This Row],[Mean Value]]-$P$2</f>
        <v>3.4874096469402533</v>
      </c>
      <c r="I791" s="26">
        <f>Table1689106[[#This Row],[Mean Value]]+$Q$2</f>
        <v>3.5472497668929703</v>
      </c>
      <c r="J791" s="26">
        <f>Table1689106[[#This Row],[Mean Value]]-($Q$2)</f>
        <v>3.467462940289348</v>
      </c>
      <c r="K791" s="8">
        <f>Table1689106[[#This Row],[Mean Value]]+$R$2</f>
        <v>3.5671964735438761</v>
      </c>
      <c r="L791" s="9">
        <f>Table1689106[[#This Row],[Mean Value]]-$R$2</f>
        <v>3.4475162336384422</v>
      </c>
      <c r="M791" s="23" t="str">
        <f t="array" ref="M791">IF(OR(D791&lt;$Z$2, D791&gt;$Y$2), "Yes", "No")</f>
        <v>No</v>
      </c>
      <c r="N791" s="3"/>
    </row>
    <row r="792" spans="1:14" x14ac:dyDescent="0.25">
      <c r="A792" s="2">
        <v>43396</v>
      </c>
      <c r="B792" s="17">
        <v>1723</v>
      </c>
      <c r="C792" s="21" t="s">
        <v>51</v>
      </c>
      <c r="D792" s="25">
        <v>3.53</v>
      </c>
      <c r="E792" s="22">
        <f>'[1]pH meter #2__083118AM'!$O$2</f>
        <v>3.5073563535911592</v>
      </c>
      <c r="F792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43396.724305555559</v>
      </c>
      <c r="G792" s="6">
        <f>Table1689106[[#This Row],[Mean Value]]+$P$2</f>
        <v>3.527303060242065</v>
      </c>
      <c r="H792" s="6">
        <f>Table1689106[[#This Row],[Mean Value]]-$P$2</f>
        <v>3.4874096469402533</v>
      </c>
      <c r="I792" s="26">
        <f>Table1689106[[#This Row],[Mean Value]]+$Q$2</f>
        <v>3.5472497668929703</v>
      </c>
      <c r="J792" s="26">
        <f>Table1689106[[#This Row],[Mean Value]]-($Q$2)</f>
        <v>3.467462940289348</v>
      </c>
      <c r="K792" s="8">
        <f>Table1689106[[#This Row],[Mean Value]]+$R$2</f>
        <v>3.5671964735438761</v>
      </c>
      <c r="L792" s="9">
        <f>Table1689106[[#This Row],[Mean Value]]-$R$2</f>
        <v>3.4475162336384422</v>
      </c>
      <c r="M792" s="23" t="str">
        <f t="array" ref="M792">IF(OR(D792&lt;$Z$2, D792&gt;$Y$2), "Yes", "No")</f>
        <v>No</v>
      </c>
      <c r="N792" s="3"/>
    </row>
    <row r="793" spans="1:14" x14ac:dyDescent="0.25">
      <c r="A793" s="2">
        <v>43396</v>
      </c>
      <c r="B793" s="17">
        <v>1731</v>
      </c>
      <c r="C793" s="21" t="s">
        <v>51</v>
      </c>
      <c r="D793" s="25">
        <v>3.51</v>
      </c>
      <c r="E793" s="22">
        <f>'[1]pH meter #2__083118AM'!$O$2</f>
        <v>3.5073563535911592</v>
      </c>
      <c r="F793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43396.729861111111</v>
      </c>
      <c r="G793" s="6">
        <f>Table1689106[[#This Row],[Mean Value]]+$P$2</f>
        <v>3.527303060242065</v>
      </c>
      <c r="H793" s="6">
        <f>Table1689106[[#This Row],[Mean Value]]-$P$2</f>
        <v>3.4874096469402533</v>
      </c>
      <c r="I793" s="26">
        <f>Table1689106[[#This Row],[Mean Value]]+$Q$2</f>
        <v>3.5472497668929703</v>
      </c>
      <c r="J793" s="26">
        <f>Table1689106[[#This Row],[Mean Value]]-($Q$2)</f>
        <v>3.467462940289348</v>
      </c>
      <c r="K793" s="8">
        <f>Table1689106[[#This Row],[Mean Value]]+$R$2</f>
        <v>3.5671964735438761</v>
      </c>
      <c r="L793" s="9">
        <f>Table1689106[[#This Row],[Mean Value]]-$R$2</f>
        <v>3.4475162336384422</v>
      </c>
      <c r="M793" s="23" t="str">
        <f t="array" ref="M793">IF(OR(D793&lt;$Z$2, D793&gt;$Y$2), "Yes", "No")</f>
        <v>No</v>
      </c>
      <c r="N793" s="3"/>
    </row>
    <row r="794" spans="1:14" x14ac:dyDescent="0.25">
      <c r="A794" s="2">
        <v>43396</v>
      </c>
      <c r="B794" s="17">
        <v>1758</v>
      </c>
      <c r="C794" s="21" t="s">
        <v>34</v>
      </c>
      <c r="D794" s="25">
        <v>3.5</v>
      </c>
      <c r="E794" s="22">
        <f>'[1]pH meter #2__083118AM'!$O$2</f>
        <v>3.5073563535911592</v>
      </c>
      <c r="F794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43396.748611111114</v>
      </c>
      <c r="G794" s="6">
        <f>Table1689106[[#This Row],[Mean Value]]+$P$2</f>
        <v>3.527303060242065</v>
      </c>
      <c r="H794" s="6">
        <f>Table1689106[[#This Row],[Mean Value]]-$P$2</f>
        <v>3.4874096469402533</v>
      </c>
      <c r="I794" s="26">
        <f>Table1689106[[#This Row],[Mean Value]]+$Q$2</f>
        <v>3.5472497668929703</v>
      </c>
      <c r="J794" s="26">
        <f>Table1689106[[#This Row],[Mean Value]]-($Q$2)</f>
        <v>3.467462940289348</v>
      </c>
      <c r="K794" s="8">
        <f>Table1689106[[#This Row],[Mean Value]]+$R$2</f>
        <v>3.5671964735438761</v>
      </c>
      <c r="L794" s="9">
        <f>Table1689106[[#This Row],[Mean Value]]-$R$2</f>
        <v>3.4475162336384422</v>
      </c>
      <c r="M794" s="23" t="str">
        <f t="array" ref="M794">IF(OR(D794&lt;$Z$2, D794&gt;$Y$2), "Yes", "No")</f>
        <v>No</v>
      </c>
      <c r="N794" s="3"/>
    </row>
    <row r="795" spans="1:14" x14ac:dyDescent="0.25">
      <c r="A795" s="2">
        <v>43396</v>
      </c>
      <c r="B795" s="17">
        <v>1847</v>
      </c>
      <c r="C795" s="21" t="s">
        <v>34</v>
      </c>
      <c r="D795" s="25">
        <v>3.5</v>
      </c>
      <c r="E795" s="22">
        <f>'[1]pH meter #2__083118AM'!$O$2</f>
        <v>3.5073563535911592</v>
      </c>
      <c r="F795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43396.782638888886</v>
      </c>
      <c r="G795" s="6">
        <f>Table1689106[[#This Row],[Mean Value]]+$P$2</f>
        <v>3.527303060242065</v>
      </c>
      <c r="H795" s="6">
        <f>Table1689106[[#This Row],[Mean Value]]-$P$2</f>
        <v>3.4874096469402533</v>
      </c>
      <c r="I795" s="26">
        <f>Table1689106[[#This Row],[Mean Value]]+$Q$2</f>
        <v>3.5472497668929703</v>
      </c>
      <c r="J795" s="26">
        <f>Table1689106[[#This Row],[Mean Value]]-($Q$2)</f>
        <v>3.467462940289348</v>
      </c>
      <c r="K795" s="8">
        <f>Table1689106[[#This Row],[Mean Value]]+$R$2</f>
        <v>3.5671964735438761</v>
      </c>
      <c r="L795" s="9">
        <f>Table1689106[[#This Row],[Mean Value]]-$R$2</f>
        <v>3.4475162336384422</v>
      </c>
      <c r="M795" s="23" t="str">
        <f t="array" ref="M795">IF(OR(D795&lt;$Z$2, D795&gt;$Y$2), "Yes", "No")</f>
        <v>No</v>
      </c>
      <c r="N795" s="3"/>
    </row>
    <row r="796" spans="1:14" x14ac:dyDescent="0.25">
      <c r="A796" s="2">
        <v>43396</v>
      </c>
      <c r="B796" s="17">
        <v>1900</v>
      </c>
      <c r="C796" s="21" t="s">
        <v>34</v>
      </c>
      <c r="D796" s="25">
        <v>3.51</v>
      </c>
      <c r="E796" s="22">
        <f>'[1]pH meter #2__083118AM'!$O$2</f>
        <v>3.5073563535911592</v>
      </c>
      <c r="F796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43396.791666666664</v>
      </c>
      <c r="G796" s="6">
        <f>Table1689106[[#This Row],[Mean Value]]+$P$2</f>
        <v>3.527303060242065</v>
      </c>
      <c r="H796" s="6">
        <f>Table1689106[[#This Row],[Mean Value]]-$P$2</f>
        <v>3.4874096469402533</v>
      </c>
      <c r="I796" s="26">
        <f>Table1689106[[#This Row],[Mean Value]]+$Q$2</f>
        <v>3.5472497668929703</v>
      </c>
      <c r="J796" s="26">
        <f>Table1689106[[#This Row],[Mean Value]]-($Q$2)</f>
        <v>3.467462940289348</v>
      </c>
      <c r="K796" s="8">
        <f>Table1689106[[#This Row],[Mean Value]]+$R$2</f>
        <v>3.5671964735438761</v>
      </c>
      <c r="L796" s="9">
        <f>Table1689106[[#This Row],[Mean Value]]-$R$2</f>
        <v>3.4475162336384422</v>
      </c>
      <c r="M796" s="23" t="str">
        <f t="array" ref="M796">IF(OR(D796&lt;$Z$2, D796&gt;$Y$2), "Yes", "No")</f>
        <v>No</v>
      </c>
      <c r="N796" s="3"/>
    </row>
    <row r="797" spans="1:14" x14ac:dyDescent="0.25">
      <c r="A797" s="2">
        <v>43396</v>
      </c>
      <c r="B797" s="17">
        <v>1912</v>
      </c>
      <c r="C797" s="21" t="s">
        <v>34</v>
      </c>
      <c r="D797" s="25">
        <v>3.5</v>
      </c>
      <c r="E797" s="22">
        <f>'[1]pH meter #2__083118AM'!$O$2</f>
        <v>3.5073563535911592</v>
      </c>
      <c r="F797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43396.800000000003</v>
      </c>
      <c r="G797" s="6">
        <f>Table1689106[[#This Row],[Mean Value]]+$P$2</f>
        <v>3.527303060242065</v>
      </c>
      <c r="H797" s="6">
        <f>Table1689106[[#This Row],[Mean Value]]-$P$2</f>
        <v>3.4874096469402533</v>
      </c>
      <c r="I797" s="26">
        <f>Table1689106[[#This Row],[Mean Value]]+$Q$2</f>
        <v>3.5472497668929703</v>
      </c>
      <c r="J797" s="26">
        <f>Table1689106[[#This Row],[Mean Value]]-($Q$2)</f>
        <v>3.467462940289348</v>
      </c>
      <c r="K797" s="8">
        <f>Table1689106[[#This Row],[Mean Value]]+$R$2</f>
        <v>3.5671964735438761</v>
      </c>
      <c r="L797" s="9">
        <f>Table1689106[[#This Row],[Mean Value]]-$R$2</f>
        <v>3.4475162336384422</v>
      </c>
      <c r="M797" s="23" t="str">
        <f t="array" ref="M797">IF(OR(D797&lt;$Z$2, D797&gt;$Y$2), "Yes", "No")</f>
        <v>No</v>
      </c>
      <c r="N797" s="3"/>
    </row>
    <row r="798" spans="1:14" x14ac:dyDescent="0.25">
      <c r="A798" s="2">
        <v>43396</v>
      </c>
      <c r="B798" s="17">
        <v>2016</v>
      </c>
      <c r="C798" s="21" t="s">
        <v>26</v>
      </c>
      <c r="D798" s="25">
        <v>3.51</v>
      </c>
      <c r="E798" s="22">
        <f>'[1]pH meter #2__083118AM'!$O$2</f>
        <v>3.5073563535911592</v>
      </c>
      <c r="F798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43396.844444444447</v>
      </c>
      <c r="G798" s="6">
        <f>Table1689106[[#This Row],[Mean Value]]+$P$2</f>
        <v>3.527303060242065</v>
      </c>
      <c r="H798" s="6">
        <f>Table1689106[[#This Row],[Mean Value]]-$P$2</f>
        <v>3.4874096469402533</v>
      </c>
      <c r="I798" s="26">
        <f>Table1689106[[#This Row],[Mean Value]]+$Q$2</f>
        <v>3.5472497668929703</v>
      </c>
      <c r="J798" s="26">
        <f>Table1689106[[#This Row],[Mean Value]]-($Q$2)</f>
        <v>3.467462940289348</v>
      </c>
      <c r="K798" s="8">
        <f>Table1689106[[#This Row],[Mean Value]]+$R$2</f>
        <v>3.5671964735438761</v>
      </c>
      <c r="L798" s="9">
        <f>Table1689106[[#This Row],[Mean Value]]-$R$2</f>
        <v>3.4475162336384422</v>
      </c>
      <c r="M798" s="23" t="str">
        <f t="array" ref="M798">IF(OR(D798&lt;$Z$2, D798&gt;$Y$2), "Yes", "No")</f>
        <v>No</v>
      </c>
      <c r="N798" s="3"/>
    </row>
    <row r="799" spans="1:14" x14ac:dyDescent="0.25">
      <c r="A799" s="2">
        <v>43397</v>
      </c>
      <c r="B799" s="17">
        <v>610</v>
      </c>
      <c r="C799" s="21" t="s">
        <v>30</v>
      </c>
      <c r="D799" s="25">
        <v>3.54</v>
      </c>
      <c r="E799" s="22">
        <f>'[1]pH meter #2__083118AM'!$O$2</f>
        <v>3.5073563535911592</v>
      </c>
      <c r="F799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43397.256944444445</v>
      </c>
      <c r="G799" s="6">
        <f>Table1689106[[#This Row],[Mean Value]]+$P$2</f>
        <v>3.527303060242065</v>
      </c>
      <c r="H799" s="6">
        <f>Table1689106[[#This Row],[Mean Value]]-$P$2</f>
        <v>3.4874096469402533</v>
      </c>
      <c r="I799" s="26">
        <f>Table1689106[[#This Row],[Mean Value]]+$Q$2</f>
        <v>3.5472497668929703</v>
      </c>
      <c r="J799" s="26">
        <f>Table1689106[[#This Row],[Mean Value]]-($Q$2)</f>
        <v>3.467462940289348</v>
      </c>
      <c r="K799" s="8">
        <f>Table1689106[[#This Row],[Mean Value]]+$R$2</f>
        <v>3.5671964735438761</v>
      </c>
      <c r="L799" s="9">
        <f>Table1689106[[#This Row],[Mean Value]]-$R$2</f>
        <v>3.4475162336384422</v>
      </c>
      <c r="M799" s="23" t="str">
        <f t="array" ref="M799">IF(OR(D799&lt;$Z$2, D799&gt;$Y$2), "Yes", "No")</f>
        <v>No</v>
      </c>
      <c r="N799" s="3"/>
    </row>
    <row r="800" spans="1:14" x14ac:dyDescent="0.25">
      <c r="A800" s="2">
        <v>43397</v>
      </c>
      <c r="B800" s="17">
        <v>620</v>
      </c>
      <c r="C800" s="21" t="s">
        <v>30</v>
      </c>
      <c r="D800" s="25">
        <v>3.53</v>
      </c>
      <c r="E800" s="22">
        <f>'[1]pH meter #2__083118AM'!$O$2</f>
        <v>3.5073563535911592</v>
      </c>
      <c r="F800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43397.263888888891</v>
      </c>
      <c r="G800" s="6">
        <f>Table1689106[[#This Row],[Mean Value]]+$P$2</f>
        <v>3.527303060242065</v>
      </c>
      <c r="H800" s="6">
        <f>Table1689106[[#This Row],[Mean Value]]-$P$2</f>
        <v>3.4874096469402533</v>
      </c>
      <c r="I800" s="26">
        <f>Table1689106[[#This Row],[Mean Value]]+$Q$2</f>
        <v>3.5472497668929703</v>
      </c>
      <c r="J800" s="26">
        <f>Table1689106[[#This Row],[Mean Value]]-($Q$2)</f>
        <v>3.467462940289348</v>
      </c>
      <c r="K800" s="8">
        <f>Table1689106[[#This Row],[Mean Value]]+$R$2</f>
        <v>3.5671964735438761</v>
      </c>
      <c r="L800" s="9">
        <f>Table1689106[[#This Row],[Mean Value]]-$R$2</f>
        <v>3.4475162336384422</v>
      </c>
      <c r="M800" s="23" t="str">
        <f t="array" ref="M800">IF(OR(D800&lt;$Z$2, D800&gt;$Y$2), "Yes", "No")</f>
        <v>No</v>
      </c>
      <c r="N800" s="3"/>
    </row>
    <row r="801" spans="1:14" x14ac:dyDescent="0.25">
      <c r="A801" s="2">
        <v>43397</v>
      </c>
      <c r="B801" s="17">
        <v>644</v>
      </c>
      <c r="C801" s="21" t="s">
        <v>31</v>
      </c>
      <c r="D801" s="25">
        <v>3.53</v>
      </c>
      <c r="E801" s="22">
        <f>'[1]pH meter #2__083118AM'!$O$2</f>
        <v>3.5073563535911592</v>
      </c>
      <c r="F801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43397.280555555553</v>
      </c>
      <c r="G801" s="6">
        <f>Table1689106[[#This Row],[Mean Value]]+$P$2</f>
        <v>3.527303060242065</v>
      </c>
      <c r="H801" s="6">
        <f>Table1689106[[#This Row],[Mean Value]]-$P$2</f>
        <v>3.4874096469402533</v>
      </c>
      <c r="I801" s="26">
        <f>Table1689106[[#This Row],[Mean Value]]+$Q$2</f>
        <v>3.5472497668929703</v>
      </c>
      <c r="J801" s="26">
        <f>Table1689106[[#This Row],[Mean Value]]-($Q$2)</f>
        <v>3.467462940289348</v>
      </c>
      <c r="K801" s="8">
        <f>Table1689106[[#This Row],[Mean Value]]+$R$2</f>
        <v>3.5671964735438761</v>
      </c>
      <c r="L801" s="9">
        <f>Table1689106[[#This Row],[Mean Value]]-$R$2</f>
        <v>3.4475162336384422</v>
      </c>
      <c r="M801" s="23" t="str">
        <f t="array" ref="M801">IF(OR(D801&lt;$Z$2, D801&gt;$Y$2), "Yes", "No")</f>
        <v>No</v>
      </c>
      <c r="N801" s="3"/>
    </row>
    <row r="802" spans="1:14" x14ac:dyDescent="0.25">
      <c r="A802" s="2">
        <v>43397</v>
      </c>
      <c r="B802" s="17">
        <v>720</v>
      </c>
      <c r="C802" s="21" t="s">
        <v>56</v>
      </c>
      <c r="D802" s="25">
        <v>3.52</v>
      </c>
      <c r="E802" s="22">
        <f>'[1]pH meter #2__083118AM'!$O$2</f>
        <v>3.5073563535911592</v>
      </c>
      <c r="F802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43397.305555555555</v>
      </c>
      <c r="G802" s="6">
        <f>Table1689106[[#This Row],[Mean Value]]+$P$2</f>
        <v>3.527303060242065</v>
      </c>
      <c r="H802" s="6">
        <f>Table1689106[[#This Row],[Mean Value]]-$P$2</f>
        <v>3.4874096469402533</v>
      </c>
      <c r="I802" s="26">
        <f>Table1689106[[#This Row],[Mean Value]]+$Q$2</f>
        <v>3.5472497668929703</v>
      </c>
      <c r="J802" s="26">
        <f>Table1689106[[#This Row],[Mean Value]]-($Q$2)</f>
        <v>3.467462940289348</v>
      </c>
      <c r="K802" s="8">
        <f>Table1689106[[#This Row],[Mean Value]]+$R$2</f>
        <v>3.5671964735438761</v>
      </c>
      <c r="L802" s="9">
        <f>Table1689106[[#This Row],[Mean Value]]-$R$2</f>
        <v>3.4475162336384422</v>
      </c>
      <c r="M802" s="23" t="str">
        <f t="array" ref="M802">IF(OR(D802&lt;$Z$2, D802&gt;$Y$2), "Yes", "No")</f>
        <v>No</v>
      </c>
      <c r="N802" s="3"/>
    </row>
    <row r="803" spans="1:14" x14ac:dyDescent="0.25">
      <c r="A803" s="2">
        <v>43397</v>
      </c>
      <c r="B803" s="17">
        <v>726</v>
      </c>
      <c r="C803" s="21" t="s">
        <v>31</v>
      </c>
      <c r="D803" s="25">
        <v>3.53</v>
      </c>
      <c r="E803" s="22">
        <f>'[1]pH meter #2__083118AM'!$O$2</f>
        <v>3.5073563535911592</v>
      </c>
      <c r="F803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43397.30972222222</v>
      </c>
      <c r="G803" s="6">
        <f>Table1689106[[#This Row],[Mean Value]]+$P$2</f>
        <v>3.527303060242065</v>
      </c>
      <c r="H803" s="6">
        <f>Table1689106[[#This Row],[Mean Value]]-$P$2</f>
        <v>3.4874096469402533</v>
      </c>
      <c r="I803" s="26">
        <f>Table1689106[[#This Row],[Mean Value]]+$Q$2</f>
        <v>3.5472497668929703</v>
      </c>
      <c r="J803" s="26">
        <f>Table1689106[[#This Row],[Mean Value]]-($Q$2)</f>
        <v>3.467462940289348</v>
      </c>
      <c r="K803" s="8">
        <f>Table1689106[[#This Row],[Mean Value]]+$R$2</f>
        <v>3.5671964735438761</v>
      </c>
      <c r="L803" s="9">
        <f>Table1689106[[#This Row],[Mean Value]]-$R$2</f>
        <v>3.4475162336384422</v>
      </c>
      <c r="M803" s="23" t="str">
        <f t="array" ref="M803">IF(OR(D803&lt;$Z$2, D803&gt;$Y$2), "Yes", "No")</f>
        <v>No</v>
      </c>
      <c r="N803" s="3"/>
    </row>
    <row r="804" spans="1:14" x14ac:dyDescent="0.25">
      <c r="A804" s="2">
        <v>43397</v>
      </c>
      <c r="B804" s="17">
        <v>740</v>
      </c>
      <c r="C804" s="21" t="s">
        <v>30</v>
      </c>
      <c r="D804" s="25">
        <v>3.52</v>
      </c>
      <c r="E804" s="22">
        <f>'[1]pH meter #2__083118AM'!$O$2</f>
        <v>3.5073563535911592</v>
      </c>
      <c r="F804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43397.319444444445</v>
      </c>
      <c r="G804" s="6">
        <f>Table1689106[[#This Row],[Mean Value]]+$P$2</f>
        <v>3.527303060242065</v>
      </c>
      <c r="H804" s="6">
        <f>Table1689106[[#This Row],[Mean Value]]-$P$2</f>
        <v>3.4874096469402533</v>
      </c>
      <c r="I804" s="26">
        <f>Table1689106[[#This Row],[Mean Value]]+$Q$2</f>
        <v>3.5472497668929703</v>
      </c>
      <c r="J804" s="26">
        <f>Table1689106[[#This Row],[Mean Value]]-($Q$2)</f>
        <v>3.467462940289348</v>
      </c>
      <c r="K804" s="8">
        <f>Table1689106[[#This Row],[Mean Value]]+$R$2</f>
        <v>3.5671964735438761</v>
      </c>
      <c r="L804" s="9">
        <f>Table1689106[[#This Row],[Mean Value]]-$R$2</f>
        <v>3.4475162336384422</v>
      </c>
      <c r="M804" s="23" t="str">
        <f t="array" ref="M804">IF(OR(D804&lt;$Z$2, D804&gt;$Y$2), "Yes", "No")</f>
        <v>No</v>
      </c>
      <c r="N804" s="3"/>
    </row>
    <row r="805" spans="1:14" x14ac:dyDescent="0.25">
      <c r="A805" s="2">
        <v>43397</v>
      </c>
      <c r="B805" s="17">
        <v>824</v>
      </c>
      <c r="C805" s="21" t="s">
        <v>31</v>
      </c>
      <c r="D805" s="25">
        <v>3.53</v>
      </c>
      <c r="E805" s="22">
        <f>'[1]pH meter #2__083118AM'!$O$2</f>
        <v>3.5073563535911592</v>
      </c>
      <c r="F805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43397.35</v>
      </c>
      <c r="G805" s="6">
        <f>Table1689106[[#This Row],[Mean Value]]+$P$2</f>
        <v>3.527303060242065</v>
      </c>
      <c r="H805" s="6">
        <f>Table1689106[[#This Row],[Mean Value]]-$P$2</f>
        <v>3.4874096469402533</v>
      </c>
      <c r="I805" s="26">
        <f>Table1689106[[#This Row],[Mean Value]]+$Q$2</f>
        <v>3.5472497668929703</v>
      </c>
      <c r="J805" s="26">
        <f>Table1689106[[#This Row],[Mean Value]]-($Q$2)</f>
        <v>3.467462940289348</v>
      </c>
      <c r="K805" s="8">
        <f>Table1689106[[#This Row],[Mean Value]]+$R$2</f>
        <v>3.5671964735438761</v>
      </c>
      <c r="L805" s="9">
        <f>Table1689106[[#This Row],[Mean Value]]-$R$2</f>
        <v>3.4475162336384422</v>
      </c>
      <c r="M805" s="23" t="str">
        <f t="array" ref="M805">IF(OR(D805&lt;$Z$2, D805&gt;$Y$2), "Yes", "No")</f>
        <v>No</v>
      </c>
      <c r="N805" s="3"/>
    </row>
    <row r="806" spans="1:14" x14ac:dyDescent="0.25">
      <c r="A806" s="2">
        <v>43397</v>
      </c>
      <c r="B806" s="17">
        <v>907</v>
      </c>
      <c r="C806" s="21" t="s">
        <v>31</v>
      </c>
      <c r="D806" s="25">
        <v>3.52</v>
      </c>
      <c r="E806" s="22">
        <f>'[1]pH meter #2__083118AM'!$O$2</f>
        <v>3.5073563535911592</v>
      </c>
      <c r="F806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43397.379861111112</v>
      </c>
      <c r="G806" s="6">
        <f>Table1689106[[#This Row],[Mean Value]]+$P$2</f>
        <v>3.527303060242065</v>
      </c>
      <c r="H806" s="6">
        <f>Table1689106[[#This Row],[Mean Value]]-$P$2</f>
        <v>3.4874096469402533</v>
      </c>
      <c r="I806" s="26">
        <f>Table1689106[[#This Row],[Mean Value]]+$Q$2</f>
        <v>3.5472497668929703</v>
      </c>
      <c r="J806" s="26">
        <f>Table1689106[[#This Row],[Mean Value]]-($Q$2)</f>
        <v>3.467462940289348</v>
      </c>
      <c r="K806" s="8">
        <f>Table1689106[[#This Row],[Mean Value]]+$R$2</f>
        <v>3.5671964735438761</v>
      </c>
      <c r="L806" s="9">
        <f>Table1689106[[#This Row],[Mean Value]]-$R$2</f>
        <v>3.4475162336384422</v>
      </c>
      <c r="M806" s="23" t="str">
        <f t="array" ref="M806">IF(OR(D806&lt;$Z$2, D806&gt;$Y$2), "Yes", "No")</f>
        <v>No</v>
      </c>
      <c r="N806" s="3"/>
    </row>
    <row r="807" spans="1:14" x14ac:dyDescent="0.25">
      <c r="A807" s="2">
        <v>43397</v>
      </c>
      <c r="B807" s="17">
        <v>947</v>
      </c>
      <c r="C807" s="21" t="s">
        <v>40</v>
      </c>
      <c r="D807" s="25">
        <v>3.52</v>
      </c>
      <c r="E807" s="22">
        <f>'[1]pH meter #2__083118AM'!$O$2</f>
        <v>3.5073563535911592</v>
      </c>
      <c r="F807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43397.407638888886</v>
      </c>
      <c r="G807" s="6">
        <f>Table1689106[[#This Row],[Mean Value]]+$P$2</f>
        <v>3.527303060242065</v>
      </c>
      <c r="H807" s="6">
        <f>Table1689106[[#This Row],[Mean Value]]-$P$2</f>
        <v>3.4874096469402533</v>
      </c>
      <c r="I807" s="26">
        <f>Table1689106[[#This Row],[Mean Value]]+$Q$2</f>
        <v>3.5472497668929703</v>
      </c>
      <c r="J807" s="26">
        <f>Table1689106[[#This Row],[Mean Value]]-($Q$2)</f>
        <v>3.467462940289348</v>
      </c>
      <c r="K807" s="8">
        <f>Table1689106[[#This Row],[Mean Value]]+$R$2</f>
        <v>3.5671964735438761</v>
      </c>
      <c r="L807" s="9">
        <f>Table1689106[[#This Row],[Mean Value]]-$R$2</f>
        <v>3.4475162336384422</v>
      </c>
      <c r="M807" s="23" t="str">
        <f t="array" ref="M807">IF(OR(D807&lt;$Z$2, D807&gt;$Y$2), "Yes", "No")</f>
        <v>No</v>
      </c>
      <c r="N807" s="3"/>
    </row>
    <row r="808" spans="1:14" x14ac:dyDescent="0.25">
      <c r="A808" s="2">
        <v>43397</v>
      </c>
      <c r="B808" s="17">
        <v>1033</v>
      </c>
      <c r="C808" s="21" t="s">
        <v>31</v>
      </c>
      <c r="D808" s="25">
        <v>3.52</v>
      </c>
      <c r="E808" s="22">
        <f>'[1]pH meter #2__083118AM'!$O$2</f>
        <v>3.5073563535911592</v>
      </c>
      <c r="F808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43397.439583333333</v>
      </c>
      <c r="G808" s="6">
        <f>Table1689106[[#This Row],[Mean Value]]+$P$2</f>
        <v>3.527303060242065</v>
      </c>
      <c r="H808" s="6">
        <f>Table1689106[[#This Row],[Mean Value]]-$P$2</f>
        <v>3.4874096469402533</v>
      </c>
      <c r="I808" s="26">
        <f>Table1689106[[#This Row],[Mean Value]]+$Q$2</f>
        <v>3.5472497668929703</v>
      </c>
      <c r="J808" s="26">
        <f>Table1689106[[#This Row],[Mean Value]]-($Q$2)</f>
        <v>3.467462940289348</v>
      </c>
      <c r="K808" s="8">
        <f>Table1689106[[#This Row],[Mean Value]]+$R$2</f>
        <v>3.5671964735438761</v>
      </c>
      <c r="L808" s="9">
        <f>Table1689106[[#This Row],[Mean Value]]-$R$2</f>
        <v>3.4475162336384422</v>
      </c>
      <c r="M808" s="23" t="str">
        <f t="array" ref="M808">IF(OR(D808&lt;$Z$2, D808&gt;$Y$2), "Yes", "No")</f>
        <v>No</v>
      </c>
      <c r="N808" s="3"/>
    </row>
    <row r="809" spans="1:14" x14ac:dyDescent="0.25">
      <c r="A809" s="2">
        <v>43397</v>
      </c>
      <c r="B809" s="17">
        <v>1125</v>
      </c>
      <c r="C809" s="21" t="s">
        <v>42</v>
      </c>
      <c r="D809" s="25">
        <v>3.52</v>
      </c>
      <c r="E809" s="22">
        <f>'[1]pH meter #2__083118AM'!$O$2</f>
        <v>3.5073563535911592</v>
      </c>
      <c r="F809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43397.475694444445</v>
      </c>
      <c r="G809" s="6">
        <f>Table1689106[[#This Row],[Mean Value]]+$P$2</f>
        <v>3.527303060242065</v>
      </c>
      <c r="H809" s="6">
        <f>Table1689106[[#This Row],[Mean Value]]-$P$2</f>
        <v>3.4874096469402533</v>
      </c>
      <c r="I809" s="26">
        <f>Table1689106[[#This Row],[Mean Value]]+$Q$2</f>
        <v>3.5472497668929703</v>
      </c>
      <c r="J809" s="26">
        <f>Table1689106[[#This Row],[Mean Value]]-($Q$2)</f>
        <v>3.467462940289348</v>
      </c>
      <c r="K809" s="8">
        <f>Table1689106[[#This Row],[Mean Value]]+$R$2</f>
        <v>3.5671964735438761</v>
      </c>
      <c r="L809" s="9">
        <f>Table1689106[[#This Row],[Mean Value]]-$R$2</f>
        <v>3.4475162336384422</v>
      </c>
      <c r="M809" s="23" t="str">
        <f t="array" ref="M809">IF(OR(D809&lt;$Z$2, D809&gt;$Y$2), "Yes", "No")</f>
        <v>No</v>
      </c>
      <c r="N809" s="3"/>
    </row>
    <row r="810" spans="1:14" x14ac:dyDescent="0.25">
      <c r="A810" s="2">
        <v>43397</v>
      </c>
      <c r="B810" s="17">
        <v>1133</v>
      </c>
      <c r="C810" s="21" t="s">
        <v>42</v>
      </c>
      <c r="D810" s="25">
        <v>3.52</v>
      </c>
      <c r="E810" s="22">
        <f>'[1]pH meter #2__083118AM'!$O$2</f>
        <v>3.5073563535911592</v>
      </c>
      <c r="F810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43397.481249999997</v>
      </c>
      <c r="G810" s="6">
        <f>Table1689106[[#This Row],[Mean Value]]+$P$2</f>
        <v>3.527303060242065</v>
      </c>
      <c r="H810" s="6">
        <f>Table1689106[[#This Row],[Mean Value]]-$P$2</f>
        <v>3.4874096469402533</v>
      </c>
      <c r="I810" s="26">
        <f>Table1689106[[#This Row],[Mean Value]]+$Q$2</f>
        <v>3.5472497668929703</v>
      </c>
      <c r="J810" s="26">
        <f>Table1689106[[#This Row],[Mean Value]]-($Q$2)</f>
        <v>3.467462940289348</v>
      </c>
      <c r="K810" s="8">
        <f>Table1689106[[#This Row],[Mean Value]]+$R$2</f>
        <v>3.5671964735438761</v>
      </c>
      <c r="L810" s="9">
        <f>Table1689106[[#This Row],[Mean Value]]-$R$2</f>
        <v>3.4475162336384422</v>
      </c>
      <c r="M810" s="23" t="str">
        <f t="array" ref="M810">IF(OR(D810&lt;$Z$2, D810&gt;$Y$2), "Yes", "No")</f>
        <v>No</v>
      </c>
      <c r="N810" s="3"/>
    </row>
    <row r="811" spans="1:14" x14ac:dyDescent="0.25">
      <c r="A811" s="2">
        <v>43397</v>
      </c>
      <c r="B811" s="17">
        <v>1255</v>
      </c>
      <c r="C811" s="21" t="s">
        <v>51</v>
      </c>
      <c r="D811" s="25">
        <v>3.51</v>
      </c>
      <c r="E811" s="22">
        <f>'[1]pH meter #2__083118AM'!$O$2</f>
        <v>3.5073563535911592</v>
      </c>
      <c r="F811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43397.538194444445</v>
      </c>
      <c r="G811" s="6">
        <f>Table1689106[[#This Row],[Mean Value]]+$P$2</f>
        <v>3.527303060242065</v>
      </c>
      <c r="H811" s="6">
        <f>Table1689106[[#This Row],[Mean Value]]-$P$2</f>
        <v>3.4874096469402533</v>
      </c>
      <c r="I811" s="26">
        <f>Table1689106[[#This Row],[Mean Value]]+$Q$2</f>
        <v>3.5472497668929703</v>
      </c>
      <c r="J811" s="26">
        <f>Table1689106[[#This Row],[Mean Value]]-($Q$2)</f>
        <v>3.467462940289348</v>
      </c>
      <c r="K811" s="8">
        <f>Table1689106[[#This Row],[Mean Value]]+$R$2</f>
        <v>3.5671964735438761</v>
      </c>
      <c r="L811" s="9">
        <f>Table1689106[[#This Row],[Mean Value]]-$R$2</f>
        <v>3.4475162336384422</v>
      </c>
      <c r="M811" s="23" t="str">
        <f t="array" ref="M811">IF(OR(D811&lt;$Z$2, D811&gt;$Y$2), "Yes", "No")</f>
        <v>No</v>
      </c>
      <c r="N811" s="3"/>
    </row>
    <row r="812" spans="1:14" x14ac:dyDescent="0.25">
      <c r="A812" s="2">
        <v>43397</v>
      </c>
      <c r="B812" s="17">
        <v>1334</v>
      </c>
      <c r="C812" s="21" t="s">
        <v>31</v>
      </c>
      <c r="D812" s="25">
        <v>3.51</v>
      </c>
      <c r="E812" s="22">
        <f>'[1]pH meter #2__083118AM'!$O$2</f>
        <v>3.5073563535911592</v>
      </c>
      <c r="F812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43397.56527777778</v>
      </c>
      <c r="G812" s="6">
        <f>Table1689106[[#This Row],[Mean Value]]+$P$2</f>
        <v>3.527303060242065</v>
      </c>
      <c r="H812" s="6">
        <f>Table1689106[[#This Row],[Mean Value]]-$P$2</f>
        <v>3.4874096469402533</v>
      </c>
      <c r="I812" s="26">
        <f>Table1689106[[#This Row],[Mean Value]]+$Q$2</f>
        <v>3.5472497668929703</v>
      </c>
      <c r="J812" s="26">
        <f>Table1689106[[#This Row],[Mean Value]]-($Q$2)</f>
        <v>3.467462940289348</v>
      </c>
      <c r="K812" s="8">
        <f>Table1689106[[#This Row],[Mean Value]]+$R$2</f>
        <v>3.5671964735438761</v>
      </c>
      <c r="L812" s="9">
        <f>Table1689106[[#This Row],[Mean Value]]-$R$2</f>
        <v>3.4475162336384422</v>
      </c>
      <c r="M812" s="23" t="str">
        <f t="array" ref="M812">IF(OR(D812&lt;$Z$2, D812&gt;$Y$2), "Yes", "No")</f>
        <v>No</v>
      </c>
      <c r="N812" s="3"/>
    </row>
    <row r="813" spans="1:14" x14ac:dyDescent="0.25">
      <c r="A813" s="2">
        <v>43397</v>
      </c>
      <c r="B813" s="17">
        <v>1352</v>
      </c>
      <c r="C813" s="21" t="s">
        <v>51</v>
      </c>
      <c r="D813" s="25">
        <v>3.51</v>
      </c>
      <c r="E813" s="22">
        <f>'[1]pH meter #2__083118AM'!$O$2</f>
        <v>3.5073563535911592</v>
      </c>
      <c r="F813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43397.577777777777</v>
      </c>
      <c r="G813" s="6">
        <f>Table1689106[[#This Row],[Mean Value]]+$P$2</f>
        <v>3.527303060242065</v>
      </c>
      <c r="H813" s="6">
        <f>Table1689106[[#This Row],[Mean Value]]-$P$2</f>
        <v>3.4874096469402533</v>
      </c>
      <c r="I813" s="26">
        <f>Table1689106[[#This Row],[Mean Value]]+$Q$2</f>
        <v>3.5472497668929703</v>
      </c>
      <c r="J813" s="26">
        <f>Table1689106[[#This Row],[Mean Value]]-($Q$2)</f>
        <v>3.467462940289348</v>
      </c>
      <c r="K813" s="8">
        <f>Table1689106[[#This Row],[Mean Value]]+$R$2</f>
        <v>3.5671964735438761</v>
      </c>
      <c r="L813" s="9">
        <f>Table1689106[[#This Row],[Mean Value]]-$R$2</f>
        <v>3.4475162336384422</v>
      </c>
      <c r="M813" s="23" t="str">
        <f t="array" ref="M813">IF(OR(D813&lt;$Z$2, D813&gt;$Y$2), "Yes", "No")</f>
        <v>No</v>
      </c>
      <c r="N813" s="3"/>
    </row>
    <row r="814" spans="1:14" x14ac:dyDescent="0.25">
      <c r="A814" s="2">
        <v>43397</v>
      </c>
      <c r="B814" s="17">
        <v>1358</v>
      </c>
      <c r="C814" s="21" t="s">
        <v>31</v>
      </c>
      <c r="D814" s="25">
        <v>3.52</v>
      </c>
      <c r="E814" s="22">
        <f>'[1]pH meter #2__083118AM'!$O$2</f>
        <v>3.5073563535911592</v>
      </c>
      <c r="F814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43397.581944444442</v>
      </c>
      <c r="G814" s="6">
        <f>Table1689106[[#This Row],[Mean Value]]+$P$2</f>
        <v>3.527303060242065</v>
      </c>
      <c r="H814" s="6">
        <f>Table1689106[[#This Row],[Mean Value]]-$P$2</f>
        <v>3.4874096469402533</v>
      </c>
      <c r="I814" s="26">
        <f>Table1689106[[#This Row],[Mean Value]]+$Q$2</f>
        <v>3.5472497668929703</v>
      </c>
      <c r="J814" s="26">
        <f>Table1689106[[#This Row],[Mean Value]]-($Q$2)</f>
        <v>3.467462940289348</v>
      </c>
      <c r="K814" s="8">
        <f>Table1689106[[#This Row],[Mean Value]]+$R$2</f>
        <v>3.5671964735438761</v>
      </c>
      <c r="L814" s="9">
        <f>Table1689106[[#This Row],[Mean Value]]-$R$2</f>
        <v>3.4475162336384422</v>
      </c>
      <c r="M814" s="23" t="str">
        <f t="array" ref="M814">IF(OR(D814&lt;$Z$2, D814&gt;$Y$2), "Yes", "No")</f>
        <v>No</v>
      </c>
      <c r="N814" s="3"/>
    </row>
    <row r="815" spans="1:14" x14ac:dyDescent="0.25">
      <c r="A815" s="2">
        <v>43397</v>
      </c>
      <c r="B815" s="17">
        <v>1416</v>
      </c>
      <c r="C815" s="21" t="s">
        <v>54</v>
      </c>
      <c r="D815" s="25">
        <v>3.5</v>
      </c>
      <c r="E815" s="22">
        <f>'[1]pH meter #2__083118AM'!$O$2</f>
        <v>3.5073563535911592</v>
      </c>
      <c r="F815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43397.594444444447</v>
      </c>
      <c r="G815" s="6">
        <f>Table1689106[[#This Row],[Mean Value]]+$P$2</f>
        <v>3.527303060242065</v>
      </c>
      <c r="H815" s="6">
        <f>Table1689106[[#This Row],[Mean Value]]-$P$2</f>
        <v>3.4874096469402533</v>
      </c>
      <c r="I815" s="26">
        <f>Table1689106[[#This Row],[Mean Value]]+$Q$2</f>
        <v>3.5472497668929703</v>
      </c>
      <c r="J815" s="26">
        <f>Table1689106[[#This Row],[Mean Value]]-($Q$2)</f>
        <v>3.467462940289348</v>
      </c>
      <c r="K815" s="8">
        <f>Table1689106[[#This Row],[Mean Value]]+$R$2</f>
        <v>3.5671964735438761</v>
      </c>
      <c r="L815" s="9">
        <f>Table1689106[[#This Row],[Mean Value]]-$R$2</f>
        <v>3.4475162336384422</v>
      </c>
      <c r="M815" s="23" t="str">
        <f t="array" ref="M815">IF(OR(D815&lt;$Z$2, D815&gt;$Y$2), "Yes", "No")</f>
        <v>No</v>
      </c>
      <c r="N815" s="3"/>
    </row>
    <row r="816" spans="1:14" x14ac:dyDescent="0.25">
      <c r="A816" s="2">
        <v>43397</v>
      </c>
      <c r="B816" s="17">
        <v>1422</v>
      </c>
      <c r="C816" s="21" t="s">
        <v>31</v>
      </c>
      <c r="D816" s="25">
        <v>3.52</v>
      </c>
      <c r="E816" s="22">
        <f>'[1]pH meter #2__083118AM'!$O$2</f>
        <v>3.5073563535911592</v>
      </c>
      <c r="F816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43397.598611111112</v>
      </c>
      <c r="G816" s="6">
        <f>Table1689106[[#This Row],[Mean Value]]+$P$2</f>
        <v>3.527303060242065</v>
      </c>
      <c r="H816" s="6">
        <f>Table1689106[[#This Row],[Mean Value]]-$P$2</f>
        <v>3.4874096469402533</v>
      </c>
      <c r="I816" s="26">
        <f>Table1689106[[#This Row],[Mean Value]]+$Q$2</f>
        <v>3.5472497668929703</v>
      </c>
      <c r="J816" s="26">
        <f>Table1689106[[#This Row],[Mean Value]]-($Q$2)</f>
        <v>3.467462940289348</v>
      </c>
      <c r="K816" s="8">
        <f>Table1689106[[#This Row],[Mean Value]]+$R$2</f>
        <v>3.5671964735438761</v>
      </c>
      <c r="L816" s="9">
        <f>Table1689106[[#This Row],[Mean Value]]-$R$2</f>
        <v>3.4475162336384422</v>
      </c>
      <c r="M816" s="23" t="str">
        <f t="array" ref="M816">IF(OR(D816&lt;$Z$2, D816&gt;$Y$2), "Yes", "No")</f>
        <v>No</v>
      </c>
      <c r="N816" s="3"/>
    </row>
    <row r="817" spans="1:14" x14ac:dyDescent="0.25">
      <c r="A817" s="2">
        <v>43397</v>
      </c>
      <c r="B817" s="17">
        <v>1604</v>
      </c>
      <c r="C817" s="21" t="s">
        <v>34</v>
      </c>
      <c r="D817" s="25">
        <v>3.51</v>
      </c>
      <c r="E817" s="22">
        <f>'[1]pH meter #2__083118AM'!$O$2</f>
        <v>3.5073563535911592</v>
      </c>
      <c r="F817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43397.669444444444</v>
      </c>
      <c r="G817" s="6">
        <f>Table1689106[[#This Row],[Mean Value]]+$P$2</f>
        <v>3.527303060242065</v>
      </c>
      <c r="H817" s="6">
        <f>Table1689106[[#This Row],[Mean Value]]-$P$2</f>
        <v>3.4874096469402533</v>
      </c>
      <c r="I817" s="26">
        <f>Table1689106[[#This Row],[Mean Value]]+$Q$2</f>
        <v>3.5472497668929703</v>
      </c>
      <c r="J817" s="26">
        <f>Table1689106[[#This Row],[Mean Value]]-($Q$2)</f>
        <v>3.467462940289348</v>
      </c>
      <c r="K817" s="8">
        <f>Table1689106[[#This Row],[Mean Value]]+$R$2</f>
        <v>3.5671964735438761</v>
      </c>
      <c r="L817" s="9">
        <f>Table1689106[[#This Row],[Mean Value]]-$R$2</f>
        <v>3.4475162336384422</v>
      </c>
      <c r="M817" s="23" t="str">
        <f t="array" ref="M817">IF(OR(D817&lt;$Z$2, D817&gt;$Y$2), "Yes", "No")</f>
        <v>No</v>
      </c>
      <c r="N817" s="3"/>
    </row>
    <row r="818" spans="1:14" x14ac:dyDescent="0.25">
      <c r="A818" s="2">
        <v>43397</v>
      </c>
      <c r="B818" s="17">
        <v>1650</v>
      </c>
      <c r="C818" s="21" t="s">
        <v>34</v>
      </c>
      <c r="D818" s="25">
        <v>3.5</v>
      </c>
      <c r="E818" s="22">
        <f>'[1]pH meter #2__083118AM'!$O$2</f>
        <v>3.5073563535911592</v>
      </c>
      <c r="F818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43397.701388888891</v>
      </c>
      <c r="G818" s="6">
        <f>Table1689106[[#This Row],[Mean Value]]+$P$2</f>
        <v>3.527303060242065</v>
      </c>
      <c r="H818" s="6">
        <f>Table1689106[[#This Row],[Mean Value]]-$P$2</f>
        <v>3.4874096469402533</v>
      </c>
      <c r="I818" s="26">
        <f>Table1689106[[#This Row],[Mean Value]]+$Q$2</f>
        <v>3.5472497668929703</v>
      </c>
      <c r="J818" s="26">
        <f>Table1689106[[#This Row],[Mean Value]]-($Q$2)</f>
        <v>3.467462940289348</v>
      </c>
      <c r="K818" s="8">
        <f>Table1689106[[#This Row],[Mean Value]]+$R$2</f>
        <v>3.5671964735438761</v>
      </c>
      <c r="L818" s="9">
        <f>Table1689106[[#This Row],[Mean Value]]-$R$2</f>
        <v>3.4475162336384422</v>
      </c>
      <c r="M818" s="23" t="str">
        <f t="array" ref="M818">IF(OR(D818&lt;$Z$2, D818&gt;$Y$2), "Yes", "No")</f>
        <v>No</v>
      </c>
      <c r="N818" s="3"/>
    </row>
    <row r="819" spans="1:14" x14ac:dyDescent="0.25">
      <c r="A819" s="2">
        <v>43397</v>
      </c>
      <c r="B819" s="17">
        <v>1804</v>
      </c>
      <c r="C819" s="21" t="s">
        <v>34</v>
      </c>
      <c r="D819" s="25">
        <v>3.5</v>
      </c>
      <c r="E819" s="22">
        <f>'[1]pH meter #2__083118AM'!$O$2</f>
        <v>3.5073563535911592</v>
      </c>
      <c r="F819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43397.75277777778</v>
      </c>
      <c r="G819" s="6">
        <f>Table1689106[[#This Row],[Mean Value]]+$P$2</f>
        <v>3.527303060242065</v>
      </c>
      <c r="H819" s="6">
        <f>Table1689106[[#This Row],[Mean Value]]-$P$2</f>
        <v>3.4874096469402533</v>
      </c>
      <c r="I819" s="26">
        <f>Table1689106[[#This Row],[Mean Value]]+$Q$2</f>
        <v>3.5472497668929703</v>
      </c>
      <c r="J819" s="26">
        <f>Table1689106[[#This Row],[Mean Value]]-($Q$2)</f>
        <v>3.467462940289348</v>
      </c>
      <c r="K819" s="8">
        <f>Table1689106[[#This Row],[Mean Value]]+$R$2</f>
        <v>3.5671964735438761</v>
      </c>
      <c r="L819" s="9">
        <f>Table1689106[[#This Row],[Mean Value]]-$R$2</f>
        <v>3.4475162336384422</v>
      </c>
      <c r="M819" s="23" t="str">
        <f t="array" ref="M819">IF(OR(D819&lt;$Z$2, D819&gt;$Y$2), "Yes", "No")</f>
        <v>No</v>
      </c>
      <c r="N819" s="3"/>
    </row>
    <row r="820" spans="1:14" x14ac:dyDescent="0.25">
      <c r="A820" s="2">
        <v>43397</v>
      </c>
      <c r="B820" s="17">
        <v>1841</v>
      </c>
      <c r="C820" s="21" t="s">
        <v>34</v>
      </c>
      <c r="D820" s="25">
        <v>3.5</v>
      </c>
      <c r="E820" s="22">
        <f>'[1]pH meter #2__083118AM'!$O$2</f>
        <v>3.5073563535911592</v>
      </c>
      <c r="F820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43397.77847222222</v>
      </c>
      <c r="G820" s="6">
        <f>Table1689106[[#This Row],[Mean Value]]+$P$2</f>
        <v>3.527303060242065</v>
      </c>
      <c r="H820" s="6">
        <f>Table1689106[[#This Row],[Mean Value]]-$P$2</f>
        <v>3.4874096469402533</v>
      </c>
      <c r="I820" s="26">
        <f>Table1689106[[#This Row],[Mean Value]]+$Q$2</f>
        <v>3.5472497668929703</v>
      </c>
      <c r="J820" s="26">
        <f>Table1689106[[#This Row],[Mean Value]]-($Q$2)</f>
        <v>3.467462940289348</v>
      </c>
      <c r="K820" s="8">
        <f>Table1689106[[#This Row],[Mean Value]]+$R$2</f>
        <v>3.5671964735438761</v>
      </c>
      <c r="L820" s="9">
        <f>Table1689106[[#This Row],[Mean Value]]-$R$2</f>
        <v>3.4475162336384422</v>
      </c>
      <c r="M820" s="23" t="str">
        <f t="array" ref="M820">IF(OR(D820&lt;$Z$2, D820&gt;$Y$2), "Yes", "No")</f>
        <v>No</v>
      </c>
      <c r="N820" s="3"/>
    </row>
    <row r="821" spans="1:14" x14ac:dyDescent="0.25">
      <c r="A821" s="2">
        <v>43397</v>
      </c>
      <c r="B821" s="17">
        <v>1900</v>
      </c>
      <c r="C821" s="21" t="s">
        <v>38</v>
      </c>
      <c r="D821" s="25">
        <v>3.49</v>
      </c>
      <c r="E821" s="22">
        <f>'[1]pH meter #2__083118AM'!$O$2</f>
        <v>3.5073563535911592</v>
      </c>
      <c r="F821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43397.791666666664</v>
      </c>
      <c r="G821" s="6">
        <f>Table1689106[[#This Row],[Mean Value]]+$P$2</f>
        <v>3.527303060242065</v>
      </c>
      <c r="H821" s="6">
        <f>Table1689106[[#This Row],[Mean Value]]-$P$2</f>
        <v>3.4874096469402533</v>
      </c>
      <c r="I821" s="26">
        <f>Table1689106[[#This Row],[Mean Value]]+$Q$2</f>
        <v>3.5472497668929703</v>
      </c>
      <c r="J821" s="26">
        <f>Table1689106[[#This Row],[Mean Value]]-($Q$2)</f>
        <v>3.467462940289348</v>
      </c>
      <c r="K821" s="8">
        <f>Table1689106[[#This Row],[Mean Value]]+$R$2</f>
        <v>3.5671964735438761</v>
      </c>
      <c r="L821" s="9">
        <f>Table1689106[[#This Row],[Mean Value]]-$R$2</f>
        <v>3.4475162336384422</v>
      </c>
      <c r="M821" s="23" t="str">
        <f t="array" ref="M821">IF(OR(D821&lt;$Z$2, D821&gt;$Y$2), "Yes", "No")</f>
        <v>No</v>
      </c>
      <c r="N821" s="3"/>
    </row>
    <row r="822" spans="1:14" x14ac:dyDescent="0.25">
      <c r="A822" s="2">
        <v>43397</v>
      </c>
      <c r="B822" s="17">
        <v>1936</v>
      </c>
      <c r="C822" s="21" t="s">
        <v>26</v>
      </c>
      <c r="D822" s="25">
        <v>3.49</v>
      </c>
      <c r="E822" s="22">
        <f>'[1]pH meter #2__083118AM'!$O$2</f>
        <v>3.5073563535911592</v>
      </c>
      <c r="F822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43397.816666666666</v>
      </c>
      <c r="G822" s="6">
        <f>Table1689106[[#This Row],[Mean Value]]+$P$2</f>
        <v>3.527303060242065</v>
      </c>
      <c r="H822" s="6">
        <f>Table1689106[[#This Row],[Mean Value]]-$P$2</f>
        <v>3.4874096469402533</v>
      </c>
      <c r="I822" s="26">
        <f>Table1689106[[#This Row],[Mean Value]]+$Q$2</f>
        <v>3.5472497668929703</v>
      </c>
      <c r="J822" s="26">
        <f>Table1689106[[#This Row],[Mean Value]]-($Q$2)</f>
        <v>3.467462940289348</v>
      </c>
      <c r="K822" s="8">
        <f>Table1689106[[#This Row],[Mean Value]]+$R$2</f>
        <v>3.5671964735438761</v>
      </c>
      <c r="L822" s="9">
        <f>Table1689106[[#This Row],[Mean Value]]-$R$2</f>
        <v>3.4475162336384422</v>
      </c>
      <c r="M822" s="23" t="str">
        <f t="array" ref="M822">IF(OR(D822&lt;$Z$2, D822&gt;$Y$2), "Yes", "No")</f>
        <v>No</v>
      </c>
      <c r="N822" s="3"/>
    </row>
    <row r="823" spans="1:14" x14ac:dyDescent="0.25">
      <c r="A823" s="2">
        <v>43398</v>
      </c>
      <c r="B823" s="17">
        <v>609</v>
      </c>
      <c r="C823" s="21" t="s">
        <v>31</v>
      </c>
      <c r="D823" s="25">
        <v>3.52</v>
      </c>
      <c r="E823" s="22">
        <f>'[1]pH meter #2__083118AM'!$O$2</f>
        <v>3.5073563535911592</v>
      </c>
      <c r="F823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43398.256249999999</v>
      </c>
      <c r="G823" s="6">
        <f>Table1689106[[#This Row],[Mean Value]]+$P$2</f>
        <v>3.527303060242065</v>
      </c>
      <c r="H823" s="6">
        <f>Table1689106[[#This Row],[Mean Value]]-$P$2</f>
        <v>3.4874096469402533</v>
      </c>
      <c r="I823" s="26">
        <f>Table1689106[[#This Row],[Mean Value]]+$Q$2</f>
        <v>3.5472497668929703</v>
      </c>
      <c r="J823" s="26">
        <f>Table1689106[[#This Row],[Mean Value]]-($Q$2)</f>
        <v>3.467462940289348</v>
      </c>
      <c r="K823" s="8">
        <f>Table1689106[[#This Row],[Mean Value]]+$R$2</f>
        <v>3.5671964735438761</v>
      </c>
      <c r="L823" s="9">
        <f>Table1689106[[#This Row],[Mean Value]]-$R$2</f>
        <v>3.4475162336384422</v>
      </c>
      <c r="M823" s="23" t="str">
        <f t="array" ref="M823">IF(OR(D823&lt;$Z$2, D823&gt;$Y$2), "Yes", "No")</f>
        <v>No</v>
      </c>
      <c r="N823" s="3"/>
    </row>
    <row r="824" spans="1:14" x14ac:dyDescent="0.25">
      <c r="A824" s="2">
        <v>43398</v>
      </c>
      <c r="B824" s="17">
        <v>629</v>
      </c>
      <c r="C824" s="21" t="s">
        <v>31</v>
      </c>
      <c r="D824" s="25">
        <v>3.53</v>
      </c>
      <c r="E824" s="22">
        <f>'[1]pH meter #2__083118AM'!$O$2</f>
        <v>3.5073563535911592</v>
      </c>
      <c r="F824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43398.270138888889</v>
      </c>
      <c r="G824" s="6">
        <f>Table1689106[[#This Row],[Mean Value]]+$P$2</f>
        <v>3.527303060242065</v>
      </c>
      <c r="H824" s="6">
        <f>Table1689106[[#This Row],[Mean Value]]-$P$2</f>
        <v>3.4874096469402533</v>
      </c>
      <c r="I824" s="26">
        <f>Table1689106[[#This Row],[Mean Value]]+$Q$2</f>
        <v>3.5472497668929703</v>
      </c>
      <c r="J824" s="26">
        <f>Table1689106[[#This Row],[Mean Value]]-($Q$2)</f>
        <v>3.467462940289348</v>
      </c>
      <c r="K824" s="8">
        <f>Table1689106[[#This Row],[Mean Value]]+$R$2</f>
        <v>3.5671964735438761</v>
      </c>
      <c r="L824" s="9">
        <f>Table1689106[[#This Row],[Mean Value]]-$R$2</f>
        <v>3.4475162336384422</v>
      </c>
      <c r="M824" s="23" t="str">
        <f t="array" ref="M824">IF(OR(D824&lt;$Z$2, D824&gt;$Y$2), "Yes", "No")</f>
        <v>No</v>
      </c>
      <c r="N824" s="3"/>
    </row>
    <row r="825" spans="1:14" x14ac:dyDescent="0.25">
      <c r="A825" s="2">
        <v>43398</v>
      </c>
      <c r="B825" s="17">
        <v>700</v>
      </c>
      <c r="C825" s="21" t="s">
        <v>31</v>
      </c>
      <c r="D825" s="25">
        <v>3.52</v>
      </c>
      <c r="E825" s="22">
        <f>'[1]pH meter #2__083118AM'!$O$2</f>
        <v>3.5073563535911592</v>
      </c>
      <c r="F825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43398.291666666664</v>
      </c>
      <c r="G825" s="6">
        <f>Table1689106[[#This Row],[Mean Value]]+$P$2</f>
        <v>3.527303060242065</v>
      </c>
      <c r="H825" s="6">
        <f>Table1689106[[#This Row],[Mean Value]]-$P$2</f>
        <v>3.4874096469402533</v>
      </c>
      <c r="I825" s="26">
        <f>Table1689106[[#This Row],[Mean Value]]+$Q$2</f>
        <v>3.5472497668929703</v>
      </c>
      <c r="J825" s="26">
        <f>Table1689106[[#This Row],[Mean Value]]-($Q$2)</f>
        <v>3.467462940289348</v>
      </c>
      <c r="K825" s="8">
        <f>Table1689106[[#This Row],[Mean Value]]+$R$2</f>
        <v>3.5671964735438761</v>
      </c>
      <c r="L825" s="9">
        <f>Table1689106[[#This Row],[Mean Value]]-$R$2</f>
        <v>3.4475162336384422</v>
      </c>
      <c r="M825" s="23" t="str">
        <f t="array" ref="M825">IF(OR(D825&lt;$Z$2, D825&gt;$Y$2), "Yes", "No")</f>
        <v>No</v>
      </c>
      <c r="N825" s="3"/>
    </row>
    <row r="826" spans="1:14" x14ac:dyDescent="0.25">
      <c r="A826" s="2">
        <v>43398</v>
      </c>
      <c r="B826" s="17">
        <v>731</v>
      </c>
      <c r="C826" s="21" t="s">
        <v>31</v>
      </c>
      <c r="D826" s="25">
        <v>3.51</v>
      </c>
      <c r="E826" s="22">
        <f>'[1]pH meter #2__083118AM'!$O$2</f>
        <v>3.5073563535911592</v>
      </c>
      <c r="F826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43398.313194444447</v>
      </c>
      <c r="G826" s="6">
        <f>Table1689106[[#This Row],[Mean Value]]+$P$2</f>
        <v>3.527303060242065</v>
      </c>
      <c r="H826" s="6">
        <f>Table1689106[[#This Row],[Mean Value]]-$P$2</f>
        <v>3.4874096469402533</v>
      </c>
      <c r="I826" s="26">
        <f>Table1689106[[#This Row],[Mean Value]]+$Q$2</f>
        <v>3.5472497668929703</v>
      </c>
      <c r="J826" s="26">
        <f>Table1689106[[#This Row],[Mean Value]]-($Q$2)</f>
        <v>3.467462940289348</v>
      </c>
      <c r="K826" s="8">
        <f>Table1689106[[#This Row],[Mean Value]]+$R$2</f>
        <v>3.5671964735438761</v>
      </c>
      <c r="L826" s="9">
        <f>Table1689106[[#This Row],[Mean Value]]-$R$2</f>
        <v>3.4475162336384422</v>
      </c>
      <c r="M826" s="23" t="str">
        <f t="array" ref="M826">IF(OR(D826&lt;$Z$2, D826&gt;$Y$2), "Yes", "No")</f>
        <v>No</v>
      </c>
      <c r="N826" s="3"/>
    </row>
    <row r="827" spans="1:14" x14ac:dyDescent="0.25">
      <c r="A827" s="2">
        <v>43398</v>
      </c>
      <c r="B827" s="17">
        <v>750</v>
      </c>
      <c r="C827" s="21" t="s">
        <v>30</v>
      </c>
      <c r="D827" s="25">
        <v>3.51</v>
      </c>
      <c r="E827" s="22">
        <f>'[1]pH meter #2__083118AM'!$O$2</f>
        <v>3.5073563535911592</v>
      </c>
      <c r="F827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43398.326388888891</v>
      </c>
      <c r="G827" s="6">
        <f>Table1689106[[#This Row],[Mean Value]]+$P$2</f>
        <v>3.527303060242065</v>
      </c>
      <c r="H827" s="6">
        <f>Table1689106[[#This Row],[Mean Value]]-$P$2</f>
        <v>3.4874096469402533</v>
      </c>
      <c r="I827" s="26">
        <f>Table1689106[[#This Row],[Mean Value]]+$Q$2</f>
        <v>3.5472497668929703</v>
      </c>
      <c r="J827" s="26">
        <f>Table1689106[[#This Row],[Mean Value]]-($Q$2)</f>
        <v>3.467462940289348</v>
      </c>
      <c r="K827" s="8">
        <f>Table1689106[[#This Row],[Mean Value]]+$R$2</f>
        <v>3.5671964735438761</v>
      </c>
      <c r="L827" s="9">
        <f>Table1689106[[#This Row],[Mean Value]]-$R$2</f>
        <v>3.4475162336384422</v>
      </c>
      <c r="M827" s="23" t="str">
        <f t="array" ref="M827">IF(OR(D827&lt;$Z$2, D827&gt;$Y$2), "Yes", "No")</f>
        <v>No</v>
      </c>
      <c r="N827" s="3"/>
    </row>
    <row r="828" spans="1:14" x14ac:dyDescent="0.25">
      <c r="A828" s="2">
        <v>43398</v>
      </c>
      <c r="B828" s="17">
        <v>832</v>
      </c>
      <c r="C828" s="21" t="s">
        <v>31</v>
      </c>
      <c r="D828" s="25">
        <v>3.52</v>
      </c>
      <c r="E828" s="22">
        <f>'[1]pH meter #2__083118AM'!$O$2</f>
        <v>3.5073563535911592</v>
      </c>
      <c r="F828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43398.355555555558</v>
      </c>
      <c r="G828" s="6">
        <f>Table1689106[[#This Row],[Mean Value]]+$P$2</f>
        <v>3.527303060242065</v>
      </c>
      <c r="H828" s="6">
        <f>Table1689106[[#This Row],[Mean Value]]-$P$2</f>
        <v>3.4874096469402533</v>
      </c>
      <c r="I828" s="26">
        <f>Table1689106[[#This Row],[Mean Value]]+$Q$2</f>
        <v>3.5472497668929703</v>
      </c>
      <c r="J828" s="26">
        <f>Table1689106[[#This Row],[Mean Value]]-($Q$2)</f>
        <v>3.467462940289348</v>
      </c>
      <c r="K828" s="8">
        <f>Table1689106[[#This Row],[Mean Value]]+$R$2</f>
        <v>3.5671964735438761</v>
      </c>
      <c r="L828" s="9">
        <f>Table1689106[[#This Row],[Mean Value]]-$R$2</f>
        <v>3.4475162336384422</v>
      </c>
      <c r="M828" s="23" t="str">
        <f t="array" ref="M828">IF(OR(D828&lt;$Z$2, D828&gt;$Y$2), "Yes", "No")</f>
        <v>No</v>
      </c>
      <c r="N828" s="3"/>
    </row>
    <row r="829" spans="1:14" x14ac:dyDescent="0.25">
      <c r="A829" s="2">
        <v>43398</v>
      </c>
      <c r="B829" s="17">
        <v>857</v>
      </c>
      <c r="C829" s="21" t="s">
        <v>40</v>
      </c>
      <c r="D829" s="25">
        <v>3.51</v>
      </c>
      <c r="E829" s="22">
        <f>'[1]pH meter #2__083118AM'!$O$2</f>
        <v>3.5073563535911592</v>
      </c>
      <c r="F829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43398.372916666667</v>
      </c>
      <c r="G829" s="6">
        <f>Table1689106[[#This Row],[Mean Value]]+$P$2</f>
        <v>3.527303060242065</v>
      </c>
      <c r="H829" s="6">
        <f>Table1689106[[#This Row],[Mean Value]]-$P$2</f>
        <v>3.4874096469402533</v>
      </c>
      <c r="I829" s="26">
        <f>Table1689106[[#This Row],[Mean Value]]+$Q$2</f>
        <v>3.5472497668929703</v>
      </c>
      <c r="J829" s="26">
        <f>Table1689106[[#This Row],[Mean Value]]-($Q$2)</f>
        <v>3.467462940289348</v>
      </c>
      <c r="K829" s="8">
        <f>Table1689106[[#This Row],[Mean Value]]+$R$2</f>
        <v>3.5671964735438761</v>
      </c>
      <c r="L829" s="9">
        <f>Table1689106[[#This Row],[Mean Value]]-$R$2</f>
        <v>3.4475162336384422</v>
      </c>
      <c r="M829" s="23" t="str">
        <f t="array" ref="M829">IF(OR(D829&lt;$Z$2, D829&gt;$Y$2), "Yes", "No")</f>
        <v>No</v>
      </c>
      <c r="N829" s="3"/>
    </row>
    <row r="830" spans="1:14" x14ac:dyDescent="0.25">
      <c r="A830" s="2">
        <v>43398</v>
      </c>
      <c r="B830" s="17">
        <v>847</v>
      </c>
      <c r="C830" s="21" t="s">
        <v>40</v>
      </c>
      <c r="D830" s="25">
        <v>3.51</v>
      </c>
      <c r="E830" s="22">
        <f>'[1]pH meter #2__083118AM'!$O$2</f>
        <v>3.5073563535911592</v>
      </c>
      <c r="F830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43398.365972222222</v>
      </c>
      <c r="G830" s="6">
        <f>Table1689106[[#This Row],[Mean Value]]+$P$2</f>
        <v>3.527303060242065</v>
      </c>
      <c r="H830" s="6">
        <f>Table1689106[[#This Row],[Mean Value]]-$P$2</f>
        <v>3.4874096469402533</v>
      </c>
      <c r="I830" s="26">
        <f>Table1689106[[#This Row],[Mean Value]]+$Q$2</f>
        <v>3.5472497668929703</v>
      </c>
      <c r="J830" s="26">
        <f>Table1689106[[#This Row],[Mean Value]]-($Q$2)</f>
        <v>3.467462940289348</v>
      </c>
      <c r="K830" s="8">
        <f>Table1689106[[#This Row],[Mean Value]]+$R$2</f>
        <v>3.5671964735438761</v>
      </c>
      <c r="L830" s="9">
        <f>Table1689106[[#This Row],[Mean Value]]-$R$2</f>
        <v>3.4475162336384422</v>
      </c>
      <c r="M830" s="23" t="str">
        <f t="array" ref="M830">IF(OR(D830&lt;$Z$2, D830&gt;$Y$2), "Yes", "No")</f>
        <v>No</v>
      </c>
      <c r="N830" s="3"/>
    </row>
    <row r="831" spans="1:14" x14ac:dyDescent="0.25">
      <c r="A831" s="2">
        <v>43398</v>
      </c>
      <c r="B831" s="17">
        <v>1020</v>
      </c>
      <c r="C831" s="21" t="s">
        <v>37</v>
      </c>
      <c r="D831" s="25">
        <v>3.51</v>
      </c>
      <c r="E831" s="22">
        <f>'[1]pH meter #2__083118AM'!$O$2</f>
        <v>3.5073563535911592</v>
      </c>
      <c r="F831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43398.430555555555</v>
      </c>
      <c r="G831" s="6">
        <f>Table1689106[[#This Row],[Mean Value]]+$P$2</f>
        <v>3.527303060242065</v>
      </c>
      <c r="H831" s="6">
        <f>Table1689106[[#This Row],[Mean Value]]-$P$2</f>
        <v>3.4874096469402533</v>
      </c>
      <c r="I831" s="26">
        <f>Table1689106[[#This Row],[Mean Value]]+$Q$2</f>
        <v>3.5472497668929703</v>
      </c>
      <c r="J831" s="26">
        <f>Table1689106[[#This Row],[Mean Value]]-($Q$2)</f>
        <v>3.467462940289348</v>
      </c>
      <c r="K831" s="8">
        <f>Table1689106[[#This Row],[Mean Value]]+$R$2</f>
        <v>3.5671964735438761</v>
      </c>
      <c r="L831" s="9">
        <f>Table1689106[[#This Row],[Mean Value]]-$R$2</f>
        <v>3.4475162336384422</v>
      </c>
      <c r="M831" s="23" t="str">
        <f t="array" ref="M831">IF(OR(D831&lt;$Z$2, D831&gt;$Y$2), "Yes", "No")</f>
        <v>No</v>
      </c>
      <c r="N831" s="3"/>
    </row>
    <row r="832" spans="1:14" x14ac:dyDescent="0.25">
      <c r="A832" s="2">
        <v>43398</v>
      </c>
      <c r="B832" s="17">
        <v>1100</v>
      </c>
      <c r="C832" s="21" t="s">
        <v>30</v>
      </c>
      <c r="D832" s="25">
        <v>3.51</v>
      </c>
      <c r="E832" s="22">
        <f>'[1]pH meter #2__083118AM'!$O$2</f>
        <v>3.5073563535911592</v>
      </c>
      <c r="F832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43398.458333333336</v>
      </c>
      <c r="G832" s="6">
        <f>Table1689106[[#This Row],[Mean Value]]+$P$2</f>
        <v>3.527303060242065</v>
      </c>
      <c r="H832" s="6">
        <f>Table1689106[[#This Row],[Mean Value]]-$P$2</f>
        <v>3.4874096469402533</v>
      </c>
      <c r="I832" s="26">
        <f>Table1689106[[#This Row],[Mean Value]]+$Q$2</f>
        <v>3.5472497668929703</v>
      </c>
      <c r="J832" s="26">
        <f>Table1689106[[#This Row],[Mean Value]]-($Q$2)</f>
        <v>3.467462940289348</v>
      </c>
      <c r="K832" s="8">
        <f>Table1689106[[#This Row],[Mean Value]]+$R$2</f>
        <v>3.5671964735438761</v>
      </c>
      <c r="L832" s="9">
        <f>Table1689106[[#This Row],[Mean Value]]-$R$2</f>
        <v>3.4475162336384422</v>
      </c>
      <c r="M832" s="23" t="str">
        <f t="array" ref="M832">IF(OR(D832&lt;$Z$2, D832&gt;$Y$2), "Yes", "No")</f>
        <v>No</v>
      </c>
      <c r="N832" s="3"/>
    </row>
    <row r="833" spans="1:14" x14ac:dyDescent="0.25">
      <c r="A833" s="2">
        <v>43398</v>
      </c>
      <c r="B833" s="17">
        <v>1111</v>
      </c>
      <c r="C833" s="21" t="s">
        <v>31</v>
      </c>
      <c r="D833" s="25">
        <v>3.51</v>
      </c>
      <c r="E833" s="22">
        <f>'[1]pH meter #2__083118AM'!$O$2</f>
        <v>3.5073563535911592</v>
      </c>
      <c r="F833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43398.46597222222</v>
      </c>
      <c r="G833" s="6">
        <f>Table1689106[[#This Row],[Mean Value]]+$P$2</f>
        <v>3.527303060242065</v>
      </c>
      <c r="H833" s="6">
        <f>Table1689106[[#This Row],[Mean Value]]-$P$2</f>
        <v>3.4874096469402533</v>
      </c>
      <c r="I833" s="26">
        <f>Table1689106[[#This Row],[Mean Value]]+$Q$2</f>
        <v>3.5472497668929703</v>
      </c>
      <c r="J833" s="26">
        <f>Table1689106[[#This Row],[Mean Value]]-($Q$2)</f>
        <v>3.467462940289348</v>
      </c>
      <c r="K833" s="8">
        <f>Table1689106[[#This Row],[Mean Value]]+$R$2</f>
        <v>3.5671964735438761</v>
      </c>
      <c r="L833" s="9">
        <f>Table1689106[[#This Row],[Mean Value]]-$R$2</f>
        <v>3.4475162336384422</v>
      </c>
      <c r="M833" s="23" t="str">
        <f t="array" ref="M833">IF(OR(D833&lt;$Z$2, D833&gt;$Y$2), "Yes", "No")</f>
        <v>No</v>
      </c>
      <c r="N833" s="3"/>
    </row>
    <row r="834" spans="1:14" x14ac:dyDescent="0.25">
      <c r="A834" s="2">
        <v>43398</v>
      </c>
      <c r="B834" s="17">
        <v>1153</v>
      </c>
      <c r="C834" s="21" t="s">
        <v>31</v>
      </c>
      <c r="D834" s="25">
        <v>3.51</v>
      </c>
      <c r="E834" s="22">
        <f>'[1]pH meter #2__083118AM'!$O$2</f>
        <v>3.5073563535911592</v>
      </c>
      <c r="F834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43398.495138888888</v>
      </c>
      <c r="G834" s="6">
        <f>Table1689106[[#This Row],[Mean Value]]+$P$2</f>
        <v>3.527303060242065</v>
      </c>
      <c r="H834" s="6">
        <f>Table1689106[[#This Row],[Mean Value]]-$P$2</f>
        <v>3.4874096469402533</v>
      </c>
      <c r="I834" s="26">
        <f>Table1689106[[#This Row],[Mean Value]]+$Q$2</f>
        <v>3.5472497668929703</v>
      </c>
      <c r="J834" s="26">
        <f>Table1689106[[#This Row],[Mean Value]]-($Q$2)</f>
        <v>3.467462940289348</v>
      </c>
      <c r="K834" s="8">
        <f>Table1689106[[#This Row],[Mean Value]]+$R$2</f>
        <v>3.5671964735438761</v>
      </c>
      <c r="L834" s="9">
        <f>Table1689106[[#This Row],[Mean Value]]-$R$2</f>
        <v>3.4475162336384422</v>
      </c>
      <c r="M834" s="23" t="str">
        <f t="array" ref="M834">IF(OR(D834&lt;$Z$2, D834&gt;$Y$2), "Yes", "No")</f>
        <v>No</v>
      </c>
      <c r="N834" s="3"/>
    </row>
    <row r="835" spans="1:14" x14ac:dyDescent="0.25">
      <c r="A835" s="2">
        <v>43398</v>
      </c>
      <c r="B835" s="17">
        <v>1220</v>
      </c>
      <c r="C835" s="21" t="s">
        <v>30</v>
      </c>
      <c r="D835" s="25">
        <v>3.51</v>
      </c>
      <c r="E835" s="22">
        <f>'[1]pH meter #2__083118AM'!$O$2</f>
        <v>3.5073563535911592</v>
      </c>
      <c r="F835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43398.513888888891</v>
      </c>
      <c r="G835" s="6">
        <f>Table1689106[[#This Row],[Mean Value]]+$P$2</f>
        <v>3.527303060242065</v>
      </c>
      <c r="H835" s="6">
        <f>Table1689106[[#This Row],[Mean Value]]-$P$2</f>
        <v>3.4874096469402533</v>
      </c>
      <c r="I835" s="26">
        <f>Table1689106[[#This Row],[Mean Value]]+$Q$2</f>
        <v>3.5472497668929703</v>
      </c>
      <c r="J835" s="26">
        <f>Table1689106[[#This Row],[Mean Value]]-($Q$2)</f>
        <v>3.467462940289348</v>
      </c>
      <c r="K835" s="8">
        <f>Table1689106[[#This Row],[Mean Value]]+$R$2</f>
        <v>3.5671964735438761</v>
      </c>
      <c r="L835" s="9">
        <f>Table1689106[[#This Row],[Mean Value]]-$R$2</f>
        <v>3.4475162336384422</v>
      </c>
      <c r="M835" s="23" t="str">
        <f t="array" ref="M835">IF(OR(D835&lt;$Z$2, D835&gt;$Y$2), "Yes", "No")</f>
        <v>No</v>
      </c>
      <c r="N835" s="3"/>
    </row>
    <row r="836" spans="1:14" x14ac:dyDescent="0.25">
      <c r="A836" s="2">
        <v>43398</v>
      </c>
      <c r="B836" s="17">
        <v>1234</v>
      </c>
      <c r="C836" s="21" t="s">
        <v>40</v>
      </c>
      <c r="D836" s="25">
        <v>3.5</v>
      </c>
      <c r="E836" s="22">
        <f>'[1]pH meter #2__083118AM'!$O$2</f>
        <v>3.5073563535911592</v>
      </c>
      <c r="F836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43398.523611111108</v>
      </c>
      <c r="G836" s="6">
        <f>Table1689106[[#This Row],[Mean Value]]+$P$2</f>
        <v>3.527303060242065</v>
      </c>
      <c r="H836" s="6">
        <f>Table1689106[[#This Row],[Mean Value]]-$P$2</f>
        <v>3.4874096469402533</v>
      </c>
      <c r="I836" s="26">
        <f>Table1689106[[#This Row],[Mean Value]]+$Q$2</f>
        <v>3.5472497668929703</v>
      </c>
      <c r="J836" s="26">
        <f>Table1689106[[#This Row],[Mean Value]]-($Q$2)</f>
        <v>3.467462940289348</v>
      </c>
      <c r="K836" s="8">
        <f>Table1689106[[#This Row],[Mean Value]]+$R$2</f>
        <v>3.5671964735438761</v>
      </c>
      <c r="L836" s="9">
        <f>Table1689106[[#This Row],[Mean Value]]-$R$2</f>
        <v>3.4475162336384422</v>
      </c>
      <c r="M836" s="23" t="str">
        <f t="array" ref="M836">IF(OR(D836&lt;$Z$2, D836&gt;$Y$2), "Yes", "No")</f>
        <v>No</v>
      </c>
      <c r="N836" s="3"/>
    </row>
    <row r="837" spans="1:14" x14ac:dyDescent="0.25">
      <c r="A837" s="2">
        <v>43398</v>
      </c>
      <c r="B837" s="17">
        <v>1315</v>
      </c>
      <c r="C837" s="21" t="s">
        <v>42</v>
      </c>
      <c r="D837" s="25">
        <v>3.52</v>
      </c>
      <c r="E837" s="22">
        <f>'[1]pH meter #2__083118AM'!$O$2</f>
        <v>3.5073563535911592</v>
      </c>
      <c r="F837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43398.552083333336</v>
      </c>
      <c r="G837" s="6">
        <f>Table1689106[[#This Row],[Mean Value]]+$P$2</f>
        <v>3.527303060242065</v>
      </c>
      <c r="H837" s="6">
        <f>Table1689106[[#This Row],[Mean Value]]-$P$2</f>
        <v>3.4874096469402533</v>
      </c>
      <c r="I837" s="26">
        <f>Table1689106[[#This Row],[Mean Value]]+$Q$2</f>
        <v>3.5472497668929703</v>
      </c>
      <c r="J837" s="26">
        <f>Table1689106[[#This Row],[Mean Value]]-($Q$2)</f>
        <v>3.467462940289348</v>
      </c>
      <c r="K837" s="8">
        <f>Table1689106[[#This Row],[Mean Value]]+$R$2</f>
        <v>3.5671964735438761</v>
      </c>
      <c r="L837" s="9">
        <f>Table1689106[[#This Row],[Mean Value]]-$R$2</f>
        <v>3.4475162336384422</v>
      </c>
      <c r="M837" s="23" t="str">
        <f t="array" ref="M837">IF(OR(D837&lt;$Z$2, D837&gt;$Y$2), "Yes", "No")</f>
        <v>No</v>
      </c>
      <c r="N837" s="3"/>
    </row>
    <row r="838" spans="1:14" x14ac:dyDescent="0.25">
      <c r="A838" s="2">
        <v>43398</v>
      </c>
      <c r="B838" s="17">
        <v>1322</v>
      </c>
      <c r="C838" s="21" t="s">
        <v>31</v>
      </c>
      <c r="D838" s="25">
        <v>3.5</v>
      </c>
      <c r="E838" s="22">
        <f>'[1]pH meter #2__083118AM'!$O$2</f>
        <v>3.5073563535911592</v>
      </c>
      <c r="F838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43398.556944444441</v>
      </c>
      <c r="G838" s="6">
        <f>Table1689106[[#This Row],[Mean Value]]+$P$2</f>
        <v>3.527303060242065</v>
      </c>
      <c r="H838" s="6">
        <f>Table1689106[[#This Row],[Mean Value]]-$P$2</f>
        <v>3.4874096469402533</v>
      </c>
      <c r="I838" s="26">
        <f>Table1689106[[#This Row],[Mean Value]]+$Q$2</f>
        <v>3.5472497668929703</v>
      </c>
      <c r="J838" s="26">
        <f>Table1689106[[#This Row],[Mean Value]]-($Q$2)</f>
        <v>3.467462940289348</v>
      </c>
      <c r="K838" s="8">
        <f>Table1689106[[#This Row],[Mean Value]]+$R$2</f>
        <v>3.5671964735438761</v>
      </c>
      <c r="L838" s="9">
        <f>Table1689106[[#This Row],[Mean Value]]-$R$2</f>
        <v>3.4475162336384422</v>
      </c>
      <c r="M838" s="23" t="str">
        <f t="array" ref="M838">IF(OR(D838&lt;$Z$2, D838&gt;$Y$2), "Yes", "No")</f>
        <v>No</v>
      </c>
      <c r="N838" s="3"/>
    </row>
    <row r="839" spans="1:14" x14ac:dyDescent="0.25">
      <c r="A839" s="2">
        <v>43398</v>
      </c>
      <c r="B839" s="17">
        <v>1338</v>
      </c>
      <c r="C839" s="21" t="s">
        <v>51</v>
      </c>
      <c r="D839" s="25">
        <v>3.5</v>
      </c>
      <c r="E839" s="22">
        <f>'[1]pH meter #2__083118AM'!$O$2</f>
        <v>3.5073563535911592</v>
      </c>
      <c r="F839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43398.568055555559</v>
      </c>
      <c r="G839" s="6">
        <f>Table1689106[[#This Row],[Mean Value]]+$P$2</f>
        <v>3.527303060242065</v>
      </c>
      <c r="H839" s="6">
        <f>Table1689106[[#This Row],[Mean Value]]-$P$2</f>
        <v>3.4874096469402533</v>
      </c>
      <c r="I839" s="26">
        <f>Table1689106[[#This Row],[Mean Value]]+$Q$2</f>
        <v>3.5472497668929703</v>
      </c>
      <c r="J839" s="26">
        <f>Table1689106[[#This Row],[Mean Value]]-($Q$2)</f>
        <v>3.467462940289348</v>
      </c>
      <c r="K839" s="8">
        <f>Table1689106[[#This Row],[Mean Value]]+$R$2</f>
        <v>3.5671964735438761</v>
      </c>
      <c r="L839" s="9">
        <f>Table1689106[[#This Row],[Mean Value]]-$R$2</f>
        <v>3.4475162336384422</v>
      </c>
      <c r="M839" s="23" t="str">
        <f t="array" ref="M839">IF(OR(D839&lt;$Z$2, D839&gt;$Y$2), "Yes", "No")</f>
        <v>No</v>
      </c>
      <c r="N839" s="3"/>
    </row>
    <row r="840" spans="1:14" x14ac:dyDescent="0.25">
      <c r="A840" s="2">
        <v>43398</v>
      </c>
      <c r="B840" s="17">
        <v>1507</v>
      </c>
      <c r="C840" s="21" t="s">
        <v>54</v>
      </c>
      <c r="D840" s="25">
        <v>3.5</v>
      </c>
      <c r="E840" s="22">
        <f>'[1]pH meter #2__083118AM'!$O$2</f>
        <v>3.5073563535911592</v>
      </c>
      <c r="F840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43398.629861111112</v>
      </c>
      <c r="G840" s="6">
        <f>Table1689106[[#This Row],[Mean Value]]+$P$2</f>
        <v>3.527303060242065</v>
      </c>
      <c r="H840" s="6">
        <f>Table1689106[[#This Row],[Mean Value]]-$P$2</f>
        <v>3.4874096469402533</v>
      </c>
      <c r="I840" s="26">
        <f>Table1689106[[#This Row],[Mean Value]]+$Q$2</f>
        <v>3.5472497668929703</v>
      </c>
      <c r="J840" s="26">
        <f>Table1689106[[#This Row],[Mean Value]]-($Q$2)</f>
        <v>3.467462940289348</v>
      </c>
      <c r="K840" s="8">
        <f>Table1689106[[#This Row],[Mean Value]]+$R$2</f>
        <v>3.5671964735438761</v>
      </c>
      <c r="L840" s="9">
        <f>Table1689106[[#This Row],[Mean Value]]-$R$2</f>
        <v>3.4475162336384422</v>
      </c>
      <c r="M840" s="23" t="str">
        <f t="array" ref="M840">IF(OR(D840&lt;$Z$2, D840&gt;$Y$2), "Yes", "No")</f>
        <v>No</v>
      </c>
      <c r="N840" s="3"/>
    </row>
    <row r="841" spans="1:14" x14ac:dyDescent="0.25">
      <c r="A841" s="2">
        <v>43398</v>
      </c>
      <c r="B841" s="17">
        <v>1516</v>
      </c>
      <c r="C841" s="21" t="s">
        <v>54</v>
      </c>
      <c r="D841" s="25">
        <v>3.48</v>
      </c>
      <c r="E841" s="22">
        <f>'[1]pH meter #2__083118AM'!$O$2</f>
        <v>3.5073563535911592</v>
      </c>
      <c r="F841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43398.636111111111</v>
      </c>
      <c r="G841" s="6">
        <f>Table1689106[[#This Row],[Mean Value]]+$P$2</f>
        <v>3.527303060242065</v>
      </c>
      <c r="H841" s="6">
        <f>Table1689106[[#This Row],[Mean Value]]-$P$2</f>
        <v>3.4874096469402533</v>
      </c>
      <c r="I841" s="26">
        <f>Table1689106[[#This Row],[Mean Value]]+$Q$2</f>
        <v>3.5472497668929703</v>
      </c>
      <c r="J841" s="26">
        <f>Table1689106[[#This Row],[Mean Value]]-($Q$2)</f>
        <v>3.467462940289348</v>
      </c>
      <c r="K841" s="8">
        <f>Table1689106[[#This Row],[Mean Value]]+$R$2</f>
        <v>3.5671964735438761</v>
      </c>
      <c r="L841" s="9">
        <f>Table1689106[[#This Row],[Mean Value]]-$R$2</f>
        <v>3.4475162336384422</v>
      </c>
      <c r="M841" s="23" t="str">
        <f t="array" ref="M841">IF(OR(D841&lt;$Z$2, D841&gt;$Y$2), "Yes", "No")</f>
        <v>No</v>
      </c>
      <c r="N841" s="3"/>
    </row>
    <row r="842" spans="1:14" x14ac:dyDescent="0.25">
      <c r="A842" s="2">
        <v>43398</v>
      </c>
      <c r="B842" s="17">
        <v>1611</v>
      </c>
      <c r="C842" s="21" t="s">
        <v>44</v>
      </c>
      <c r="D842" s="25">
        <v>3.48</v>
      </c>
      <c r="E842" s="22">
        <f>'[1]pH meter #2__083118AM'!$O$2</f>
        <v>3.5073563535911592</v>
      </c>
      <c r="F842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43398.674305555556</v>
      </c>
      <c r="G842" s="6">
        <f>Table1689106[[#This Row],[Mean Value]]+$P$2</f>
        <v>3.527303060242065</v>
      </c>
      <c r="H842" s="6">
        <f>Table1689106[[#This Row],[Mean Value]]-$P$2</f>
        <v>3.4874096469402533</v>
      </c>
      <c r="I842" s="26">
        <f>Table1689106[[#This Row],[Mean Value]]+$Q$2</f>
        <v>3.5472497668929703</v>
      </c>
      <c r="J842" s="26">
        <f>Table1689106[[#This Row],[Mean Value]]-($Q$2)</f>
        <v>3.467462940289348</v>
      </c>
      <c r="K842" s="8">
        <f>Table1689106[[#This Row],[Mean Value]]+$R$2</f>
        <v>3.5671964735438761</v>
      </c>
      <c r="L842" s="9">
        <f>Table1689106[[#This Row],[Mean Value]]-$R$2</f>
        <v>3.4475162336384422</v>
      </c>
      <c r="M842" s="23" t="str">
        <f t="array" ref="M842">IF(OR(D842&lt;$Z$2, D842&gt;$Y$2), "Yes", "No")</f>
        <v>No</v>
      </c>
      <c r="N842" s="3"/>
    </row>
    <row r="843" spans="1:14" x14ac:dyDescent="0.25">
      <c r="A843" s="2">
        <v>43398</v>
      </c>
      <c r="B843" s="17">
        <v>1621</v>
      </c>
      <c r="C843" s="21" t="s">
        <v>51</v>
      </c>
      <c r="D843" s="25">
        <v>3.5</v>
      </c>
      <c r="E843" s="22">
        <f>'[1]pH meter #2__083118AM'!$O$2</f>
        <v>3.5073563535911592</v>
      </c>
      <c r="F843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43398.681250000001</v>
      </c>
      <c r="G843" s="6">
        <f>Table1689106[[#This Row],[Mean Value]]+$P$2</f>
        <v>3.527303060242065</v>
      </c>
      <c r="H843" s="6">
        <f>Table1689106[[#This Row],[Mean Value]]-$P$2</f>
        <v>3.4874096469402533</v>
      </c>
      <c r="I843" s="26">
        <f>Table1689106[[#This Row],[Mean Value]]+$Q$2</f>
        <v>3.5472497668929703</v>
      </c>
      <c r="J843" s="26">
        <f>Table1689106[[#This Row],[Mean Value]]-($Q$2)</f>
        <v>3.467462940289348</v>
      </c>
      <c r="K843" s="8">
        <f>Table1689106[[#This Row],[Mean Value]]+$R$2</f>
        <v>3.5671964735438761</v>
      </c>
      <c r="L843" s="9">
        <f>Table1689106[[#This Row],[Mean Value]]-$R$2</f>
        <v>3.4475162336384422</v>
      </c>
      <c r="M843" s="23" t="str">
        <f t="array" ref="M843">IF(OR(D843&lt;$Z$2, D843&gt;$Y$2), "Yes", "No")</f>
        <v>No</v>
      </c>
      <c r="N843" s="3"/>
    </row>
    <row r="844" spans="1:14" x14ac:dyDescent="0.25">
      <c r="A844" s="2">
        <v>43398</v>
      </c>
      <c r="B844" s="17">
        <v>1638</v>
      </c>
      <c r="C844" s="21" t="s">
        <v>34</v>
      </c>
      <c r="D844" s="25">
        <v>3.49</v>
      </c>
      <c r="E844" s="22">
        <f>'[1]pH meter #2__083118AM'!$O$2</f>
        <v>3.5073563535911592</v>
      </c>
      <c r="F844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43398.693055555559</v>
      </c>
      <c r="G844" s="6">
        <f>Table1689106[[#This Row],[Mean Value]]+$P$2</f>
        <v>3.527303060242065</v>
      </c>
      <c r="H844" s="6">
        <f>Table1689106[[#This Row],[Mean Value]]-$P$2</f>
        <v>3.4874096469402533</v>
      </c>
      <c r="I844" s="26">
        <f>Table1689106[[#This Row],[Mean Value]]+$Q$2</f>
        <v>3.5472497668929703</v>
      </c>
      <c r="J844" s="26">
        <f>Table1689106[[#This Row],[Mean Value]]-($Q$2)</f>
        <v>3.467462940289348</v>
      </c>
      <c r="K844" s="8">
        <f>Table1689106[[#This Row],[Mean Value]]+$R$2</f>
        <v>3.5671964735438761</v>
      </c>
      <c r="L844" s="9">
        <f>Table1689106[[#This Row],[Mean Value]]-$R$2</f>
        <v>3.4475162336384422</v>
      </c>
      <c r="M844" s="23" t="str">
        <f t="array" ref="M844">IF(OR(D844&lt;$Z$2, D844&gt;$Y$2), "Yes", "No")</f>
        <v>No</v>
      </c>
      <c r="N844" s="3"/>
    </row>
    <row r="845" spans="1:14" x14ac:dyDescent="0.25">
      <c r="A845" s="2">
        <v>43398</v>
      </c>
      <c r="B845" s="17">
        <v>1814</v>
      </c>
      <c r="C845" s="21" t="s">
        <v>34</v>
      </c>
      <c r="D845" s="25">
        <v>3.52</v>
      </c>
      <c r="E845" s="22">
        <f>'[1]pH meter #2__083118AM'!$O$2</f>
        <v>3.5073563535911592</v>
      </c>
      <c r="F845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43398.759722222225</v>
      </c>
      <c r="G845" s="6">
        <f>Table1689106[[#This Row],[Mean Value]]+$P$2</f>
        <v>3.527303060242065</v>
      </c>
      <c r="H845" s="6">
        <f>Table1689106[[#This Row],[Mean Value]]-$P$2</f>
        <v>3.4874096469402533</v>
      </c>
      <c r="I845" s="26">
        <f>Table1689106[[#This Row],[Mean Value]]+$Q$2</f>
        <v>3.5472497668929703</v>
      </c>
      <c r="J845" s="26">
        <f>Table1689106[[#This Row],[Mean Value]]-($Q$2)</f>
        <v>3.467462940289348</v>
      </c>
      <c r="K845" s="8">
        <f>Table1689106[[#This Row],[Mean Value]]+$R$2</f>
        <v>3.5671964735438761</v>
      </c>
      <c r="L845" s="9">
        <f>Table1689106[[#This Row],[Mean Value]]-$R$2</f>
        <v>3.4475162336384422</v>
      </c>
      <c r="M845" s="23" t="str">
        <f t="array" ref="M845">IF(OR(D845&lt;$Z$2, D845&gt;$Y$2), "Yes", "No")</f>
        <v>No</v>
      </c>
      <c r="N845" s="3"/>
    </row>
    <row r="846" spans="1:14" x14ac:dyDescent="0.25">
      <c r="A846" s="2">
        <v>43398</v>
      </c>
      <c r="B846" s="17">
        <v>1940</v>
      </c>
      <c r="C846" s="21" t="s">
        <v>26</v>
      </c>
      <c r="D846" s="25">
        <v>3.51</v>
      </c>
      <c r="E846" s="22">
        <f>'[1]pH meter #2__083118AM'!$O$2</f>
        <v>3.5073563535911592</v>
      </c>
      <c r="F846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43398.819444444445</v>
      </c>
      <c r="G846" s="6">
        <f>Table1689106[[#This Row],[Mean Value]]+$P$2</f>
        <v>3.527303060242065</v>
      </c>
      <c r="H846" s="6">
        <f>Table1689106[[#This Row],[Mean Value]]-$P$2</f>
        <v>3.4874096469402533</v>
      </c>
      <c r="I846" s="26">
        <f>Table1689106[[#This Row],[Mean Value]]+$Q$2</f>
        <v>3.5472497668929703</v>
      </c>
      <c r="J846" s="26">
        <f>Table1689106[[#This Row],[Mean Value]]-($Q$2)</f>
        <v>3.467462940289348</v>
      </c>
      <c r="K846" s="8">
        <f>Table1689106[[#This Row],[Mean Value]]+$R$2</f>
        <v>3.5671964735438761</v>
      </c>
      <c r="L846" s="9">
        <f>Table1689106[[#This Row],[Mean Value]]-$R$2</f>
        <v>3.4475162336384422</v>
      </c>
      <c r="M846" s="23" t="str">
        <f t="array" ref="M846">IF(OR(D846&lt;$Z$2, D846&gt;$Y$2), "Yes", "No")</f>
        <v>No</v>
      </c>
      <c r="N846" s="3"/>
    </row>
    <row r="847" spans="1:14" x14ac:dyDescent="0.25">
      <c r="A847" s="2">
        <v>43399</v>
      </c>
      <c r="B847" s="17">
        <v>624</v>
      </c>
      <c r="C847" s="21" t="s">
        <v>31</v>
      </c>
      <c r="D847" s="25">
        <v>3.53</v>
      </c>
      <c r="E847" s="22">
        <f>'[1]pH meter #2__083118AM'!$O$2</f>
        <v>3.5073563535911592</v>
      </c>
      <c r="F847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43399.26666666667</v>
      </c>
      <c r="G847" s="6">
        <f>Table1689106[[#This Row],[Mean Value]]+$P$2</f>
        <v>3.527303060242065</v>
      </c>
      <c r="H847" s="6">
        <f>Table1689106[[#This Row],[Mean Value]]-$P$2</f>
        <v>3.4874096469402533</v>
      </c>
      <c r="I847" s="26">
        <f>Table1689106[[#This Row],[Mean Value]]+$Q$2</f>
        <v>3.5472497668929703</v>
      </c>
      <c r="J847" s="26">
        <f>Table1689106[[#This Row],[Mean Value]]-($Q$2)</f>
        <v>3.467462940289348</v>
      </c>
      <c r="K847" s="8">
        <f>Table1689106[[#This Row],[Mean Value]]+$R$2</f>
        <v>3.5671964735438761</v>
      </c>
      <c r="L847" s="9">
        <f>Table1689106[[#This Row],[Mean Value]]-$R$2</f>
        <v>3.4475162336384422</v>
      </c>
      <c r="M847" s="23" t="str">
        <f t="array" ref="M847">IF(OR(D847&lt;$Z$2, D847&gt;$Y$2), "Yes", "No")</f>
        <v>No</v>
      </c>
      <c r="N847" s="3"/>
    </row>
    <row r="848" spans="1:14" x14ac:dyDescent="0.25">
      <c r="A848" s="2">
        <v>43399</v>
      </c>
      <c r="B848" s="17">
        <v>648</v>
      </c>
      <c r="C848" s="21" t="s">
        <v>40</v>
      </c>
      <c r="D848" s="25">
        <v>3.53</v>
      </c>
      <c r="E848" s="22">
        <f>'[1]pH meter #2__083118AM'!$O$2</f>
        <v>3.5073563535911592</v>
      </c>
      <c r="F848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43399.283333333333</v>
      </c>
      <c r="G848" s="6">
        <f>Table1689106[[#This Row],[Mean Value]]+$P$2</f>
        <v>3.527303060242065</v>
      </c>
      <c r="H848" s="6">
        <f>Table1689106[[#This Row],[Mean Value]]-$P$2</f>
        <v>3.4874096469402533</v>
      </c>
      <c r="I848" s="26">
        <f>Table1689106[[#This Row],[Mean Value]]+$Q$2</f>
        <v>3.5472497668929703</v>
      </c>
      <c r="J848" s="26">
        <f>Table1689106[[#This Row],[Mean Value]]-($Q$2)</f>
        <v>3.467462940289348</v>
      </c>
      <c r="K848" s="8">
        <f>Table1689106[[#This Row],[Mean Value]]+$R$2</f>
        <v>3.5671964735438761</v>
      </c>
      <c r="L848" s="9">
        <f>Table1689106[[#This Row],[Mean Value]]-$R$2</f>
        <v>3.4475162336384422</v>
      </c>
      <c r="M848" s="23" t="str">
        <f t="array" ref="M848">IF(OR(D848&lt;$Z$2, D848&gt;$Y$2), "Yes", "No")</f>
        <v>No</v>
      </c>
      <c r="N848" s="3"/>
    </row>
    <row r="849" spans="1:14" x14ac:dyDescent="0.25">
      <c r="A849" s="2">
        <v>43399</v>
      </c>
      <c r="B849" s="17">
        <v>729</v>
      </c>
      <c r="C849" s="21" t="s">
        <v>31</v>
      </c>
      <c r="D849" s="25">
        <v>3.53</v>
      </c>
      <c r="E849" s="22">
        <f>'[1]pH meter #2__083118AM'!$O$2</f>
        <v>3.5073563535911592</v>
      </c>
      <c r="F849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43399.311805555553</v>
      </c>
      <c r="G849" s="6">
        <f>Table1689106[[#This Row],[Mean Value]]+$P$2</f>
        <v>3.527303060242065</v>
      </c>
      <c r="H849" s="6">
        <f>Table1689106[[#This Row],[Mean Value]]-$P$2</f>
        <v>3.4874096469402533</v>
      </c>
      <c r="I849" s="26">
        <f>Table1689106[[#This Row],[Mean Value]]+$Q$2</f>
        <v>3.5472497668929703</v>
      </c>
      <c r="J849" s="26">
        <f>Table1689106[[#This Row],[Mean Value]]-($Q$2)</f>
        <v>3.467462940289348</v>
      </c>
      <c r="K849" s="8">
        <f>Table1689106[[#This Row],[Mean Value]]+$R$2</f>
        <v>3.5671964735438761</v>
      </c>
      <c r="L849" s="9">
        <f>Table1689106[[#This Row],[Mean Value]]-$R$2</f>
        <v>3.4475162336384422</v>
      </c>
      <c r="M849" s="23" t="str">
        <f t="array" ref="M849">IF(OR(D849&lt;$Z$2, D849&gt;$Y$2), "Yes", "No")</f>
        <v>No</v>
      </c>
      <c r="N849" s="3"/>
    </row>
    <row r="850" spans="1:14" x14ac:dyDescent="0.25">
      <c r="A850" s="2">
        <v>43399</v>
      </c>
      <c r="B850" s="17">
        <v>825</v>
      </c>
      <c r="C850" s="21" t="s">
        <v>39</v>
      </c>
      <c r="D850" s="25">
        <v>3.51</v>
      </c>
      <c r="E850" s="22">
        <f>'[1]pH meter #2__083118AM'!$O$2</f>
        <v>3.5073563535911592</v>
      </c>
      <c r="F850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43399.350694444445</v>
      </c>
      <c r="G850" s="6">
        <f>Table1689106[[#This Row],[Mean Value]]+$P$2</f>
        <v>3.527303060242065</v>
      </c>
      <c r="H850" s="6">
        <f>Table1689106[[#This Row],[Mean Value]]-$P$2</f>
        <v>3.4874096469402533</v>
      </c>
      <c r="I850" s="26">
        <f>Table1689106[[#This Row],[Mean Value]]+$Q$2</f>
        <v>3.5472497668929703</v>
      </c>
      <c r="J850" s="26">
        <f>Table1689106[[#This Row],[Mean Value]]-($Q$2)</f>
        <v>3.467462940289348</v>
      </c>
      <c r="K850" s="8">
        <f>Table1689106[[#This Row],[Mean Value]]+$R$2</f>
        <v>3.5671964735438761</v>
      </c>
      <c r="L850" s="9">
        <f>Table1689106[[#This Row],[Mean Value]]-$R$2</f>
        <v>3.4475162336384422</v>
      </c>
      <c r="M850" s="23" t="str">
        <f t="array" ref="M850">IF(OR(D850&lt;$Z$2, D850&gt;$Y$2), "Yes", "No")</f>
        <v>No</v>
      </c>
      <c r="N850" s="3"/>
    </row>
    <row r="851" spans="1:14" x14ac:dyDescent="0.25">
      <c r="A851" s="2">
        <v>43399</v>
      </c>
      <c r="B851" s="17">
        <v>830</v>
      </c>
      <c r="C851" s="21" t="s">
        <v>37</v>
      </c>
      <c r="D851" s="25">
        <v>3.53</v>
      </c>
      <c r="E851" s="22">
        <f>'[1]pH meter #2__083118AM'!$O$2</f>
        <v>3.5073563535911592</v>
      </c>
      <c r="F851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43399.354166666664</v>
      </c>
      <c r="G851" s="6">
        <f>Table1689106[[#This Row],[Mean Value]]+$P$2</f>
        <v>3.527303060242065</v>
      </c>
      <c r="H851" s="6">
        <f>Table1689106[[#This Row],[Mean Value]]-$P$2</f>
        <v>3.4874096469402533</v>
      </c>
      <c r="I851" s="26">
        <f>Table1689106[[#This Row],[Mean Value]]+$Q$2</f>
        <v>3.5472497668929703</v>
      </c>
      <c r="J851" s="26">
        <f>Table1689106[[#This Row],[Mean Value]]-($Q$2)</f>
        <v>3.467462940289348</v>
      </c>
      <c r="K851" s="8">
        <f>Table1689106[[#This Row],[Mean Value]]+$R$2</f>
        <v>3.5671964735438761</v>
      </c>
      <c r="L851" s="9">
        <f>Table1689106[[#This Row],[Mean Value]]-$R$2</f>
        <v>3.4475162336384422</v>
      </c>
      <c r="M851" s="23" t="str">
        <f t="array" ref="M851">IF(OR(D851&lt;$Z$2, D851&gt;$Y$2), "Yes", "No")</f>
        <v>No</v>
      </c>
      <c r="N851" s="3"/>
    </row>
    <row r="852" spans="1:14" x14ac:dyDescent="0.25">
      <c r="A852" s="2">
        <v>43399</v>
      </c>
      <c r="B852" s="17">
        <v>857</v>
      </c>
      <c r="C852" s="21" t="s">
        <v>40</v>
      </c>
      <c r="D852" s="25">
        <v>3.52</v>
      </c>
      <c r="E852" s="22">
        <f>'[1]pH meter #2__083118AM'!$O$2</f>
        <v>3.5073563535911592</v>
      </c>
      <c r="F852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43399.372916666667</v>
      </c>
      <c r="G852" s="6">
        <f>Table1689106[[#This Row],[Mean Value]]+$P$2</f>
        <v>3.527303060242065</v>
      </c>
      <c r="H852" s="6">
        <f>Table1689106[[#This Row],[Mean Value]]-$P$2</f>
        <v>3.4874096469402533</v>
      </c>
      <c r="I852" s="26">
        <f>Table1689106[[#This Row],[Mean Value]]+$Q$2</f>
        <v>3.5472497668929703</v>
      </c>
      <c r="J852" s="26">
        <f>Table1689106[[#This Row],[Mean Value]]-($Q$2)</f>
        <v>3.467462940289348</v>
      </c>
      <c r="K852" s="8">
        <f>Table1689106[[#This Row],[Mean Value]]+$R$2</f>
        <v>3.5671964735438761</v>
      </c>
      <c r="L852" s="9">
        <f>Table1689106[[#This Row],[Mean Value]]-$R$2</f>
        <v>3.4475162336384422</v>
      </c>
      <c r="M852" s="23" t="str">
        <f t="array" ref="M852">IF(OR(D852&lt;$Z$2, D852&gt;$Y$2), "Yes", "No")</f>
        <v>No</v>
      </c>
      <c r="N852" s="3"/>
    </row>
    <row r="853" spans="1:14" x14ac:dyDescent="0.25">
      <c r="A853" s="2">
        <v>43399</v>
      </c>
      <c r="B853" s="17">
        <v>930</v>
      </c>
      <c r="C853" s="21" t="s">
        <v>31</v>
      </c>
      <c r="D853" s="25">
        <v>3.52</v>
      </c>
      <c r="E853" s="22">
        <f>'[1]pH meter #2__083118AM'!$O$2</f>
        <v>3.5073563535911592</v>
      </c>
      <c r="F853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43399.395833333336</v>
      </c>
      <c r="G853" s="6">
        <f>Table1689106[[#This Row],[Mean Value]]+$P$2</f>
        <v>3.527303060242065</v>
      </c>
      <c r="H853" s="6">
        <f>Table1689106[[#This Row],[Mean Value]]-$P$2</f>
        <v>3.4874096469402533</v>
      </c>
      <c r="I853" s="26">
        <f>Table1689106[[#This Row],[Mean Value]]+$Q$2</f>
        <v>3.5472497668929703</v>
      </c>
      <c r="J853" s="26">
        <f>Table1689106[[#This Row],[Mean Value]]-($Q$2)</f>
        <v>3.467462940289348</v>
      </c>
      <c r="K853" s="8">
        <f>Table1689106[[#This Row],[Mean Value]]+$R$2</f>
        <v>3.5671964735438761</v>
      </c>
      <c r="L853" s="9">
        <f>Table1689106[[#This Row],[Mean Value]]-$R$2</f>
        <v>3.4475162336384422</v>
      </c>
      <c r="M853" s="23" t="str">
        <f t="array" ref="M853">IF(OR(D853&lt;$Z$2, D853&gt;$Y$2), "Yes", "No")</f>
        <v>No</v>
      </c>
      <c r="N853" s="3"/>
    </row>
    <row r="854" spans="1:14" x14ac:dyDescent="0.25">
      <c r="A854" s="2">
        <v>43399</v>
      </c>
      <c r="B854" s="17">
        <v>1015</v>
      </c>
      <c r="C854" s="21" t="s">
        <v>30</v>
      </c>
      <c r="D854" s="25">
        <v>3.51</v>
      </c>
      <c r="E854" s="22">
        <f>'[1]pH meter #2__083118AM'!$O$2</f>
        <v>3.5073563535911592</v>
      </c>
      <c r="F854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43399.427083333336</v>
      </c>
      <c r="G854" s="6">
        <f>Table1689106[[#This Row],[Mean Value]]+$P$2</f>
        <v>3.527303060242065</v>
      </c>
      <c r="H854" s="6">
        <f>Table1689106[[#This Row],[Mean Value]]-$P$2</f>
        <v>3.4874096469402533</v>
      </c>
      <c r="I854" s="26">
        <f>Table1689106[[#This Row],[Mean Value]]+$Q$2</f>
        <v>3.5472497668929703</v>
      </c>
      <c r="J854" s="26">
        <f>Table1689106[[#This Row],[Mean Value]]-($Q$2)</f>
        <v>3.467462940289348</v>
      </c>
      <c r="K854" s="8">
        <f>Table1689106[[#This Row],[Mean Value]]+$R$2</f>
        <v>3.5671964735438761</v>
      </c>
      <c r="L854" s="9">
        <f>Table1689106[[#This Row],[Mean Value]]-$R$2</f>
        <v>3.4475162336384422</v>
      </c>
      <c r="M854" s="23" t="str">
        <f t="array" ref="M854">IF(OR(D854&lt;$Z$2, D854&gt;$Y$2), "Yes", "No")</f>
        <v>No</v>
      </c>
      <c r="N854" s="3"/>
    </row>
    <row r="855" spans="1:14" x14ac:dyDescent="0.25">
      <c r="A855" s="2">
        <v>43399</v>
      </c>
      <c r="B855" s="17">
        <v>1050</v>
      </c>
      <c r="C855" s="21" t="s">
        <v>30</v>
      </c>
      <c r="D855" s="25">
        <v>3.51</v>
      </c>
      <c r="E855" s="22">
        <f>'[1]pH meter #2__083118AM'!$O$2</f>
        <v>3.5073563535911592</v>
      </c>
      <c r="F855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43399.451388888891</v>
      </c>
      <c r="G855" s="6">
        <f>Table1689106[[#This Row],[Mean Value]]+$P$2</f>
        <v>3.527303060242065</v>
      </c>
      <c r="H855" s="6">
        <f>Table1689106[[#This Row],[Mean Value]]-$P$2</f>
        <v>3.4874096469402533</v>
      </c>
      <c r="I855" s="26">
        <f>Table1689106[[#This Row],[Mean Value]]+$Q$2</f>
        <v>3.5472497668929703</v>
      </c>
      <c r="J855" s="26">
        <f>Table1689106[[#This Row],[Mean Value]]-($Q$2)</f>
        <v>3.467462940289348</v>
      </c>
      <c r="K855" s="8">
        <f>Table1689106[[#This Row],[Mean Value]]+$R$2</f>
        <v>3.5671964735438761</v>
      </c>
      <c r="L855" s="9">
        <f>Table1689106[[#This Row],[Mean Value]]-$R$2</f>
        <v>3.4475162336384422</v>
      </c>
      <c r="M855" s="23" t="str">
        <f t="array" ref="M855">IF(OR(D855&lt;$Z$2, D855&gt;$Y$2), "Yes", "No")</f>
        <v>No</v>
      </c>
      <c r="N855" s="3"/>
    </row>
    <row r="856" spans="1:14" x14ac:dyDescent="0.25">
      <c r="A856" s="2">
        <v>43399</v>
      </c>
      <c r="B856" s="17">
        <v>1044</v>
      </c>
      <c r="C856" s="21" t="s">
        <v>31</v>
      </c>
      <c r="D856" s="25">
        <v>3.51</v>
      </c>
      <c r="E856" s="22">
        <f>'[1]pH meter #2__083118AM'!$O$2</f>
        <v>3.5073563535911592</v>
      </c>
      <c r="F856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43399.447222222225</v>
      </c>
      <c r="G856" s="6">
        <f>Table1689106[[#This Row],[Mean Value]]+$P$2</f>
        <v>3.527303060242065</v>
      </c>
      <c r="H856" s="6">
        <f>Table1689106[[#This Row],[Mean Value]]-$P$2</f>
        <v>3.4874096469402533</v>
      </c>
      <c r="I856" s="26">
        <f>Table1689106[[#This Row],[Mean Value]]+$Q$2</f>
        <v>3.5472497668929703</v>
      </c>
      <c r="J856" s="26">
        <f>Table1689106[[#This Row],[Mean Value]]-($Q$2)</f>
        <v>3.467462940289348</v>
      </c>
      <c r="K856" s="8">
        <f>Table1689106[[#This Row],[Mean Value]]+$R$2</f>
        <v>3.5671964735438761</v>
      </c>
      <c r="L856" s="9">
        <f>Table1689106[[#This Row],[Mean Value]]-$R$2</f>
        <v>3.4475162336384422</v>
      </c>
      <c r="M856" s="23" t="str">
        <f t="array" ref="M856">IF(OR(D856&lt;$Z$2, D856&gt;$Y$2), "Yes", "No")</f>
        <v>No</v>
      </c>
      <c r="N856" s="3"/>
    </row>
    <row r="857" spans="1:14" x14ac:dyDescent="0.25">
      <c r="A857" s="2">
        <v>43399</v>
      </c>
      <c r="B857" s="17">
        <v>1117</v>
      </c>
      <c r="C857" s="21" t="s">
        <v>31</v>
      </c>
      <c r="D857" s="25">
        <v>3.51</v>
      </c>
      <c r="E857" s="22">
        <f>'[1]pH meter #2__083118AM'!$O$2</f>
        <v>3.5073563535911592</v>
      </c>
      <c r="F857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43399.470138888886</v>
      </c>
      <c r="G857" s="6">
        <f>Table1689106[[#This Row],[Mean Value]]+$P$2</f>
        <v>3.527303060242065</v>
      </c>
      <c r="H857" s="6">
        <f>Table1689106[[#This Row],[Mean Value]]-$P$2</f>
        <v>3.4874096469402533</v>
      </c>
      <c r="I857" s="26">
        <f>Table1689106[[#This Row],[Mean Value]]+$Q$2</f>
        <v>3.5472497668929703</v>
      </c>
      <c r="J857" s="26">
        <f>Table1689106[[#This Row],[Mean Value]]-($Q$2)</f>
        <v>3.467462940289348</v>
      </c>
      <c r="K857" s="8">
        <f>Table1689106[[#This Row],[Mean Value]]+$R$2</f>
        <v>3.5671964735438761</v>
      </c>
      <c r="L857" s="9">
        <f>Table1689106[[#This Row],[Mean Value]]-$R$2</f>
        <v>3.4475162336384422</v>
      </c>
      <c r="M857" s="23" t="str">
        <f t="array" ref="M857">IF(OR(D857&lt;$Z$2, D857&gt;$Y$2), "Yes", "No")</f>
        <v>No</v>
      </c>
      <c r="N857" s="3"/>
    </row>
    <row r="858" spans="1:14" x14ac:dyDescent="0.25">
      <c r="A858" s="2">
        <v>43399</v>
      </c>
      <c r="B858" s="17">
        <v>1210</v>
      </c>
      <c r="C858" s="21" t="s">
        <v>30</v>
      </c>
      <c r="D858" s="25">
        <v>3.49</v>
      </c>
      <c r="E858" s="22">
        <f>'[1]pH meter #2__083118AM'!$O$2</f>
        <v>3.5073563535911592</v>
      </c>
      <c r="F858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43399.506944444445</v>
      </c>
      <c r="G858" s="6">
        <f>Table1689106[[#This Row],[Mean Value]]+$P$2</f>
        <v>3.527303060242065</v>
      </c>
      <c r="H858" s="6">
        <f>Table1689106[[#This Row],[Mean Value]]-$P$2</f>
        <v>3.4874096469402533</v>
      </c>
      <c r="I858" s="26">
        <f>Table1689106[[#This Row],[Mean Value]]+$Q$2</f>
        <v>3.5472497668929703</v>
      </c>
      <c r="J858" s="26">
        <f>Table1689106[[#This Row],[Mean Value]]-($Q$2)</f>
        <v>3.467462940289348</v>
      </c>
      <c r="K858" s="8">
        <f>Table1689106[[#This Row],[Mean Value]]+$R$2</f>
        <v>3.5671964735438761</v>
      </c>
      <c r="L858" s="9">
        <f>Table1689106[[#This Row],[Mean Value]]-$R$2</f>
        <v>3.4475162336384422</v>
      </c>
      <c r="M858" s="23" t="str">
        <f t="array" ref="M858">IF(OR(D858&lt;$Z$2, D858&gt;$Y$2), "Yes", "No")</f>
        <v>No</v>
      </c>
      <c r="N858" s="3"/>
    </row>
    <row r="859" spans="1:14" x14ac:dyDescent="0.25">
      <c r="A859" s="2">
        <v>43399</v>
      </c>
      <c r="B859" s="17">
        <v>1237</v>
      </c>
      <c r="C859" s="21" t="s">
        <v>31</v>
      </c>
      <c r="D859" s="25">
        <v>3.5</v>
      </c>
      <c r="E859" s="22">
        <f>'[1]pH meter #2__083118AM'!$O$2</f>
        <v>3.5073563535911592</v>
      </c>
      <c r="F859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43399.525694444441</v>
      </c>
      <c r="G859" s="6">
        <f>Table1689106[[#This Row],[Mean Value]]+$P$2</f>
        <v>3.527303060242065</v>
      </c>
      <c r="H859" s="6">
        <f>Table1689106[[#This Row],[Mean Value]]-$P$2</f>
        <v>3.4874096469402533</v>
      </c>
      <c r="I859" s="26">
        <f>Table1689106[[#This Row],[Mean Value]]+$Q$2</f>
        <v>3.5472497668929703</v>
      </c>
      <c r="J859" s="26">
        <f>Table1689106[[#This Row],[Mean Value]]-($Q$2)</f>
        <v>3.467462940289348</v>
      </c>
      <c r="K859" s="8">
        <f>Table1689106[[#This Row],[Mean Value]]+$R$2</f>
        <v>3.5671964735438761</v>
      </c>
      <c r="L859" s="9">
        <f>Table1689106[[#This Row],[Mean Value]]-$R$2</f>
        <v>3.4475162336384422</v>
      </c>
      <c r="M859" s="23" t="str">
        <f t="array" ref="M859">IF(OR(D859&lt;$Z$2, D859&gt;$Y$2), "Yes", "No")</f>
        <v>No</v>
      </c>
      <c r="N859" s="3"/>
    </row>
    <row r="860" spans="1:14" x14ac:dyDescent="0.25">
      <c r="A860" s="2">
        <v>43399</v>
      </c>
      <c r="B860" s="17">
        <v>1335</v>
      </c>
      <c r="C860" s="21" t="s">
        <v>42</v>
      </c>
      <c r="D860" s="25">
        <v>3.5</v>
      </c>
      <c r="E860" s="22">
        <f>'[1]pH meter #2__083118AM'!$O$2</f>
        <v>3.5073563535911592</v>
      </c>
      <c r="F860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43399.565972222219</v>
      </c>
      <c r="G860" s="6">
        <f>Table1689106[[#This Row],[Mean Value]]+$P$2</f>
        <v>3.527303060242065</v>
      </c>
      <c r="H860" s="6">
        <f>Table1689106[[#This Row],[Mean Value]]-$P$2</f>
        <v>3.4874096469402533</v>
      </c>
      <c r="I860" s="26">
        <f>Table1689106[[#This Row],[Mean Value]]+$Q$2</f>
        <v>3.5472497668929703</v>
      </c>
      <c r="J860" s="26">
        <f>Table1689106[[#This Row],[Mean Value]]-($Q$2)</f>
        <v>3.467462940289348</v>
      </c>
      <c r="K860" s="8">
        <f>Table1689106[[#This Row],[Mean Value]]+$R$2</f>
        <v>3.5671964735438761</v>
      </c>
      <c r="L860" s="9">
        <f>Table1689106[[#This Row],[Mean Value]]-$R$2</f>
        <v>3.4475162336384422</v>
      </c>
      <c r="M860" s="23" t="str">
        <f t="array" ref="M860">IF(OR(D860&lt;$Z$2, D860&gt;$Y$2), "Yes", "No")</f>
        <v>No</v>
      </c>
      <c r="N860" s="3"/>
    </row>
    <row r="861" spans="1:14" x14ac:dyDescent="0.25">
      <c r="A861" s="2">
        <v>43399</v>
      </c>
      <c r="B861" s="17">
        <v>1417</v>
      </c>
      <c r="C861" s="21" t="s">
        <v>39</v>
      </c>
      <c r="D861" s="25">
        <v>3.49</v>
      </c>
      <c r="E861" s="22">
        <f>'[1]pH meter #2__083118AM'!$O$2</f>
        <v>3.5073563535911592</v>
      </c>
      <c r="F861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43399.595138888886</v>
      </c>
      <c r="G861" s="6">
        <f>Table1689106[[#This Row],[Mean Value]]+$P$2</f>
        <v>3.527303060242065</v>
      </c>
      <c r="H861" s="6">
        <f>Table1689106[[#This Row],[Mean Value]]-$P$2</f>
        <v>3.4874096469402533</v>
      </c>
      <c r="I861" s="26">
        <f>Table1689106[[#This Row],[Mean Value]]+$Q$2</f>
        <v>3.5472497668929703</v>
      </c>
      <c r="J861" s="26">
        <f>Table1689106[[#This Row],[Mean Value]]-($Q$2)</f>
        <v>3.467462940289348</v>
      </c>
      <c r="K861" s="8">
        <f>Table1689106[[#This Row],[Mean Value]]+$R$2</f>
        <v>3.5671964735438761</v>
      </c>
      <c r="L861" s="9">
        <f>Table1689106[[#This Row],[Mean Value]]-$R$2</f>
        <v>3.4475162336384422</v>
      </c>
      <c r="M861" s="23" t="str">
        <f t="array" ref="M861">IF(OR(D861&lt;$Z$2, D861&gt;$Y$2), "Yes", "No")</f>
        <v>No</v>
      </c>
      <c r="N861" s="3"/>
    </row>
    <row r="862" spans="1:14" x14ac:dyDescent="0.25">
      <c r="A862" s="2">
        <v>43399</v>
      </c>
      <c r="B862" s="17">
        <v>1524</v>
      </c>
      <c r="C862" s="21" t="s">
        <v>26</v>
      </c>
      <c r="D862" s="25">
        <v>3.48</v>
      </c>
      <c r="E862" s="22">
        <f>'[1]pH meter #2__083118AM'!$O$2</f>
        <v>3.5073563535911592</v>
      </c>
      <c r="F862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43399.64166666667</v>
      </c>
      <c r="G862" s="6">
        <f>Table1689106[[#This Row],[Mean Value]]+$P$2</f>
        <v>3.527303060242065</v>
      </c>
      <c r="H862" s="6">
        <f>Table1689106[[#This Row],[Mean Value]]-$P$2</f>
        <v>3.4874096469402533</v>
      </c>
      <c r="I862" s="26">
        <f>Table1689106[[#This Row],[Mean Value]]+$Q$2</f>
        <v>3.5472497668929703</v>
      </c>
      <c r="J862" s="26">
        <f>Table1689106[[#This Row],[Mean Value]]-($Q$2)</f>
        <v>3.467462940289348</v>
      </c>
      <c r="K862" s="8">
        <f>Table1689106[[#This Row],[Mean Value]]+$R$2</f>
        <v>3.5671964735438761</v>
      </c>
      <c r="L862" s="9">
        <f>Table1689106[[#This Row],[Mean Value]]-$R$2</f>
        <v>3.4475162336384422</v>
      </c>
      <c r="M862" s="23" t="str">
        <f t="array" ref="M862">IF(OR(D862&lt;$Z$2, D862&gt;$Y$2), "Yes", "No")</f>
        <v>No</v>
      </c>
      <c r="N862" s="3"/>
    </row>
    <row r="863" spans="1:14" x14ac:dyDescent="0.25">
      <c r="A863" s="2">
        <v>43399</v>
      </c>
      <c r="B863" s="17">
        <v>1743</v>
      </c>
      <c r="C863" s="21" t="s">
        <v>26</v>
      </c>
      <c r="D863" s="25">
        <v>3.49</v>
      </c>
      <c r="E863" s="22">
        <f>'[1]pH meter #2__083118AM'!$O$2</f>
        <v>3.5073563535911592</v>
      </c>
      <c r="F863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43399.738194444442</v>
      </c>
      <c r="G863" s="6">
        <f>Table1689106[[#This Row],[Mean Value]]+$P$2</f>
        <v>3.527303060242065</v>
      </c>
      <c r="H863" s="6">
        <f>Table1689106[[#This Row],[Mean Value]]-$P$2</f>
        <v>3.4874096469402533</v>
      </c>
      <c r="I863" s="26">
        <f>Table1689106[[#This Row],[Mean Value]]+$Q$2</f>
        <v>3.5472497668929703</v>
      </c>
      <c r="J863" s="26">
        <f>Table1689106[[#This Row],[Mean Value]]-($Q$2)</f>
        <v>3.467462940289348</v>
      </c>
      <c r="K863" s="8">
        <f>Table1689106[[#This Row],[Mean Value]]+$R$2</f>
        <v>3.5671964735438761</v>
      </c>
      <c r="L863" s="9">
        <f>Table1689106[[#This Row],[Mean Value]]-$R$2</f>
        <v>3.4475162336384422</v>
      </c>
      <c r="M863" s="23" t="str">
        <f t="array" ref="M863">IF(OR(D863&lt;$Z$2, D863&gt;$Y$2), "Yes", "No")</f>
        <v>No</v>
      </c>
      <c r="N863" s="3"/>
    </row>
    <row r="864" spans="1:14" x14ac:dyDescent="0.25">
      <c r="A864" s="2">
        <v>43399</v>
      </c>
      <c r="B864" s="17">
        <v>1824</v>
      </c>
      <c r="C864" s="21" t="s">
        <v>26</v>
      </c>
      <c r="D864" s="25">
        <v>3.46</v>
      </c>
      <c r="E864" s="22">
        <f>'[1]pH meter #2__083118AM'!$O$2</f>
        <v>3.5073563535911592</v>
      </c>
      <c r="F864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43399.76666666667</v>
      </c>
      <c r="G864" s="6">
        <f>Table1689106[[#This Row],[Mean Value]]+$P$2</f>
        <v>3.527303060242065</v>
      </c>
      <c r="H864" s="6">
        <f>Table1689106[[#This Row],[Mean Value]]-$P$2</f>
        <v>3.4874096469402533</v>
      </c>
      <c r="I864" s="26">
        <f>Table1689106[[#This Row],[Mean Value]]+$Q$2</f>
        <v>3.5472497668929703</v>
      </c>
      <c r="J864" s="26">
        <f>Table1689106[[#This Row],[Mean Value]]-($Q$2)</f>
        <v>3.467462940289348</v>
      </c>
      <c r="K864" s="8">
        <f>Table1689106[[#This Row],[Mean Value]]+$R$2</f>
        <v>3.5671964735438761</v>
      </c>
      <c r="L864" s="9">
        <f>Table1689106[[#This Row],[Mean Value]]-$R$2</f>
        <v>3.4475162336384422</v>
      </c>
      <c r="M864" s="23" t="str">
        <f t="array" ref="M864">IF(OR(D864&lt;$Z$2, D864&gt;$Y$2), "Yes", "No")</f>
        <v>No</v>
      </c>
      <c r="N864" s="3"/>
    </row>
    <row r="865" spans="1:14" x14ac:dyDescent="0.25">
      <c r="A865" s="2">
        <v>43400</v>
      </c>
      <c r="B865" s="17">
        <v>700</v>
      </c>
      <c r="C865" s="21" t="s">
        <v>30</v>
      </c>
      <c r="D865" s="25">
        <v>3.56</v>
      </c>
      <c r="E865" s="22">
        <f>'[1]pH meter #2__083118AM'!$O$2</f>
        <v>3.5073563535911592</v>
      </c>
      <c r="F865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43400.291666666664</v>
      </c>
      <c r="G865" s="6">
        <f>Table1689106[[#This Row],[Mean Value]]+$P$2</f>
        <v>3.527303060242065</v>
      </c>
      <c r="H865" s="6">
        <f>Table1689106[[#This Row],[Mean Value]]-$P$2</f>
        <v>3.4874096469402533</v>
      </c>
      <c r="I865" s="26">
        <f>Table1689106[[#This Row],[Mean Value]]+$Q$2</f>
        <v>3.5472497668929703</v>
      </c>
      <c r="J865" s="26">
        <f>Table1689106[[#This Row],[Mean Value]]-($Q$2)</f>
        <v>3.467462940289348</v>
      </c>
      <c r="K865" s="8">
        <f>Table1689106[[#This Row],[Mean Value]]+$R$2</f>
        <v>3.5671964735438761</v>
      </c>
      <c r="L865" s="9">
        <f>Table1689106[[#This Row],[Mean Value]]-$R$2</f>
        <v>3.4475162336384422</v>
      </c>
      <c r="M865" s="23" t="str">
        <f t="array" ref="M865">IF(OR(D865&lt;$Z$2, D865&gt;$Y$2), "Yes", "No")</f>
        <v>No</v>
      </c>
      <c r="N865" s="3"/>
    </row>
    <row r="866" spans="1:14" x14ac:dyDescent="0.25">
      <c r="A866" s="2">
        <v>43400</v>
      </c>
      <c r="B866" s="17">
        <v>730</v>
      </c>
      <c r="C866" s="21" t="s">
        <v>37</v>
      </c>
      <c r="D866" s="25">
        <v>3.57</v>
      </c>
      <c r="E866" s="22">
        <f>'[1]pH meter #2__083118AM'!$O$2</f>
        <v>3.5073563535911592</v>
      </c>
      <c r="F866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43400.3125</v>
      </c>
      <c r="G866" s="6">
        <f>Table1689106[[#This Row],[Mean Value]]+$P$2</f>
        <v>3.527303060242065</v>
      </c>
      <c r="H866" s="6">
        <f>Table1689106[[#This Row],[Mean Value]]-$P$2</f>
        <v>3.4874096469402533</v>
      </c>
      <c r="I866" s="26">
        <f>Table1689106[[#This Row],[Mean Value]]+$Q$2</f>
        <v>3.5472497668929703</v>
      </c>
      <c r="J866" s="26">
        <f>Table1689106[[#This Row],[Mean Value]]-($Q$2)</f>
        <v>3.467462940289348</v>
      </c>
      <c r="K866" s="8">
        <f>Table1689106[[#This Row],[Mean Value]]+$R$2</f>
        <v>3.5671964735438761</v>
      </c>
      <c r="L866" s="9">
        <f>Table1689106[[#This Row],[Mean Value]]-$R$2</f>
        <v>3.4475162336384422</v>
      </c>
      <c r="M866" s="23" t="str">
        <f t="array" ref="M866">IF(OR(D866&lt;$Z$2, D866&gt;$Y$2), "Yes", "No")</f>
        <v>No</v>
      </c>
      <c r="N866" s="3"/>
    </row>
    <row r="867" spans="1:14" x14ac:dyDescent="0.25">
      <c r="A867" s="2">
        <v>43400</v>
      </c>
      <c r="B867" s="17">
        <v>730</v>
      </c>
      <c r="C867" s="21" t="s">
        <v>37</v>
      </c>
      <c r="D867" s="25">
        <v>3.54</v>
      </c>
      <c r="E867" s="22">
        <f>'[1]pH meter #2__083118AM'!$O$2</f>
        <v>3.5073563535911592</v>
      </c>
      <c r="F867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43400.3125</v>
      </c>
      <c r="G867" s="6">
        <f>Table1689106[[#This Row],[Mean Value]]+$P$2</f>
        <v>3.527303060242065</v>
      </c>
      <c r="H867" s="6">
        <f>Table1689106[[#This Row],[Mean Value]]-$P$2</f>
        <v>3.4874096469402533</v>
      </c>
      <c r="I867" s="26">
        <f>Table1689106[[#This Row],[Mean Value]]+$Q$2</f>
        <v>3.5472497668929703</v>
      </c>
      <c r="J867" s="26">
        <f>Table1689106[[#This Row],[Mean Value]]-($Q$2)</f>
        <v>3.467462940289348</v>
      </c>
      <c r="K867" s="8">
        <f>Table1689106[[#This Row],[Mean Value]]+$R$2</f>
        <v>3.5671964735438761</v>
      </c>
      <c r="L867" s="9">
        <f>Table1689106[[#This Row],[Mean Value]]-$R$2</f>
        <v>3.4475162336384422</v>
      </c>
      <c r="M867" s="23" t="str">
        <f t="array" ref="M867">IF(OR(D867&lt;$Z$2, D867&gt;$Y$2), "Yes", "No")</f>
        <v>No</v>
      </c>
      <c r="N867" s="3" t="s">
        <v>57</v>
      </c>
    </row>
    <row r="868" spans="1:14" x14ac:dyDescent="0.25">
      <c r="A868" s="2">
        <v>43400</v>
      </c>
      <c r="B868" s="17">
        <v>1015</v>
      </c>
      <c r="C868" s="21" t="s">
        <v>47</v>
      </c>
      <c r="D868" s="25">
        <v>3.54</v>
      </c>
      <c r="E868" s="22">
        <f>'[1]pH meter #2__083118AM'!$O$2</f>
        <v>3.5073563535911592</v>
      </c>
      <c r="F868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43400.427083333336</v>
      </c>
      <c r="G868" s="6">
        <f>Table1689106[[#This Row],[Mean Value]]+$P$2</f>
        <v>3.527303060242065</v>
      </c>
      <c r="H868" s="6">
        <f>Table1689106[[#This Row],[Mean Value]]-$P$2</f>
        <v>3.4874096469402533</v>
      </c>
      <c r="I868" s="26">
        <f>Table1689106[[#This Row],[Mean Value]]+$Q$2</f>
        <v>3.5472497668929703</v>
      </c>
      <c r="J868" s="26">
        <f>Table1689106[[#This Row],[Mean Value]]-($Q$2)</f>
        <v>3.467462940289348</v>
      </c>
      <c r="K868" s="8">
        <f>Table1689106[[#This Row],[Mean Value]]+$R$2</f>
        <v>3.5671964735438761</v>
      </c>
      <c r="L868" s="9">
        <f>Table1689106[[#This Row],[Mean Value]]-$R$2</f>
        <v>3.4475162336384422</v>
      </c>
      <c r="M868" s="23" t="str">
        <f t="array" ref="M868">IF(OR(D868&lt;$Z$2, D868&gt;$Y$2), "Yes", "No")</f>
        <v>No</v>
      </c>
      <c r="N868" s="3"/>
    </row>
    <row r="869" spans="1:14" x14ac:dyDescent="0.25">
      <c r="A869" s="2">
        <v>43400</v>
      </c>
      <c r="B869" s="17">
        <v>1128</v>
      </c>
      <c r="C869" s="21" t="s">
        <v>51</v>
      </c>
      <c r="D869" s="25">
        <v>3.53</v>
      </c>
      <c r="E869" s="22">
        <f>'[1]pH meter #2__083118AM'!$O$2</f>
        <v>3.5073563535911592</v>
      </c>
      <c r="F869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43400.477777777778</v>
      </c>
      <c r="G869" s="6">
        <f>Table1689106[[#This Row],[Mean Value]]+$P$2</f>
        <v>3.527303060242065</v>
      </c>
      <c r="H869" s="6">
        <f>Table1689106[[#This Row],[Mean Value]]-$P$2</f>
        <v>3.4874096469402533</v>
      </c>
      <c r="I869" s="26">
        <f>Table1689106[[#This Row],[Mean Value]]+$Q$2</f>
        <v>3.5472497668929703</v>
      </c>
      <c r="J869" s="26">
        <f>Table1689106[[#This Row],[Mean Value]]-($Q$2)</f>
        <v>3.467462940289348</v>
      </c>
      <c r="K869" s="8">
        <f>Table1689106[[#This Row],[Mean Value]]+$R$2</f>
        <v>3.5671964735438761</v>
      </c>
      <c r="L869" s="9">
        <f>Table1689106[[#This Row],[Mean Value]]-$R$2</f>
        <v>3.4475162336384422</v>
      </c>
      <c r="M869" s="23" t="str">
        <f t="array" ref="M869">IF(OR(D869&lt;$Z$2, D869&gt;$Y$2), "Yes", "No")</f>
        <v>No</v>
      </c>
      <c r="N869" s="3"/>
    </row>
    <row r="870" spans="1:14" x14ac:dyDescent="0.25">
      <c r="A870" s="2">
        <v>43400</v>
      </c>
      <c r="B870" s="17">
        <v>1154</v>
      </c>
      <c r="C870" s="21" t="s">
        <v>34</v>
      </c>
      <c r="D870" s="25">
        <v>3.53</v>
      </c>
      <c r="E870" s="22">
        <f>'[1]pH meter #2__083118AM'!$O$2</f>
        <v>3.5073563535911592</v>
      </c>
      <c r="F870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43400.495833333334</v>
      </c>
      <c r="G870" s="6">
        <f>Table1689106[[#This Row],[Mean Value]]+$P$2</f>
        <v>3.527303060242065</v>
      </c>
      <c r="H870" s="6">
        <f>Table1689106[[#This Row],[Mean Value]]-$P$2</f>
        <v>3.4874096469402533</v>
      </c>
      <c r="I870" s="26">
        <f>Table1689106[[#This Row],[Mean Value]]+$Q$2</f>
        <v>3.5472497668929703</v>
      </c>
      <c r="J870" s="26">
        <f>Table1689106[[#This Row],[Mean Value]]-($Q$2)</f>
        <v>3.467462940289348</v>
      </c>
      <c r="K870" s="8">
        <f>Table1689106[[#This Row],[Mean Value]]+$R$2</f>
        <v>3.5671964735438761</v>
      </c>
      <c r="L870" s="9">
        <f>Table1689106[[#This Row],[Mean Value]]-$R$2</f>
        <v>3.4475162336384422</v>
      </c>
      <c r="M870" s="23" t="str">
        <f t="array" ref="M870">IF(OR(D870&lt;$Z$2, D870&gt;$Y$2), "Yes", "No")</f>
        <v>No</v>
      </c>
      <c r="N870" s="3"/>
    </row>
    <row r="871" spans="1:14" x14ac:dyDescent="0.25">
      <c r="A871" s="2">
        <v>43400</v>
      </c>
      <c r="B871" s="17">
        <v>1216</v>
      </c>
      <c r="C871" s="21" t="s">
        <v>51</v>
      </c>
      <c r="D871" s="25">
        <v>3.52</v>
      </c>
      <c r="E871" s="22">
        <f>'[1]pH meter #2__083118AM'!$O$2</f>
        <v>3.5073563535911592</v>
      </c>
      <c r="F871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43400.511111111111</v>
      </c>
      <c r="G871" s="6">
        <f>Table1689106[[#This Row],[Mean Value]]+$P$2</f>
        <v>3.527303060242065</v>
      </c>
      <c r="H871" s="6">
        <f>Table1689106[[#This Row],[Mean Value]]-$P$2</f>
        <v>3.4874096469402533</v>
      </c>
      <c r="I871" s="26">
        <f>Table1689106[[#This Row],[Mean Value]]+$Q$2</f>
        <v>3.5472497668929703</v>
      </c>
      <c r="J871" s="26">
        <f>Table1689106[[#This Row],[Mean Value]]-($Q$2)</f>
        <v>3.467462940289348</v>
      </c>
      <c r="K871" s="8">
        <f>Table1689106[[#This Row],[Mean Value]]+$R$2</f>
        <v>3.5671964735438761</v>
      </c>
      <c r="L871" s="9">
        <f>Table1689106[[#This Row],[Mean Value]]-$R$2</f>
        <v>3.4475162336384422</v>
      </c>
      <c r="M871" s="23" t="str">
        <f t="array" ref="M871">IF(OR(D871&lt;$Z$2, D871&gt;$Y$2), "Yes", "No")</f>
        <v>No</v>
      </c>
      <c r="N871" s="3"/>
    </row>
    <row r="872" spans="1:14" x14ac:dyDescent="0.25">
      <c r="A872" s="2">
        <v>43400</v>
      </c>
      <c r="B872" s="17">
        <v>1237</v>
      </c>
      <c r="C872" s="21" t="s">
        <v>51</v>
      </c>
      <c r="D872" s="25">
        <v>3.52</v>
      </c>
      <c r="E872" s="22">
        <f>'[1]pH meter #2__083118AM'!$O$2</f>
        <v>3.5073563535911592</v>
      </c>
      <c r="F872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43400.525694444441</v>
      </c>
      <c r="G872" s="6">
        <f>Table1689106[[#This Row],[Mean Value]]+$P$2</f>
        <v>3.527303060242065</v>
      </c>
      <c r="H872" s="6">
        <f>Table1689106[[#This Row],[Mean Value]]-$P$2</f>
        <v>3.4874096469402533</v>
      </c>
      <c r="I872" s="26">
        <f>Table1689106[[#This Row],[Mean Value]]+$Q$2</f>
        <v>3.5472497668929703</v>
      </c>
      <c r="J872" s="26">
        <f>Table1689106[[#This Row],[Mean Value]]-($Q$2)</f>
        <v>3.467462940289348</v>
      </c>
      <c r="K872" s="8">
        <f>Table1689106[[#This Row],[Mean Value]]+$R$2</f>
        <v>3.5671964735438761</v>
      </c>
      <c r="L872" s="9">
        <f>Table1689106[[#This Row],[Mean Value]]-$R$2</f>
        <v>3.4475162336384422</v>
      </c>
      <c r="M872" s="23" t="str">
        <f t="array" ref="M872">IF(OR(D872&lt;$Z$2, D872&gt;$Y$2), "Yes", "No")</f>
        <v>No</v>
      </c>
      <c r="N872" s="3"/>
    </row>
    <row r="873" spans="1:14" x14ac:dyDescent="0.25">
      <c r="A873" s="2">
        <v>43400</v>
      </c>
      <c r="B873" s="17">
        <v>1323</v>
      </c>
      <c r="C873" s="21" t="s">
        <v>51</v>
      </c>
      <c r="D873" s="25">
        <v>3.51</v>
      </c>
      <c r="E873" s="22">
        <f>'[1]pH meter #2__083118AM'!$O$2</f>
        <v>3.5073563535911592</v>
      </c>
      <c r="F873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43400.557638888888</v>
      </c>
      <c r="G873" s="6">
        <f>Table1689106[[#This Row],[Mean Value]]+$P$2</f>
        <v>3.527303060242065</v>
      </c>
      <c r="H873" s="6">
        <f>Table1689106[[#This Row],[Mean Value]]-$P$2</f>
        <v>3.4874096469402533</v>
      </c>
      <c r="I873" s="26">
        <f>Table1689106[[#This Row],[Mean Value]]+$Q$2</f>
        <v>3.5472497668929703</v>
      </c>
      <c r="J873" s="26">
        <f>Table1689106[[#This Row],[Mean Value]]-($Q$2)</f>
        <v>3.467462940289348</v>
      </c>
      <c r="K873" s="8">
        <f>Table1689106[[#This Row],[Mean Value]]+$R$2</f>
        <v>3.5671964735438761</v>
      </c>
      <c r="L873" s="9">
        <f>Table1689106[[#This Row],[Mean Value]]-$R$2</f>
        <v>3.4475162336384422</v>
      </c>
      <c r="M873" s="23" t="str">
        <f t="array" ref="M873">IF(OR(D873&lt;$Z$2, D873&gt;$Y$2), "Yes", "No")</f>
        <v>No</v>
      </c>
      <c r="N873" s="3"/>
    </row>
    <row r="874" spans="1:14" x14ac:dyDescent="0.25">
      <c r="A874" s="2">
        <v>43400</v>
      </c>
      <c r="B874" s="17">
        <v>1339</v>
      </c>
      <c r="C874" s="21" t="s">
        <v>51</v>
      </c>
      <c r="D874" s="25">
        <v>3.51</v>
      </c>
      <c r="E874" s="22">
        <f>'[1]pH meter #2__083118AM'!$O$2</f>
        <v>3.5073563535911592</v>
      </c>
      <c r="F874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43400.568749999999</v>
      </c>
      <c r="G874" s="6">
        <f>Table1689106[[#This Row],[Mean Value]]+$P$2</f>
        <v>3.527303060242065</v>
      </c>
      <c r="H874" s="6">
        <f>Table1689106[[#This Row],[Mean Value]]-$P$2</f>
        <v>3.4874096469402533</v>
      </c>
      <c r="I874" s="26">
        <f>Table1689106[[#This Row],[Mean Value]]+$Q$2</f>
        <v>3.5472497668929703</v>
      </c>
      <c r="J874" s="26">
        <f>Table1689106[[#This Row],[Mean Value]]-($Q$2)</f>
        <v>3.467462940289348</v>
      </c>
      <c r="K874" s="8">
        <f>Table1689106[[#This Row],[Mean Value]]+$R$2</f>
        <v>3.5671964735438761</v>
      </c>
      <c r="L874" s="9">
        <f>Table1689106[[#This Row],[Mean Value]]-$R$2</f>
        <v>3.4475162336384422</v>
      </c>
      <c r="M874" s="23" t="str">
        <f t="array" ref="M874">IF(OR(D874&lt;$Z$2, D874&gt;$Y$2), "Yes", "No")</f>
        <v>No</v>
      </c>
      <c r="N874" s="3"/>
    </row>
    <row r="875" spans="1:14" x14ac:dyDescent="0.25">
      <c r="A875" s="2">
        <v>43400</v>
      </c>
      <c r="B875" s="17">
        <v>1521</v>
      </c>
      <c r="C875" s="21" t="s">
        <v>51</v>
      </c>
      <c r="D875" s="25">
        <v>3.5</v>
      </c>
      <c r="E875" s="22">
        <f>'[1]pH meter #2__083118AM'!$O$2</f>
        <v>3.5073563535911592</v>
      </c>
      <c r="F875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43400.63958333333</v>
      </c>
      <c r="G875" s="6">
        <f>Table1689106[[#This Row],[Mean Value]]+$P$2</f>
        <v>3.527303060242065</v>
      </c>
      <c r="H875" s="6">
        <f>Table1689106[[#This Row],[Mean Value]]-$P$2</f>
        <v>3.4874096469402533</v>
      </c>
      <c r="I875" s="26">
        <f>Table1689106[[#This Row],[Mean Value]]+$Q$2</f>
        <v>3.5472497668929703</v>
      </c>
      <c r="J875" s="26">
        <f>Table1689106[[#This Row],[Mean Value]]-($Q$2)</f>
        <v>3.467462940289348</v>
      </c>
      <c r="K875" s="8">
        <f>Table1689106[[#This Row],[Mean Value]]+$R$2</f>
        <v>3.5671964735438761</v>
      </c>
      <c r="L875" s="9">
        <f>Table1689106[[#This Row],[Mean Value]]-$R$2</f>
        <v>3.4475162336384422</v>
      </c>
      <c r="M875" s="23" t="str">
        <f t="array" ref="M875">IF(OR(D875&lt;$Z$2, D875&gt;$Y$2), "Yes", "No")</f>
        <v>No</v>
      </c>
      <c r="N875" s="3"/>
    </row>
    <row r="876" spans="1:14" x14ac:dyDescent="0.25">
      <c r="A876" s="2">
        <v>43400</v>
      </c>
      <c r="B876" s="17">
        <v>1601</v>
      </c>
      <c r="C876" s="21" t="s">
        <v>51</v>
      </c>
      <c r="D876" s="25">
        <v>3.5</v>
      </c>
      <c r="E876" s="22">
        <f>'[1]pH meter #2__083118AM'!$O$2</f>
        <v>3.5073563535911592</v>
      </c>
      <c r="F876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43400.667361111111</v>
      </c>
      <c r="G876" s="6">
        <f>Table1689106[[#This Row],[Mean Value]]+$P$2</f>
        <v>3.527303060242065</v>
      </c>
      <c r="H876" s="6">
        <f>Table1689106[[#This Row],[Mean Value]]-$P$2</f>
        <v>3.4874096469402533</v>
      </c>
      <c r="I876" s="26">
        <f>Table1689106[[#This Row],[Mean Value]]+$Q$2</f>
        <v>3.5472497668929703</v>
      </c>
      <c r="J876" s="26">
        <f>Table1689106[[#This Row],[Mean Value]]-($Q$2)</f>
        <v>3.467462940289348</v>
      </c>
      <c r="K876" s="8">
        <f>Table1689106[[#This Row],[Mean Value]]+$R$2</f>
        <v>3.5671964735438761</v>
      </c>
      <c r="L876" s="9">
        <f>Table1689106[[#This Row],[Mean Value]]-$R$2</f>
        <v>3.4475162336384422</v>
      </c>
      <c r="M876" s="23" t="str">
        <f t="array" ref="M876">IF(OR(D876&lt;$Z$2, D876&gt;$Y$2), "Yes", "No")</f>
        <v>No</v>
      </c>
      <c r="N876" s="3"/>
    </row>
    <row r="877" spans="1:14" x14ac:dyDescent="0.25">
      <c r="A877" s="2">
        <v>43401</v>
      </c>
      <c r="B877" s="17">
        <v>905</v>
      </c>
      <c r="C877" s="21" t="s">
        <v>39</v>
      </c>
      <c r="D877" s="25">
        <v>3.51</v>
      </c>
      <c r="E877" s="22">
        <f>'[1]pH meter #2__083118AM'!$O$2</f>
        <v>3.5073563535911592</v>
      </c>
      <c r="F877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43401.378472222219</v>
      </c>
      <c r="G877" s="6">
        <f>Table1689106[[#This Row],[Mean Value]]+$P$2</f>
        <v>3.527303060242065</v>
      </c>
      <c r="H877" s="6">
        <f>Table1689106[[#This Row],[Mean Value]]-$P$2</f>
        <v>3.4874096469402533</v>
      </c>
      <c r="I877" s="26">
        <f>Table1689106[[#This Row],[Mean Value]]+$Q$2</f>
        <v>3.5472497668929703</v>
      </c>
      <c r="J877" s="26">
        <f>Table1689106[[#This Row],[Mean Value]]-($Q$2)</f>
        <v>3.467462940289348</v>
      </c>
      <c r="K877" s="8">
        <f>Table1689106[[#This Row],[Mean Value]]+$R$2</f>
        <v>3.5671964735438761</v>
      </c>
      <c r="L877" s="9">
        <f>Table1689106[[#This Row],[Mean Value]]-$R$2</f>
        <v>3.4475162336384422</v>
      </c>
      <c r="M877" s="23" t="str">
        <f t="array" ref="M877">IF(OR(D877&lt;$Z$2, D877&gt;$Y$2), "Yes", "No")</f>
        <v>No</v>
      </c>
      <c r="N877" s="3"/>
    </row>
    <row r="878" spans="1:14" x14ac:dyDescent="0.25">
      <c r="A878" s="2">
        <v>43401</v>
      </c>
      <c r="B878" s="17">
        <v>1026</v>
      </c>
      <c r="C878" s="21" t="s">
        <v>27</v>
      </c>
      <c r="D878" s="25">
        <v>3.5</v>
      </c>
      <c r="E878" s="22">
        <f>'[1]pH meter #2__083118AM'!$O$2</f>
        <v>3.5073563535911592</v>
      </c>
      <c r="F878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43401.43472222222</v>
      </c>
      <c r="G878" s="6">
        <f>Table1689106[[#This Row],[Mean Value]]+$P$2</f>
        <v>3.527303060242065</v>
      </c>
      <c r="H878" s="6">
        <f>Table1689106[[#This Row],[Mean Value]]-$P$2</f>
        <v>3.4874096469402533</v>
      </c>
      <c r="I878" s="26">
        <f>Table1689106[[#This Row],[Mean Value]]+$Q$2</f>
        <v>3.5472497668929703</v>
      </c>
      <c r="J878" s="26">
        <f>Table1689106[[#This Row],[Mean Value]]-($Q$2)</f>
        <v>3.467462940289348</v>
      </c>
      <c r="K878" s="8">
        <f>Table1689106[[#This Row],[Mean Value]]+$R$2</f>
        <v>3.5671964735438761</v>
      </c>
      <c r="L878" s="9">
        <f>Table1689106[[#This Row],[Mean Value]]-$R$2</f>
        <v>3.4475162336384422</v>
      </c>
      <c r="M878" s="23" t="str">
        <f t="array" ref="M878">IF(OR(D878&lt;$Z$2, D878&gt;$Y$2), "Yes", "No")</f>
        <v>No</v>
      </c>
      <c r="N878" s="3"/>
    </row>
    <row r="879" spans="1:14" x14ac:dyDescent="0.25">
      <c r="A879" s="2">
        <v>43401</v>
      </c>
      <c r="B879" s="17">
        <v>1145</v>
      </c>
      <c r="C879" s="21" t="s">
        <v>39</v>
      </c>
      <c r="D879" s="25">
        <v>3.49</v>
      </c>
      <c r="E879" s="22">
        <f>'[1]pH meter #2__083118AM'!$O$2</f>
        <v>3.5073563535911592</v>
      </c>
      <c r="F879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43401.489583333336</v>
      </c>
      <c r="G879" s="6">
        <f>Table1689106[[#This Row],[Mean Value]]+$P$2</f>
        <v>3.527303060242065</v>
      </c>
      <c r="H879" s="6">
        <f>Table1689106[[#This Row],[Mean Value]]-$P$2</f>
        <v>3.4874096469402533</v>
      </c>
      <c r="I879" s="26">
        <f>Table1689106[[#This Row],[Mean Value]]+$Q$2</f>
        <v>3.5472497668929703</v>
      </c>
      <c r="J879" s="26">
        <f>Table1689106[[#This Row],[Mean Value]]-($Q$2)</f>
        <v>3.467462940289348</v>
      </c>
      <c r="K879" s="8">
        <f>Table1689106[[#This Row],[Mean Value]]+$R$2</f>
        <v>3.5671964735438761</v>
      </c>
      <c r="L879" s="9">
        <f>Table1689106[[#This Row],[Mean Value]]-$R$2</f>
        <v>3.4475162336384422</v>
      </c>
      <c r="M879" s="23" t="str">
        <f t="array" ref="M879">IF(OR(D879&lt;$Z$2, D879&gt;$Y$2), "Yes", "No")</f>
        <v>No</v>
      </c>
      <c r="N879" s="3"/>
    </row>
    <row r="880" spans="1:14" x14ac:dyDescent="0.25">
      <c r="A880" s="2">
        <v>43401</v>
      </c>
      <c r="B880" s="17">
        <v>1300</v>
      </c>
      <c r="C880" s="21" t="s">
        <v>39</v>
      </c>
      <c r="D880" s="25">
        <v>3.48</v>
      </c>
      <c r="E880" s="22">
        <f>'[1]pH meter #2__083118AM'!$O$2</f>
        <v>3.5073563535911592</v>
      </c>
      <c r="F880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43401.541666666664</v>
      </c>
      <c r="G880" s="6">
        <f>Table1689106[[#This Row],[Mean Value]]+$P$2</f>
        <v>3.527303060242065</v>
      </c>
      <c r="H880" s="6">
        <f>Table1689106[[#This Row],[Mean Value]]-$P$2</f>
        <v>3.4874096469402533</v>
      </c>
      <c r="I880" s="26">
        <f>Table1689106[[#This Row],[Mean Value]]+$Q$2</f>
        <v>3.5472497668929703</v>
      </c>
      <c r="J880" s="26">
        <f>Table1689106[[#This Row],[Mean Value]]-($Q$2)</f>
        <v>3.467462940289348</v>
      </c>
      <c r="K880" s="8">
        <f>Table1689106[[#This Row],[Mean Value]]+$R$2</f>
        <v>3.5671964735438761</v>
      </c>
      <c r="L880" s="9">
        <f>Table1689106[[#This Row],[Mean Value]]-$R$2</f>
        <v>3.4475162336384422</v>
      </c>
      <c r="M880" s="23" t="str">
        <f t="array" ref="M880">IF(OR(D880&lt;$Z$2, D880&gt;$Y$2), "Yes", "No")</f>
        <v>No</v>
      </c>
      <c r="N880" s="3"/>
    </row>
    <row r="881" spans="1:14" x14ac:dyDescent="0.25">
      <c r="A881" s="2">
        <v>43401</v>
      </c>
      <c r="B881" s="17">
        <v>1443</v>
      </c>
      <c r="C881" s="21" t="s">
        <v>27</v>
      </c>
      <c r="D881" s="25">
        <v>3.48</v>
      </c>
      <c r="E881" s="22">
        <f>'[1]pH meter #2__083118AM'!$O$2</f>
        <v>3.5073563535911592</v>
      </c>
      <c r="F881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43401.613194444442</v>
      </c>
      <c r="G881" s="6">
        <f>Table1689106[[#This Row],[Mean Value]]+$P$2</f>
        <v>3.527303060242065</v>
      </c>
      <c r="H881" s="6">
        <f>Table1689106[[#This Row],[Mean Value]]-$P$2</f>
        <v>3.4874096469402533</v>
      </c>
      <c r="I881" s="26">
        <f>Table1689106[[#This Row],[Mean Value]]+$Q$2</f>
        <v>3.5472497668929703</v>
      </c>
      <c r="J881" s="26">
        <f>Table1689106[[#This Row],[Mean Value]]-($Q$2)</f>
        <v>3.467462940289348</v>
      </c>
      <c r="K881" s="8">
        <f>Table1689106[[#This Row],[Mean Value]]+$R$2</f>
        <v>3.5671964735438761</v>
      </c>
      <c r="L881" s="9">
        <f>Table1689106[[#This Row],[Mean Value]]-$R$2</f>
        <v>3.4475162336384422</v>
      </c>
      <c r="M881" s="23" t="str">
        <f t="array" ref="M881">IF(OR(D881&lt;$Z$2, D881&gt;$Y$2), "Yes", "No")</f>
        <v>No</v>
      </c>
      <c r="N881" s="3"/>
    </row>
    <row r="882" spans="1:14" x14ac:dyDescent="0.25">
      <c r="A882" s="2">
        <v>43402</v>
      </c>
      <c r="B882" s="17">
        <v>600</v>
      </c>
      <c r="C882" s="21" t="s">
        <v>31</v>
      </c>
      <c r="D882" s="25">
        <v>3.53</v>
      </c>
      <c r="E882" s="22">
        <f>'[1]pH meter #2__083118AM'!$O$2</f>
        <v>3.5073563535911592</v>
      </c>
      <c r="F882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43402.25</v>
      </c>
      <c r="G882" s="6">
        <f>Table1689106[[#This Row],[Mean Value]]+$P$2</f>
        <v>3.527303060242065</v>
      </c>
      <c r="H882" s="6">
        <f>Table1689106[[#This Row],[Mean Value]]-$P$2</f>
        <v>3.4874096469402533</v>
      </c>
      <c r="I882" s="26">
        <f>Table1689106[[#This Row],[Mean Value]]+$Q$2</f>
        <v>3.5472497668929703</v>
      </c>
      <c r="J882" s="26">
        <f>Table1689106[[#This Row],[Mean Value]]-($Q$2)</f>
        <v>3.467462940289348</v>
      </c>
      <c r="K882" s="8">
        <f>Table1689106[[#This Row],[Mean Value]]+$R$2</f>
        <v>3.5671964735438761</v>
      </c>
      <c r="L882" s="9">
        <f>Table1689106[[#This Row],[Mean Value]]-$R$2</f>
        <v>3.4475162336384422</v>
      </c>
      <c r="M882" s="23" t="str">
        <f t="array" ref="M882">IF(OR(D882&lt;$Z$2, D882&gt;$Y$2), "Yes", "No")</f>
        <v>No</v>
      </c>
      <c r="N882" s="3"/>
    </row>
    <row r="883" spans="1:14" x14ac:dyDescent="0.25">
      <c r="A883" s="2">
        <v>43402</v>
      </c>
      <c r="B883" s="17">
        <v>620</v>
      </c>
      <c r="C883" s="21" t="s">
        <v>30</v>
      </c>
      <c r="D883" s="25">
        <v>3.54</v>
      </c>
      <c r="E883" s="22">
        <f>'[1]pH meter #2__083118AM'!$O$2</f>
        <v>3.5073563535911592</v>
      </c>
      <c r="F883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43402.263888888891</v>
      </c>
      <c r="G883" s="6">
        <f>Table1689106[[#This Row],[Mean Value]]+$P$2</f>
        <v>3.527303060242065</v>
      </c>
      <c r="H883" s="6">
        <f>Table1689106[[#This Row],[Mean Value]]-$P$2</f>
        <v>3.4874096469402533</v>
      </c>
      <c r="I883" s="26">
        <f>Table1689106[[#This Row],[Mean Value]]+$Q$2</f>
        <v>3.5472497668929703</v>
      </c>
      <c r="J883" s="26">
        <f>Table1689106[[#This Row],[Mean Value]]-($Q$2)</f>
        <v>3.467462940289348</v>
      </c>
      <c r="K883" s="8">
        <f>Table1689106[[#This Row],[Mean Value]]+$R$2</f>
        <v>3.5671964735438761</v>
      </c>
      <c r="L883" s="9">
        <f>Table1689106[[#This Row],[Mean Value]]-$R$2</f>
        <v>3.4475162336384422</v>
      </c>
      <c r="M883" s="23" t="str">
        <f t="array" ref="M883">IF(OR(D883&lt;$Z$2, D883&gt;$Y$2), "Yes", "No")</f>
        <v>No</v>
      </c>
      <c r="N883" s="3"/>
    </row>
    <row r="884" spans="1:14" x14ac:dyDescent="0.25">
      <c r="A884" s="2">
        <v>43402</v>
      </c>
      <c r="B884" s="17">
        <v>630</v>
      </c>
      <c r="C884" s="21" t="s">
        <v>31</v>
      </c>
      <c r="D884" s="25">
        <v>3.53</v>
      </c>
      <c r="E884" s="22">
        <f>'[1]pH meter #2__083118AM'!$O$2</f>
        <v>3.5073563535911592</v>
      </c>
      <c r="F884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43402.270833333336</v>
      </c>
      <c r="G884" s="6">
        <f>Table1689106[[#This Row],[Mean Value]]+$P$2</f>
        <v>3.527303060242065</v>
      </c>
      <c r="H884" s="6">
        <f>Table1689106[[#This Row],[Mean Value]]-$P$2</f>
        <v>3.4874096469402533</v>
      </c>
      <c r="I884" s="26">
        <f>Table1689106[[#This Row],[Mean Value]]+$Q$2</f>
        <v>3.5472497668929703</v>
      </c>
      <c r="J884" s="26">
        <f>Table1689106[[#This Row],[Mean Value]]-($Q$2)</f>
        <v>3.467462940289348</v>
      </c>
      <c r="K884" s="8">
        <f>Table1689106[[#This Row],[Mean Value]]+$R$2</f>
        <v>3.5671964735438761</v>
      </c>
      <c r="L884" s="9">
        <f>Table1689106[[#This Row],[Mean Value]]-$R$2</f>
        <v>3.4475162336384422</v>
      </c>
      <c r="M884" s="23" t="str">
        <f t="array" ref="M884">IF(OR(D884&lt;$Z$2, D884&gt;$Y$2), "Yes", "No")</f>
        <v>No</v>
      </c>
      <c r="N884" s="3"/>
    </row>
    <row r="885" spans="1:14" x14ac:dyDescent="0.25">
      <c r="A885" s="2">
        <v>43402</v>
      </c>
      <c r="B885" s="17">
        <v>646</v>
      </c>
      <c r="C885" s="21" t="s">
        <v>31</v>
      </c>
      <c r="D885" s="25">
        <v>3.53</v>
      </c>
      <c r="E885" s="22">
        <f>'[1]pH meter #2__083118AM'!$O$2</f>
        <v>3.5073563535911592</v>
      </c>
      <c r="F885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43402.281944444447</v>
      </c>
      <c r="G885" s="6">
        <f>Table1689106[[#This Row],[Mean Value]]+$P$2</f>
        <v>3.527303060242065</v>
      </c>
      <c r="H885" s="6">
        <f>Table1689106[[#This Row],[Mean Value]]-$P$2</f>
        <v>3.4874096469402533</v>
      </c>
      <c r="I885" s="26">
        <f>Table1689106[[#This Row],[Mean Value]]+$Q$2</f>
        <v>3.5472497668929703</v>
      </c>
      <c r="J885" s="26">
        <f>Table1689106[[#This Row],[Mean Value]]-($Q$2)</f>
        <v>3.467462940289348</v>
      </c>
      <c r="K885" s="8">
        <f>Table1689106[[#This Row],[Mean Value]]+$R$2</f>
        <v>3.5671964735438761</v>
      </c>
      <c r="L885" s="9">
        <f>Table1689106[[#This Row],[Mean Value]]-$R$2</f>
        <v>3.4475162336384422</v>
      </c>
      <c r="M885" s="23" t="str">
        <f t="array" ref="M885">IF(OR(D885&lt;$Z$2, D885&gt;$Y$2), "Yes", "No")</f>
        <v>No</v>
      </c>
      <c r="N885" s="3"/>
    </row>
    <row r="886" spans="1:14" x14ac:dyDescent="0.25">
      <c r="A886" s="2">
        <v>43402</v>
      </c>
      <c r="B886" s="17">
        <v>709</v>
      </c>
      <c r="C886" s="21" t="s">
        <v>31</v>
      </c>
      <c r="D886" s="25">
        <v>3.53</v>
      </c>
      <c r="E886" s="22">
        <f>'[1]pH meter #2__083118AM'!$O$2</f>
        <v>3.5073563535911592</v>
      </c>
      <c r="F886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43402.29791666667</v>
      </c>
      <c r="G886" s="6">
        <f>Table1689106[[#This Row],[Mean Value]]+$P$2</f>
        <v>3.527303060242065</v>
      </c>
      <c r="H886" s="6">
        <f>Table1689106[[#This Row],[Mean Value]]-$P$2</f>
        <v>3.4874096469402533</v>
      </c>
      <c r="I886" s="26">
        <f>Table1689106[[#This Row],[Mean Value]]+$Q$2</f>
        <v>3.5472497668929703</v>
      </c>
      <c r="J886" s="26">
        <f>Table1689106[[#This Row],[Mean Value]]-($Q$2)</f>
        <v>3.467462940289348</v>
      </c>
      <c r="K886" s="8">
        <f>Table1689106[[#This Row],[Mean Value]]+$R$2</f>
        <v>3.5671964735438761</v>
      </c>
      <c r="L886" s="9">
        <f>Table1689106[[#This Row],[Mean Value]]-$R$2</f>
        <v>3.4475162336384422</v>
      </c>
      <c r="M886" s="23" t="str">
        <f t="array" ref="M886">IF(OR(D886&lt;$Z$2, D886&gt;$Y$2), "Yes", "No")</f>
        <v>No</v>
      </c>
      <c r="N886" s="3"/>
    </row>
    <row r="887" spans="1:14" x14ac:dyDescent="0.25">
      <c r="A887" s="2">
        <v>43402</v>
      </c>
      <c r="B887" s="17">
        <v>731</v>
      </c>
      <c r="C887" s="21" t="s">
        <v>31</v>
      </c>
      <c r="D887" s="25">
        <v>3.53</v>
      </c>
      <c r="E887" s="22">
        <f>'[1]pH meter #2__083118AM'!$O$2</f>
        <v>3.5073563535911592</v>
      </c>
      <c r="F887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43402.313194444447</v>
      </c>
      <c r="G887" s="6">
        <f>Table1689106[[#This Row],[Mean Value]]+$P$2</f>
        <v>3.527303060242065</v>
      </c>
      <c r="H887" s="6">
        <f>Table1689106[[#This Row],[Mean Value]]-$P$2</f>
        <v>3.4874096469402533</v>
      </c>
      <c r="I887" s="26">
        <f>Table1689106[[#This Row],[Mean Value]]+$Q$2</f>
        <v>3.5472497668929703</v>
      </c>
      <c r="J887" s="26">
        <f>Table1689106[[#This Row],[Mean Value]]-($Q$2)</f>
        <v>3.467462940289348</v>
      </c>
      <c r="K887" s="8">
        <f>Table1689106[[#This Row],[Mean Value]]+$R$2</f>
        <v>3.5671964735438761</v>
      </c>
      <c r="L887" s="9">
        <f>Table1689106[[#This Row],[Mean Value]]-$R$2</f>
        <v>3.4475162336384422</v>
      </c>
      <c r="M887" s="23" t="str">
        <f t="array" ref="M887">IF(OR(D887&lt;$Z$2, D887&gt;$Y$2), "Yes", "No")</f>
        <v>No</v>
      </c>
      <c r="N887" s="3"/>
    </row>
    <row r="888" spans="1:14" x14ac:dyDescent="0.25">
      <c r="A888" s="2">
        <v>43402</v>
      </c>
      <c r="B888" s="17">
        <v>757</v>
      </c>
      <c r="C888" s="21" t="s">
        <v>31</v>
      </c>
      <c r="D888" s="25">
        <v>3.52</v>
      </c>
      <c r="E888" s="22">
        <f>'[1]pH meter #2__083118AM'!$O$2</f>
        <v>3.5073563535911592</v>
      </c>
      <c r="F888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43402.331250000003</v>
      </c>
      <c r="G888" s="6">
        <f>Table1689106[[#This Row],[Mean Value]]+$P$2</f>
        <v>3.527303060242065</v>
      </c>
      <c r="H888" s="6">
        <f>Table1689106[[#This Row],[Mean Value]]-$P$2</f>
        <v>3.4874096469402533</v>
      </c>
      <c r="I888" s="26">
        <f>Table1689106[[#This Row],[Mean Value]]+$Q$2</f>
        <v>3.5472497668929703</v>
      </c>
      <c r="J888" s="26">
        <f>Table1689106[[#This Row],[Mean Value]]-($Q$2)</f>
        <v>3.467462940289348</v>
      </c>
      <c r="K888" s="8">
        <f>Table1689106[[#This Row],[Mean Value]]+$R$2</f>
        <v>3.5671964735438761</v>
      </c>
      <c r="L888" s="9">
        <f>Table1689106[[#This Row],[Mean Value]]-$R$2</f>
        <v>3.4475162336384422</v>
      </c>
      <c r="M888" s="23" t="str">
        <f t="array" ref="M888">IF(OR(D888&lt;$Z$2, D888&gt;$Y$2), "Yes", "No")</f>
        <v>No</v>
      </c>
      <c r="N888" s="3"/>
    </row>
    <row r="889" spans="1:14" x14ac:dyDescent="0.25">
      <c r="A889" s="2">
        <v>43402</v>
      </c>
      <c r="B889" s="17">
        <v>826</v>
      </c>
      <c r="C889" s="21" t="s">
        <v>40</v>
      </c>
      <c r="D889" s="25">
        <v>3.52</v>
      </c>
      <c r="E889" s="22">
        <f>'[1]pH meter #2__083118AM'!$O$2</f>
        <v>3.5073563535911592</v>
      </c>
      <c r="F889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43402.351388888892</v>
      </c>
      <c r="G889" s="6">
        <f>Table1689106[[#This Row],[Mean Value]]+$P$2</f>
        <v>3.527303060242065</v>
      </c>
      <c r="H889" s="6">
        <f>Table1689106[[#This Row],[Mean Value]]-$P$2</f>
        <v>3.4874096469402533</v>
      </c>
      <c r="I889" s="26">
        <f>Table1689106[[#This Row],[Mean Value]]+$Q$2</f>
        <v>3.5472497668929703</v>
      </c>
      <c r="J889" s="26">
        <f>Table1689106[[#This Row],[Mean Value]]-($Q$2)</f>
        <v>3.467462940289348</v>
      </c>
      <c r="K889" s="8">
        <f>Table1689106[[#This Row],[Mean Value]]+$R$2</f>
        <v>3.5671964735438761</v>
      </c>
      <c r="L889" s="9">
        <f>Table1689106[[#This Row],[Mean Value]]-$R$2</f>
        <v>3.4475162336384422</v>
      </c>
      <c r="M889" s="23" t="str">
        <f t="array" ref="M889">IF(OR(D889&lt;$Z$2, D889&gt;$Y$2), "Yes", "No")</f>
        <v>No</v>
      </c>
      <c r="N889" s="3"/>
    </row>
    <row r="890" spans="1:14" x14ac:dyDescent="0.25">
      <c r="A890" s="2">
        <v>43402</v>
      </c>
      <c r="B890" s="17">
        <v>849</v>
      </c>
      <c r="C890" s="21" t="s">
        <v>40</v>
      </c>
      <c r="D890" s="25">
        <v>3.52</v>
      </c>
      <c r="E890" s="22">
        <f>'[1]pH meter #2__083118AM'!$O$2</f>
        <v>3.5073563535911592</v>
      </c>
      <c r="F890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43402.367361111108</v>
      </c>
      <c r="G890" s="6">
        <f>Table1689106[[#This Row],[Mean Value]]+$P$2</f>
        <v>3.527303060242065</v>
      </c>
      <c r="H890" s="6">
        <f>Table1689106[[#This Row],[Mean Value]]-$P$2</f>
        <v>3.4874096469402533</v>
      </c>
      <c r="I890" s="26">
        <f>Table1689106[[#This Row],[Mean Value]]+$Q$2</f>
        <v>3.5472497668929703</v>
      </c>
      <c r="J890" s="26">
        <f>Table1689106[[#This Row],[Mean Value]]-($Q$2)</f>
        <v>3.467462940289348</v>
      </c>
      <c r="K890" s="8">
        <f>Table1689106[[#This Row],[Mean Value]]+$R$2</f>
        <v>3.5671964735438761</v>
      </c>
      <c r="L890" s="9">
        <f>Table1689106[[#This Row],[Mean Value]]-$R$2</f>
        <v>3.4475162336384422</v>
      </c>
      <c r="M890" s="23" t="str">
        <f t="array" ref="M890">IF(OR(D890&lt;$Z$2, D890&gt;$Y$2), "Yes", "No")</f>
        <v>No</v>
      </c>
      <c r="N890" s="3"/>
    </row>
    <row r="891" spans="1:14" x14ac:dyDescent="0.25">
      <c r="A891" s="2">
        <v>43402</v>
      </c>
      <c r="B891" s="17">
        <v>920</v>
      </c>
      <c r="C891" s="21" t="s">
        <v>39</v>
      </c>
      <c r="D891" s="25">
        <v>3.45</v>
      </c>
      <c r="E891" s="22">
        <f>'[1]pH meter #2__083118AM'!$O$2</f>
        <v>3.5073563535911592</v>
      </c>
      <c r="F891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43402.388888888891</v>
      </c>
      <c r="G891" s="6">
        <f>Table1689106[[#This Row],[Mean Value]]+$P$2</f>
        <v>3.527303060242065</v>
      </c>
      <c r="H891" s="6">
        <f>Table1689106[[#This Row],[Mean Value]]-$P$2</f>
        <v>3.4874096469402533</v>
      </c>
      <c r="I891" s="26">
        <f>Table1689106[[#This Row],[Mean Value]]+$Q$2</f>
        <v>3.5472497668929703</v>
      </c>
      <c r="J891" s="26">
        <f>Table1689106[[#This Row],[Mean Value]]-($Q$2)</f>
        <v>3.467462940289348</v>
      </c>
      <c r="K891" s="8">
        <f>Table1689106[[#This Row],[Mean Value]]+$R$2</f>
        <v>3.5671964735438761</v>
      </c>
      <c r="L891" s="9">
        <f>Table1689106[[#This Row],[Mean Value]]-$R$2</f>
        <v>3.4475162336384422</v>
      </c>
      <c r="M891" s="23" t="str">
        <f t="array" ref="M891">IF(OR(D891&lt;$Z$2, D891&gt;$Y$2), "Yes", "No")</f>
        <v>No</v>
      </c>
      <c r="N891" s="3"/>
    </row>
    <row r="892" spans="1:14" x14ac:dyDescent="0.25">
      <c r="A892" s="2">
        <v>43402</v>
      </c>
      <c r="B892" s="17">
        <v>1045</v>
      </c>
      <c r="C892" s="21" t="s">
        <v>30</v>
      </c>
      <c r="D892" s="25">
        <v>3.54</v>
      </c>
      <c r="E892" s="22">
        <f>'[1]pH meter #2__083118AM'!$O$2</f>
        <v>3.5073563535911592</v>
      </c>
      <c r="F892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43402.447916666664</v>
      </c>
      <c r="G892" s="6">
        <f>Table1689106[[#This Row],[Mean Value]]+$P$2</f>
        <v>3.527303060242065</v>
      </c>
      <c r="H892" s="6">
        <f>Table1689106[[#This Row],[Mean Value]]-$P$2</f>
        <v>3.4874096469402533</v>
      </c>
      <c r="I892" s="26">
        <f>Table1689106[[#This Row],[Mean Value]]+$Q$2</f>
        <v>3.5472497668929703</v>
      </c>
      <c r="J892" s="26">
        <f>Table1689106[[#This Row],[Mean Value]]-($Q$2)</f>
        <v>3.467462940289348</v>
      </c>
      <c r="K892" s="8">
        <f>Table1689106[[#This Row],[Mean Value]]+$R$2</f>
        <v>3.5671964735438761</v>
      </c>
      <c r="L892" s="9">
        <f>Table1689106[[#This Row],[Mean Value]]-$R$2</f>
        <v>3.4475162336384422</v>
      </c>
      <c r="M892" s="23" t="str">
        <f t="array" ref="M892">IF(OR(D892&lt;$Z$2, D892&gt;$Y$2), "Yes", "No")</f>
        <v>No</v>
      </c>
      <c r="N892" s="3"/>
    </row>
    <row r="893" spans="1:14" x14ac:dyDescent="0.25">
      <c r="A893" s="2">
        <v>43402</v>
      </c>
      <c r="B893" s="17">
        <v>1139</v>
      </c>
      <c r="C893" s="21" t="s">
        <v>31</v>
      </c>
      <c r="D893" s="25">
        <v>3.53</v>
      </c>
      <c r="E893" s="22">
        <f>'[1]pH meter #2__083118AM'!$O$2</f>
        <v>3.5073563535911592</v>
      </c>
      <c r="F893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43402.48541666667</v>
      </c>
      <c r="G893" s="6">
        <f>Table1689106[[#This Row],[Mean Value]]+$P$2</f>
        <v>3.527303060242065</v>
      </c>
      <c r="H893" s="6">
        <f>Table1689106[[#This Row],[Mean Value]]-$P$2</f>
        <v>3.4874096469402533</v>
      </c>
      <c r="I893" s="26">
        <f>Table1689106[[#This Row],[Mean Value]]+$Q$2</f>
        <v>3.5472497668929703</v>
      </c>
      <c r="J893" s="26">
        <f>Table1689106[[#This Row],[Mean Value]]-($Q$2)</f>
        <v>3.467462940289348</v>
      </c>
      <c r="K893" s="8">
        <f>Table1689106[[#This Row],[Mean Value]]+$R$2</f>
        <v>3.5671964735438761</v>
      </c>
      <c r="L893" s="9">
        <f>Table1689106[[#This Row],[Mean Value]]-$R$2</f>
        <v>3.4475162336384422</v>
      </c>
      <c r="M893" s="23" t="str">
        <f t="array" ref="M893">IF(OR(D893&lt;$Z$2, D893&gt;$Y$2), "Yes", "No")</f>
        <v>No</v>
      </c>
      <c r="N893" s="3"/>
    </row>
    <row r="894" spans="1:14" x14ac:dyDescent="0.25">
      <c r="A894" s="2">
        <v>43402</v>
      </c>
      <c r="B894" s="17">
        <v>1209</v>
      </c>
      <c r="C894" s="21" t="s">
        <v>31</v>
      </c>
      <c r="D894" s="25">
        <v>3.53</v>
      </c>
      <c r="E894" s="22">
        <f>'[1]pH meter #2__083118AM'!$O$2</f>
        <v>3.5073563535911592</v>
      </c>
      <c r="F894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43402.506249999999</v>
      </c>
      <c r="G894" s="6">
        <f>Table1689106[[#This Row],[Mean Value]]+$P$2</f>
        <v>3.527303060242065</v>
      </c>
      <c r="H894" s="6">
        <f>Table1689106[[#This Row],[Mean Value]]-$P$2</f>
        <v>3.4874096469402533</v>
      </c>
      <c r="I894" s="26">
        <f>Table1689106[[#This Row],[Mean Value]]+$Q$2</f>
        <v>3.5472497668929703</v>
      </c>
      <c r="J894" s="26">
        <f>Table1689106[[#This Row],[Mean Value]]-($Q$2)</f>
        <v>3.467462940289348</v>
      </c>
      <c r="K894" s="8">
        <f>Table1689106[[#This Row],[Mean Value]]+$R$2</f>
        <v>3.5671964735438761</v>
      </c>
      <c r="L894" s="9">
        <f>Table1689106[[#This Row],[Mean Value]]-$R$2</f>
        <v>3.4475162336384422</v>
      </c>
      <c r="M894" s="23" t="str">
        <f t="array" ref="M894">IF(OR(D894&lt;$Z$2, D894&gt;$Y$2), "Yes", "No")</f>
        <v>No</v>
      </c>
      <c r="N894" s="3"/>
    </row>
    <row r="895" spans="1:14" x14ac:dyDescent="0.25">
      <c r="A895" s="2">
        <v>43402</v>
      </c>
      <c r="B895" s="17">
        <v>1241</v>
      </c>
      <c r="C895" s="21" t="s">
        <v>31</v>
      </c>
      <c r="D895" s="25">
        <v>3.53</v>
      </c>
      <c r="E895" s="22">
        <f>'[1]pH meter #2__083118AM'!$O$2</f>
        <v>3.5073563535911592</v>
      </c>
      <c r="F895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43402.52847222222</v>
      </c>
      <c r="G895" s="6">
        <f>Table1689106[[#This Row],[Mean Value]]+$P$2</f>
        <v>3.527303060242065</v>
      </c>
      <c r="H895" s="6">
        <f>Table1689106[[#This Row],[Mean Value]]-$P$2</f>
        <v>3.4874096469402533</v>
      </c>
      <c r="I895" s="26">
        <f>Table1689106[[#This Row],[Mean Value]]+$Q$2</f>
        <v>3.5472497668929703</v>
      </c>
      <c r="J895" s="26">
        <f>Table1689106[[#This Row],[Mean Value]]-($Q$2)</f>
        <v>3.467462940289348</v>
      </c>
      <c r="K895" s="8">
        <f>Table1689106[[#This Row],[Mean Value]]+$R$2</f>
        <v>3.5671964735438761</v>
      </c>
      <c r="L895" s="9">
        <f>Table1689106[[#This Row],[Mean Value]]-$R$2</f>
        <v>3.4475162336384422</v>
      </c>
      <c r="M895" s="23" t="str">
        <f t="array" ref="M895">IF(OR(D895&lt;$Z$2, D895&gt;$Y$2), "Yes", "No")</f>
        <v>No</v>
      </c>
      <c r="N895" s="3"/>
    </row>
    <row r="896" spans="1:14" x14ac:dyDescent="0.25">
      <c r="A896" s="2">
        <v>43402</v>
      </c>
      <c r="B896" s="17">
        <v>1325</v>
      </c>
      <c r="C896" s="21" t="s">
        <v>30</v>
      </c>
      <c r="D896" s="25">
        <v>3.52</v>
      </c>
      <c r="E896" s="22">
        <f>'[1]pH meter #2__083118AM'!$O$2</f>
        <v>3.5073563535911592</v>
      </c>
      <c r="F896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43402.559027777781</v>
      </c>
      <c r="G896" s="6">
        <f>Table1689106[[#This Row],[Mean Value]]+$P$2</f>
        <v>3.527303060242065</v>
      </c>
      <c r="H896" s="6">
        <f>Table1689106[[#This Row],[Mean Value]]-$P$2</f>
        <v>3.4874096469402533</v>
      </c>
      <c r="I896" s="26">
        <f>Table1689106[[#This Row],[Mean Value]]+$Q$2</f>
        <v>3.5472497668929703</v>
      </c>
      <c r="J896" s="26">
        <f>Table1689106[[#This Row],[Mean Value]]-($Q$2)</f>
        <v>3.467462940289348</v>
      </c>
      <c r="K896" s="8">
        <f>Table1689106[[#This Row],[Mean Value]]+$R$2</f>
        <v>3.5671964735438761</v>
      </c>
      <c r="L896" s="9">
        <f>Table1689106[[#This Row],[Mean Value]]-$R$2</f>
        <v>3.4475162336384422</v>
      </c>
      <c r="M896" s="23" t="str">
        <f t="array" ref="M896">IF(OR(D896&lt;$Z$2, D896&gt;$Y$2), "Yes", "No")</f>
        <v>No</v>
      </c>
      <c r="N896" s="3"/>
    </row>
    <row r="897" spans="1:14" x14ac:dyDescent="0.25">
      <c r="A897" s="2">
        <v>43402</v>
      </c>
      <c r="B897" s="17">
        <v>1335</v>
      </c>
      <c r="C897" s="21" t="s">
        <v>30</v>
      </c>
      <c r="D897" s="25">
        <v>3.52</v>
      </c>
      <c r="E897" s="22">
        <f>'[1]pH meter #2__083118AM'!$O$2</f>
        <v>3.5073563535911592</v>
      </c>
      <c r="F897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43402.565972222219</v>
      </c>
      <c r="G897" s="6">
        <f>Table1689106[[#This Row],[Mean Value]]+$P$2</f>
        <v>3.527303060242065</v>
      </c>
      <c r="H897" s="6">
        <f>Table1689106[[#This Row],[Mean Value]]-$P$2</f>
        <v>3.4874096469402533</v>
      </c>
      <c r="I897" s="26">
        <f>Table1689106[[#This Row],[Mean Value]]+$Q$2</f>
        <v>3.5472497668929703</v>
      </c>
      <c r="J897" s="26">
        <f>Table1689106[[#This Row],[Mean Value]]-($Q$2)</f>
        <v>3.467462940289348</v>
      </c>
      <c r="K897" s="8">
        <f>Table1689106[[#This Row],[Mean Value]]+$R$2</f>
        <v>3.5671964735438761</v>
      </c>
      <c r="L897" s="9">
        <f>Table1689106[[#This Row],[Mean Value]]-$R$2</f>
        <v>3.4475162336384422</v>
      </c>
      <c r="M897" s="23" t="str">
        <f t="array" ref="M897">IF(OR(D897&lt;$Z$2, D897&gt;$Y$2), "Yes", "No")</f>
        <v>No</v>
      </c>
      <c r="N897" s="3"/>
    </row>
    <row r="898" spans="1:14" x14ac:dyDescent="0.25">
      <c r="A898" s="2">
        <v>43402</v>
      </c>
      <c r="B898" s="17">
        <v>1349</v>
      </c>
      <c r="C898" s="21" t="s">
        <v>31</v>
      </c>
      <c r="D898" s="25">
        <v>3.52</v>
      </c>
      <c r="E898" s="22">
        <f>'[1]pH meter #2__083118AM'!$O$2</f>
        <v>3.5073563535911592</v>
      </c>
      <c r="F898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43402.575694444444</v>
      </c>
      <c r="G898" s="6">
        <f>Table1689106[[#This Row],[Mean Value]]+$P$2</f>
        <v>3.527303060242065</v>
      </c>
      <c r="H898" s="6">
        <f>Table1689106[[#This Row],[Mean Value]]-$P$2</f>
        <v>3.4874096469402533</v>
      </c>
      <c r="I898" s="26">
        <f>Table1689106[[#This Row],[Mean Value]]+$Q$2</f>
        <v>3.5472497668929703</v>
      </c>
      <c r="J898" s="26">
        <f>Table1689106[[#This Row],[Mean Value]]-($Q$2)</f>
        <v>3.467462940289348</v>
      </c>
      <c r="K898" s="8">
        <f>Table1689106[[#This Row],[Mean Value]]+$R$2</f>
        <v>3.5671964735438761</v>
      </c>
      <c r="L898" s="9">
        <f>Table1689106[[#This Row],[Mean Value]]-$R$2</f>
        <v>3.4475162336384422</v>
      </c>
      <c r="M898" s="23" t="str">
        <f t="array" ref="M898">IF(OR(D898&lt;$Z$2, D898&gt;$Y$2), "Yes", "No")</f>
        <v>No</v>
      </c>
      <c r="N898" s="3"/>
    </row>
    <row r="899" spans="1:14" x14ac:dyDescent="0.25">
      <c r="A899" s="2">
        <v>43402</v>
      </c>
      <c r="B899" s="17">
        <v>1417</v>
      </c>
      <c r="C899" s="21" t="s">
        <v>31</v>
      </c>
      <c r="D899" s="25">
        <v>3.52</v>
      </c>
      <c r="E899" s="22">
        <f>'[1]pH meter #2__083118AM'!$O$2</f>
        <v>3.5073563535911592</v>
      </c>
      <c r="F899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43402.595138888886</v>
      </c>
      <c r="G899" s="6">
        <f>Table1689106[[#This Row],[Mean Value]]+$P$2</f>
        <v>3.527303060242065</v>
      </c>
      <c r="H899" s="6">
        <f>Table1689106[[#This Row],[Mean Value]]-$P$2</f>
        <v>3.4874096469402533</v>
      </c>
      <c r="I899" s="26">
        <f>Table1689106[[#This Row],[Mean Value]]+$Q$2</f>
        <v>3.5472497668929703</v>
      </c>
      <c r="J899" s="26">
        <f>Table1689106[[#This Row],[Mean Value]]-($Q$2)</f>
        <v>3.467462940289348</v>
      </c>
      <c r="K899" s="8">
        <f>Table1689106[[#This Row],[Mean Value]]+$R$2</f>
        <v>3.5671964735438761</v>
      </c>
      <c r="L899" s="9">
        <f>Table1689106[[#This Row],[Mean Value]]-$R$2</f>
        <v>3.4475162336384422</v>
      </c>
      <c r="M899" s="23" t="str">
        <f t="array" ref="M899">IF(OR(D899&lt;$Z$2, D899&gt;$Y$2), "Yes", "No")</f>
        <v>No</v>
      </c>
      <c r="N899" s="3"/>
    </row>
    <row r="900" spans="1:14" x14ac:dyDescent="0.25">
      <c r="A900" s="2">
        <v>43402</v>
      </c>
      <c r="B900" s="17">
        <v>1518</v>
      </c>
      <c r="C900" s="21" t="s">
        <v>51</v>
      </c>
      <c r="D900" s="25">
        <v>3.51</v>
      </c>
      <c r="E900" s="22">
        <f>'[1]pH meter #2__083118AM'!$O$2</f>
        <v>3.5073563535911592</v>
      </c>
      <c r="F900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43402.637499999997</v>
      </c>
      <c r="G900" s="6">
        <f>Table1689106[[#This Row],[Mean Value]]+$P$2</f>
        <v>3.527303060242065</v>
      </c>
      <c r="H900" s="6">
        <f>Table1689106[[#This Row],[Mean Value]]-$P$2</f>
        <v>3.4874096469402533</v>
      </c>
      <c r="I900" s="26">
        <f>Table1689106[[#This Row],[Mean Value]]+$Q$2</f>
        <v>3.5472497668929703</v>
      </c>
      <c r="J900" s="26">
        <f>Table1689106[[#This Row],[Mean Value]]-($Q$2)</f>
        <v>3.467462940289348</v>
      </c>
      <c r="K900" s="8">
        <f>Table1689106[[#This Row],[Mean Value]]+$R$2</f>
        <v>3.5671964735438761</v>
      </c>
      <c r="L900" s="9">
        <f>Table1689106[[#This Row],[Mean Value]]-$R$2</f>
        <v>3.4475162336384422</v>
      </c>
      <c r="M900" s="23" t="str">
        <f t="array" ref="M900">IF(OR(D900&lt;$Z$2, D900&gt;$Y$2), "Yes", "No")</f>
        <v>No</v>
      </c>
      <c r="N900" s="3"/>
    </row>
    <row r="901" spans="1:14" x14ac:dyDescent="0.25">
      <c r="A901" s="2">
        <v>43402</v>
      </c>
      <c r="B901" s="17">
        <v>1554</v>
      </c>
      <c r="C901" s="21" t="s">
        <v>34</v>
      </c>
      <c r="D901" s="25">
        <v>3.51</v>
      </c>
      <c r="E901" s="22">
        <f>'[1]pH meter #2__083118AM'!$O$2</f>
        <v>3.5073563535911592</v>
      </c>
      <c r="F901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43402.662499999999</v>
      </c>
      <c r="G901" s="6">
        <f>Table1689106[[#This Row],[Mean Value]]+$P$2</f>
        <v>3.527303060242065</v>
      </c>
      <c r="H901" s="6">
        <f>Table1689106[[#This Row],[Mean Value]]-$P$2</f>
        <v>3.4874096469402533</v>
      </c>
      <c r="I901" s="26">
        <f>Table1689106[[#This Row],[Mean Value]]+$Q$2</f>
        <v>3.5472497668929703</v>
      </c>
      <c r="J901" s="26">
        <f>Table1689106[[#This Row],[Mean Value]]-($Q$2)</f>
        <v>3.467462940289348</v>
      </c>
      <c r="K901" s="8">
        <f>Table1689106[[#This Row],[Mean Value]]+$R$2</f>
        <v>3.5671964735438761</v>
      </c>
      <c r="L901" s="9">
        <f>Table1689106[[#This Row],[Mean Value]]-$R$2</f>
        <v>3.4475162336384422</v>
      </c>
      <c r="M901" s="23" t="str">
        <f t="array" ref="M901">IF(OR(D901&lt;$Z$2, D901&gt;$Y$2), "Yes", "No")</f>
        <v>No</v>
      </c>
      <c r="N901" s="3"/>
    </row>
    <row r="902" spans="1:14" x14ac:dyDescent="0.25">
      <c r="A902" s="2">
        <v>43402</v>
      </c>
      <c r="B902" s="17">
        <v>1617</v>
      </c>
      <c r="C902" s="21" t="s">
        <v>51</v>
      </c>
      <c r="D902" s="25">
        <v>3.51</v>
      </c>
      <c r="E902" s="22">
        <f>'[1]pH meter #2__083118AM'!$O$2</f>
        <v>3.5073563535911592</v>
      </c>
      <c r="F902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43402.678472222222</v>
      </c>
      <c r="G902" s="6">
        <f>Table1689106[[#This Row],[Mean Value]]+$P$2</f>
        <v>3.527303060242065</v>
      </c>
      <c r="H902" s="6">
        <f>Table1689106[[#This Row],[Mean Value]]-$P$2</f>
        <v>3.4874096469402533</v>
      </c>
      <c r="I902" s="26">
        <f>Table1689106[[#This Row],[Mean Value]]+$Q$2</f>
        <v>3.5472497668929703</v>
      </c>
      <c r="J902" s="26">
        <f>Table1689106[[#This Row],[Mean Value]]-($Q$2)</f>
        <v>3.467462940289348</v>
      </c>
      <c r="K902" s="8">
        <f>Table1689106[[#This Row],[Mean Value]]+$R$2</f>
        <v>3.5671964735438761</v>
      </c>
      <c r="L902" s="9">
        <f>Table1689106[[#This Row],[Mean Value]]-$R$2</f>
        <v>3.4475162336384422</v>
      </c>
      <c r="M902" s="23" t="str">
        <f t="array" ref="M902">IF(OR(D902&lt;$Z$2, D902&gt;$Y$2), "Yes", "No")</f>
        <v>No</v>
      </c>
      <c r="N902" s="3"/>
    </row>
    <row r="903" spans="1:14" x14ac:dyDescent="0.25">
      <c r="A903" s="2">
        <v>43402</v>
      </c>
      <c r="B903" s="17">
        <v>1652</v>
      </c>
      <c r="C903" s="21" t="s">
        <v>34</v>
      </c>
      <c r="D903" s="25">
        <v>3.5</v>
      </c>
      <c r="E903" s="22">
        <f>'[1]pH meter #2__083118AM'!$O$2</f>
        <v>3.5073563535911592</v>
      </c>
      <c r="F903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43402.702777777777</v>
      </c>
      <c r="G903" s="6">
        <f>Table1689106[[#This Row],[Mean Value]]+$P$2</f>
        <v>3.527303060242065</v>
      </c>
      <c r="H903" s="6">
        <f>Table1689106[[#This Row],[Mean Value]]-$P$2</f>
        <v>3.4874096469402533</v>
      </c>
      <c r="I903" s="26">
        <f>Table1689106[[#This Row],[Mean Value]]+$Q$2</f>
        <v>3.5472497668929703</v>
      </c>
      <c r="J903" s="26">
        <f>Table1689106[[#This Row],[Mean Value]]-($Q$2)</f>
        <v>3.467462940289348</v>
      </c>
      <c r="K903" s="8">
        <f>Table1689106[[#This Row],[Mean Value]]+$R$2</f>
        <v>3.5671964735438761</v>
      </c>
      <c r="L903" s="9">
        <f>Table1689106[[#This Row],[Mean Value]]-$R$2</f>
        <v>3.4475162336384422</v>
      </c>
      <c r="M903" s="23" t="str">
        <f t="array" ref="M903">IF(OR(D903&lt;$Z$2, D903&gt;$Y$2), "Yes", "No")</f>
        <v>No</v>
      </c>
      <c r="N903" s="3"/>
    </row>
    <row r="904" spans="1:14" x14ac:dyDescent="0.25">
      <c r="A904" s="2">
        <v>43402</v>
      </c>
      <c r="B904" s="17">
        <v>1700</v>
      </c>
      <c r="C904" s="21" t="s">
        <v>51</v>
      </c>
      <c r="D904" s="25">
        <v>3.54</v>
      </c>
      <c r="E904" s="22">
        <f>'[1]pH meter #2__083118AM'!$O$2</f>
        <v>3.5073563535911592</v>
      </c>
      <c r="F904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43402.708333333336</v>
      </c>
      <c r="G904" s="6">
        <f>Table1689106[[#This Row],[Mean Value]]+$P$2</f>
        <v>3.527303060242065</v>
      </c>
      <c r="H904" s="6">
        <f>Table1689106[[#This Row],[Mean Value]]-$P$2</f>
        <v>3.4874096469402533</v>
      </c>
      <c r="I904" s="26">
        <f>Table1689106[[#This Row],[Mean Value]]+$Q$2</f>
        <v>3.5472497668929703</v>
      </c>
      <c r="J904" s="26">
        <f>Table1689106[[#This Row],[Mean Value]]-($Q$2)</f>
        <v>3.467462940289348</v>
      </c>
      <c r="K904" s="8">
        <f>Table1689106[[#This Row],[Mean Value]]+$R$2</f>
        <v>3.5671964735438761</v>
      </c>
      <c r="L904" s="9">
        <f>Table1689106[[#This Row],[Mean Value]]-$R$2</f>
        <v>3.4475162336384422</v>
      </c>
      <c r="M904" s="23" t="str">
        <f t="array" ref="M904">IF(OR(D904&lt;$Z$2, D904&gt;$Y$2), "Yes", "No")</f>
        <v>No</v>
      </c>
      <c r="N904" s="3"/>
    </row>
    <row r="905" spans="1:14" x14ac:dyDescent="0.25">
      <c r="A905" s="2">
        <v>43402</v>
      </c>
      <c r="B905" s="17">
        <v>1713</v>
      </c>
      <c r="C905" s="21" t="s">
        <v>51</v>
      </c>
      <c r="D905" s="25">
        <v>3.5</v>
      </c>
      <c r="E905" s="22">
        <f>'[1]pH meter #2__083118AM'!$O$2</f>
        <v>3.5073563535911592</v>
      </c>
      <c r="F905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43402.717361111114</v>
      </c>
      <c r="G905" s="6">
        <f>Table1689106[[#This Row],[Mean Value]]+$P$2</f>
        <v>3.527303060242065</v>
      </c>
      <c r="H905" s="6">
        <f>Table1689106[[#This Row],[Mean Value]]-$P$2</f>
        <v>3.4874096469402533</v>
      </c>
      <c r="I905" s="26">
        <f>Table1689106[[#This Row],[Mean Value]]+$Q$2</f>
        <v>3.5472497668929703</v>
      </c>
      <c r="J905" s="26">
        <f>Table1689106[[#This Row],[Mean Value]]-($Q$2)</f>
        <v>3.467462940289348</v>
      </c>
      <c r="K905" s="8">
        <f>Table1689106[[#This Row],[Mean Value]]+$R$2</f>
        <v>3.5671964735438761</v>
      </c>
      <c r="L905" s="9">
        <f>Table1689106[[#This Row],[Mean Value]]-$R$2</f>
        <v>3.4475162336384422</v>
      </c>
      <c r="M905" s="23" t="str">
        <f t="array" ref="M905">IF(OR(D905&lt;$Z$2, D905&gt;$Y$2), "Yes", "No")</f>
        <v>No</v>
      </c>
      <c r="N905" s="3"/>
    </row>
    <row r="906" spans="1:14" x14ac:dyDescent="0.25">
      <c r="A906" s="2">
        <v>43402</v>
      </c>
      <c r="B906" s="17">
        <v>1743</v>
      </c>
      <c r="C906" s="21" t="s">
        <v>51</v>
      </c>
      <c r="D906" s="25">
        <v>3.5</v>
      </c>
      <c r="E906" s="22">
        <f>'[1]pH meter #2__083118AM'!$O$2</f>
        <v>3.5073563535911592</v>
      </c>
      <c r="F906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43402.738194444442</v>
      </c>
      <c r="G906" s="6">
        <f>Table1689106[[#This Row],[Mean Value]]+$P$2</f>
        <v>3.527303060242065</v>
      </c>
      <c r="H906" s="6">
        <f>Table1689106[[#This Row],[Mean Value]]-$P$2</f>
        <v>3.4874096469402533</v>
      </c>
      <c r="I906" s="26">
        <f>Table1689106[[#This Row],[Mean Value]]+$Q$2</f>
        <v>3.5472497668929703</v>
      </c>
      <c r="J906" s="26">
        <f>Table1689106[[#This Row],[Mean Value]]-($Q$2)</f>
        <v>3.467462940289348</v>
      </c>
      <c r="K906" s="8">
        <f>Table1689106[[#This Row],[Mean Value]]+$R$2</f>
        <v>3.5671964735438761</v>
      </c>
      <c r="L906" s="9">
        <f>Table1689106[[#This Row],[Mean Value]]-$R$2</f>
        <v>3.4475162336384422</v>
      </c>
      <c r="M906" s="23" t="str">
        <f t="array" ref="M906">IF(OR(D906&lt;$Z$2, D906&gt;$Y$2), "Yes", "No")</f>
        <v>No</v>
      </c>
      <c r="N906" s="3"/>
    </row>
    <row r="907" spans="1:14" x14ac:dyDescent="0.25">
      <c r="A907" s="2">
        <v>43402</v>
      </c>
      <c r="B907" s="17">
        <v>1839</v>
      </c>
      <c r="C907" s="21" t="s">
        <v>51</v>
      </c>
      <c r="D907" s="25">
        <v>3.49</v>
      </c>
      <c r="E907" s="22">
        <f>'[1]pH meter #2__083118AM'!$O$2</f>
        <v>3.5073563535911592</v>
      </c>
      <c r="F907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43402.777083333334</v>
      </c>
      <c r="G907" s="6">
        <f>Table1689106[[#This Row],[Mean Value]]+$P$2</f>
        <v>3.527303060242065</v>
      </c>
      <c r="H907" s="6">
        <f>Table1689106[[#This Row],[Mean Value]]-$P$2</f>
        <v>3.4874096469402533</v>
      </c>
      <c r="I907" s="26">
        <f>Table1689106[[#This Row],[Mean Value]]+$Q$2</f>
        <v>3.5472497668929703</v>
      </c>
      <c r="J907" s="26">
        <f>Table1689106[[#This Row],[Mean Value]]-($Q$2)</f>
        <v>3.467462940289348</v>
      </c>
      <c r="K907" s="8">
        <f>Table1689106[[#This Row],[Mean Value]]+$R$2</f>
        <v>3.5671964735438761</v>
      </c>
      <c r="L907" s="9">
        <f>Table1689106[[#This Row],[Mean Value]]-$R$2</f>
        <v>3.4475162336384422</v>
      </c>
      <c r="M907" s="23" t="str">
        <f t="array" ref="M907">IF(OR(D907&lt;$Z$2, D907&gt;$Y$2), "Yes", "No")</f>
        <v>No</v>
      </c>
      <c r="N907" s="3"/>
    </row>
    <row r="908" spans="1:14" x14ac:dyDescent="0.25">
      <c r="A908" s="2">
        <v>43403</v>
      </c>
      <c r="B908" s="17">
        <v>658</v>
      </c>
      <c r="C908" s="21" t="s">
        <v>40</v>
      </c>
      <c r="D908" s="25">
        <v>3.54</v>
      </c>
      <c r="E908" s="22">
        <f>'[1]pH meter #2__083118AM'!$O$2</f>
        <v>3.5073563535911592</v>
      </c>
      <c r="F908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43403.290277777778</v>
      </c>
      <c r="G908" s="6">
        <f>Table1689106[[#This Row],[Mean Value]]+$P$2</f>
        <v>3.527303060242065</v>
      </c>
      <c r="H908" s="6">
        <f>Table1689106[[#This Row],[Mean Value]]-$P$2</f>
        <v>3.4874096469402533</v>
      </c>
      <c r="I908" s="26">
        <f>Table1689106[[#This Row],[Mean Value]]+$Q$2</f>
        <v>3.5472497668929703</v>
      </c>
      <c r="J908" s="26">
        <f>Table1689106[[#This Row],[Mean Value]]-($Q$2)</f>
        <v>3.467462940289348</v>
      </c>
      <c r="K908" s="8">
        <f>Table1689106[[#This Row],[Mean Value]]+$R$2</f>
        <v>3.5671964735438761</v>
      </c>
      <c r="L908" s="9">
        <f>Table1689106[[#This Row],[Mean Value]]-$R$2</f>
        <v>3.4475162336384422</v>
      </c>
      <c r="M908" s="23" t="str">
        <f t="array" ref="M908">IF(OR(D908&lt;$Z$2, D908&gt;$Y$2), "Yes", "No")</f>
        <v>No</v>
      </c>
      <c r="N908" s="3"/>
    </row>
    <row r="909" spans="1:14" x14ac:dyDescent="0.25">
      <c r="A909" s="2">
        <v>43403</v>
      </c>
      <c r="B909" s="17">
        <v>741</v>
      </c>
      <c r="C909" s="21" t="s">
        <v>31</v>
      </c>
      <c r="D909" s="25">
        <v>3.54</v>
      </c>
      <c r="E909" s="22">
        <f>'[1]pH meter #2__083118AM'!$O$2</f>
        <v>3.5073563535911592</v>
      </c>
      <c r="F909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43403.320138888892</v>
      </c>
      <c r="G909" s="6">
        <f>Table1689106[[#This Row],[Mean Value]]+$P$2</f>
        <v>3.527303060242065</v>
      </c>
      <c r="H909" s="6">
        <f>Table1689106[[#This Row],[Mean Value]]-$P$2</f>
        <v>3.4874096469402533</v>
      </c>
      <c r="I909" s="26">
        <f>Table1689106[[#This Row],[Mean Value]]+$Q$2</f>
        <v>3.5472497668929703</v>
      </c>
      <c r="J909" s="26">
        <f>Table1689106[[#This Row],[Mean Value]]-($Q$2)</f>
        <v>3.467462940289348</v>
      </c>
      <c r="K909" s="8">
        <f>Table1689106[[#This Row],[Mean Value]]+$R$2</f>
        <v>3.5671964735438761</v>
      </c>
      <c r="L909" s="9">
        <f>Table1689106[[#This Row],[Mean Value]]-$R$2</f>
        <v>3.4475162336384422</v>
      </c>
      <c r="M909" s="23" t="str">
        <f t="array" ref="M909">IF(OR(D909&lt;$Z$2, D909&gt;$Y$2), "Yes", "No")</f>
        <v>No</v>
      </c>
      <c r="N909" s="3"/>
    </row>
    <row r="910" spans="1:14" x14ac:dyDescent="0.25">
      <c r="A910" s="2">
        <v>43403</v>
      </c>
      <c r="B910" s="17">
        <v>815</v>
      </c>
      <c r="C910" s="21" t="s">
        <v>40</v>
      </c>
      <c r="D910" s="25">
        <v>3.54</v>
      </c>
      <c r="E910" s="22">
        <f>'[1]pH meter #2__083118AM'!$O$2</f>
        <v>3.5073563535911592</v>
      </c>
      <c r="F910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43403.34375</v>
      </c>
      <c r="G910" s="6">
        <f>Table1689106[[#This Row],[Mean Value]]+$P$2</f>
        <v>3.527303060242065</v>
      </c>
      <c r="H910" s="6">
        <f>Table1689106[[#This Row],[Mean Value]]-$P$2</f>
        <v>3.4874096469402533</v>
      </c>
      <c r="I910" s="26">
        <f>Table1689106[[#This Row],[Mean Value]]+$Q$2</f>
        <v>3.5472497668929703</v>
      </c>
      <c r="J910" s="26">
        <f>Table1689106[[#This Row],[Mean Value]]-($Q$2)</f>
        <v>3.467462940289348</v>
      </c>
      <c r="K910" s="8">
        <f>Table1689106[[#This Row],[Mean Value]]+$R$2</f>
        <v>3.5671964735438761</v>
      </c>
      <c r="L910" s="9">
        <f>Table1689106[[#This Row],[Mean Value]]-$R$2</f>
        <v>3.4475162336384422</v>
      </c>
      <c r="M910" s="23" t="str">
        <f t="array" ref="M910">IF(OR(D910&lt;$Z$2, D910&gt;$Y$2), "Yes", "No")</f>
        <v>No</v>
      </c>
      <c r="N910" s="3"/>
    </row>
    <row r="911" spans="1:14" x14ac:dyDescent="0.25">
      <c r="A911" s="2">
        <v>43403</v>
      </c>
      <c r="B911" s="17">
        <v>838</v>
      </c>
      <c r="C911" s="21" t="s">
        <v>40</v>
      </c>
      <c r="D911" s="25">
        <v>3.53</v>
      </c>
      <c r="E911" s="22">
        <f>'[1]pH meter #2__083118AM'!$O$2</f>
        <v>3.5073563535911592</v>
      </c>
      <c r="F911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43403.359722222223</v>
      </c>
      <c r="G911" s="6">
        <f>Table1689106[[#This Row],[Mean Value]]+$P$2</f>
        <v>3.527303060242065</v>
      </c>
      <c r="H911" s="6">
        <f>Table1689106[[#This Row],[Mean Value]]-$P$2</f>
        <v>3.4874096469402533</v>
      </c>
      <c r="I911" s="26">
        <f>Table1689106[[#This Row],[Mean Value]]+$Q$2</f>
        <v>3.5472497668929703</v>
      </c>
      <c r="J911" s="26">
        <f>Table1689106[[#This Row],[Mean Value]]-($Q$2)</f>
        <v>3.467462940289348</v>
      </c>
      <c r="K911" s="8">
        <f>Table1689106[[#This Row],[Mean Value]]+$R$2</f>
        <v>3.5671964735438761</v>
      </c>
      <c r="L911" s="9">
        <f>Table1689106[[#This Row],[Mean Value]]-$R$2</f>
        <v>3.4475162336384422</v>
      </c>
      <c r="M911" s="23" t="str">
        <f t="array" ref="M911">IF(OR(D911&lt;$Z$2, D911&gt;$Y$2), "Yes", "No")</f>
        <v>No</v>
      </c>
      <c r="N911" s="3"/>
    </row>
    <row r="912" spans="1:14" x14ac:dyDescent="0.25">
      <c r="A912" s="2">
        <v>43403</v>
      </c>
      <c r="B912" s="17">
        <v>907</v>
      </c>
      <c r="C912" s="21" t="s">
        <v>31</v>
      </c>
      <c r="D912" s="25">
        <v>3.54</v>
      </c>
      <c r="E912" s="22">
        <f>'[1]pH meter #2__083118AM'!$O$2</f>
        <v>3.5073563535911592</v>
      </c>
      <c r="F912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43403.379861111112</v>
      </c>
      <c r="G912" s="6">
        <f>Table1689106[[#This Row],[Mean Value]]+$P$2</f>
        <v>3.527303060242065</v>
      </c>
      <c r="H912" s="6">
        <f>Table1689106[[#This Row],[Mean Value]]-$P$2</f>
        <v>3.4874096469402533</v>
      </c>
      <c r="I912" s="26">
        <f>Table1689106[[#This Row],[Mean Value]]+$Q$2</f>
        <v>3.5472497668929703</v>
      </c>
      <c r="J912" s="26">
        <f>Table1689106[[#This Row],[Mean Value]]-($Q$2)</f>
        <v>3.467462940289348</v>
      </c>
      <c r="K912" s="8">
        <f>Table1689106[[#This Row],[Mean Value]]+$R$2</f>
        <v>3.5671964735438761</v>
      </c>
      <c r="L912" s="9">
        <f>Table1689106[[#This Row],[Mean Value]]-$R$2</f>
        <v>3.4475162336384422</v>
      </c>
      <c r="M912" s="23" t="str">
        <f t="array" ref="M912">IF(OR(D912&lt;$Z$2, D912&gt;$Y$2), "Yes", "No")</f>
        <v>No</v>
      </c>
      <c r="N912" s="3"/>
    </row>
    <row r="913" spans="1:14" x14ac:dyDescent="0.25">
      <c r="A913" s="2">
        <v>43403</v>
      </c>
      <c r="B913" s="17">
        <v>1000</v>
      </c>
      <c r="C913" s="21" t="s">
        <v>30</v>
      </c>
      <c r="D913" s="25">
        <v>3.52</v>
      </c>
      <c r="E913" s="22">
        <f>'[1]pH meter #2__083118AM'!$O$2</f>
        <v>3.5073563535911592</v>
      </c>
      <c r="F913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43403.416666666664</v>
      </c>
      <c r="G913" s="6">
        <f>Table1689106[[#This Row],[Mean Value]]+$P$2</f>
        <v>3.527303060242065</v>
      </c>
      <c r="H913" s="6">
        <f>Table1689106[[#This Row],[Mean Value]]-$P$2</f>
        <v>3.4874096469402533</v>
      </c>
      <c r="I913" s="26">
        <f>Table1689106[[#This Row],[Mean Value]]+$Q$2</f>
        <v>3.5472497668929703</v>
      </c>
      <c r="J913" s="26">
        <f>Table1689106[[#This Row],[Mean Value]]-($Q$2)</f>
        <v>3.467462940289348</v>
      </c>
      <c r="K913" s="8">
        <f>Table1689106[[#This Row],[Mean Value]]+$R$2</f>
        <v>3.5671964735438761</v>
      </c>
      <c r="L913" s="9">
        <f>Table1689106[[#This Row],[Mean Value]]-$R$2</f>
        <v>3.4475162336384422</v>
      </c>
      <c r="M913" s="23" t="str">
        <f t="array" ref="M913">IF(OR(D913&lt;$Z$2, D913&gt;$Y$2), "Yes", "No")</f>
        <v>No</v>
      </c>
      <c r="N913" s="3"/>
    </row>
    <row r="914" spans="1:14" x14ac:dyDescent="0.25">
      <c r="A914" s="2">
        <v>43403</v>
      </c>
      <c r="B914" s="17">
        <v>1038</v>
      </c>
      <c r="C914" s="21" t="s">
        <v>31</v>
      </c>
      <c r="D914" s="25">
        <v>3.52</v>
      </c>
      <c r="E914" s="22">
        <f>'[1]pH meter #2__083118AM'!$O$2</f>
        <v>3.5073563535911592</v>
      </c>
      <c r="F914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43403.443055555559</v>
      </c>
      <c r="G914" s="6">
        <f>Table1689106[[#This Row],[Mean Value]]+$P$2</f>
        <v>3.527303060242065</v>
      </c>
      <c r="H914" s="6">
        <f>Table1689106[[#This Row],[Mean Value]]-$P$2</f>
        <v>3.4874096469402533</v>
      </c>
      <c r="I914" s="26">
        <f>Table1689106[[#This Row],[Mean Value]]+$Q$2</f>
        <v>3.5472497668929703</v>
      </c>
      <c r="J914" s="26">
        <f>Table1689106[[#This Row],[Mean Value]]-($Q$2)</f>
        <v>3.467462940289348</v>
      </c>
      <c r="K914" s="8">
        <f>Table1689106[[#This Row],[Mean Value]]+$R$2</f>
        <v>3.5671964735438761</v>
      </c>
      <c r="L914" s="9">
        <f>Table1689106[[#This Row],[Mean Value]]-$R$2</f>
        <v>3.4475162336384422</v>
      </c>
      <c r="M914" s="23" t="str">
        <f t="array" ref="M914">IF(OR(D914&lt;$Z$2, D914&gt;$Y$2), "Yes", "No")</f>
        <v>No</v>
      </c>
      <c r="N914" s="3"/>
    </row>
    <row r="915" spans="1:14" x14ac:dyDescent="0.25">
      <c r="A915" s="2">
        <v>43403</v>
      </c>
      <c r="B915" s="17">
        <v>1107</v>
      </c>
      <c r="C915" s="21" t="s">
        <v>31</v>
      </c>
      <c r="D915" s="25">
        <v>3.52</v>
      </c>
      <c r="E915" s="22">
        <f>'[1]pH meter #2__083118AM'!$O$2</f>
        <v>3.5073563535911592</v>
      </c>
      <c r="F915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43403.463194444441</v>
      </c>
      <c r="G915" s="6">
        <f>Table1689106[[#This Row],[Mean Value]]+$P$2</f>
        <v>3.527303060242065</v>
      </c>
      <c r="H915" s="6">
        <f>Table1689106[[#This Row],[Mean Value]]-$P$2</f>
        <v>3.4874096469402533</v>
      </c>
      <c r="I915" s="26">
        <f>Table1689106[[#This Row],[Mean Value]]+$Q$2</f>
        <v>3.5472497668929703</v>
      </c>
      <c r="J915" s="26">
        <f>Table1689106[[#This Row],[Mean Value]]-($Q$2)</f>
        <v>3.467462940289348</v>
      </c>
      <c r="K915" s="8">
        <f>Table1689106[[#This Row],[Mean Value]]+$R$2</f>
        <v>3.5671964735438761</v>
      </c>
      <c r="L915" s="9">
        <f>Table1689106[[#This Row],[Mean Value]]-$R$2</f>
        <v>3.4475162336384422</v>
      </c>
      <c r="M915" s="23" t="str">
        <f t="array" ref="M915">IF(OR(D915&lt;$Z$2, D915&gt;$Y$2), "Yes", "No")</f>
        <v>No</v>
      </c>
      <c r="N915" s="3"/>
    </row>
    <row r="916" spans="1:14" x14ac:dyDescent="0.25">
      <c r="A916" s="2">
        <v>43403</v>
      </c>
      <c r="B916" s="17">
        <v>1153</v>
      </c>
      <c r="C916" s="21" t="s">
        <v>51</v>
      </c>
      <c r="D916" s="25">
        <v>3.52</v>
      </c>
      <c r="E916" s="22">
        <f>'[1]pH meter #2__083118AM'!$O$2</f>
        <v>3.5073563535911592</v>
      </c>
      <c r="F916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43403.495138888888</v>
      </c>
      <c r="G916" s="6">
        <f>Table1689106[[#This Row],[Mean Value]]+$P$2</f>
        <v>3.527303060242065</v>
      </c>
      <c r="H916" s="6">
        <f>Table1689106[[#This Row],[Mean Value]]-$P$2</f>
        <v>3.4874096469402533</v>
      </c>
      <c r="I916" s="26">
        <f>Table1689106[[#This Row],[Mean Value]]+$Q$2</f>
        <v>3.5472497668929703</v>
      </c>
      <c r="J916" s="26">
        <f>Table1689106[[#This Row],[Mean Value]]-($Q$2)</f>
        <v>3.467462940289348</v>
      </c>
      <c r="K916" s="8">
        <f>Table1689106[[#This Row],[Mean Value]]+$R$2</f>
        <v>3.5671964735438761</v>
      </c>
      <c r="L916" s="9">
        <f>Table1689106[[#This Row],[Mean Value]]-$R$2</f>
        <v>3.4475162336384422</v>
      </c>
      <c r="M916" s="23" t="str">
        <f t="array" ref="M916">IF(OR(D916&lt;$Z$2, D916&gt;$Y$2), "Yes", "No")</f>
        <v>No</v>
      </c>
      <c r="N916" s="3"/>
    </row>
    <row r="917" spans="1:14" x14ac:dyDescent="0.25">
      <c r="A917" s="2">
        <v>43403</v>
      </c>
      <c r="B917" s="17">
        <v>1203</v>
      </c>
      <c r="C917" s="21" t="s">
        <v>26</v>
      </c>
      <c r="D917" s="25">
        <v>3.51</v>
      </c>
      <c r="E917" s="22">
        <f>'[1]pH meter #2__083118AM'!$O$2</f>
        <v>3.5073563535911592</v>
      </c>
      <c r="F917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43403.502083333333</v>
      </c>
      <c r="G917" s="6">
        <f>Table1689106[[#This Row],[Mean Value]]+$P$2</f>
        <v>3.527303060242065</v>
      </c>
      <c r="H917" s="6">
        <f>Table1689106[[#This Row],[Mean Value]]-$P$2</f>
        <v>3.4874096469402533</v>
      </c>
      <c r="I917" s="26">
        <f>Table1689106[[#This Row],[Mean Value]]+$Q$2</f>
        <v>3.5472497668929703</v>
      </c>
      <c r="J917" s="26">
        <f>Table1689106[[#This Row],[Mean Value]]-($Q$2)</f>
        <v>3.467462940289348</v>
      </c>
      <c r="K917" s="8">
        <f>Table1689106[[#This Row],[Mean Value]]+$R$2</f>
        <v>3.5671964735438761</v>
      </c>
      <c r="L917" s="9">
        <f>Table1689106[[#This Row],[Mean Value]]-$R$2</f>
        <v>3.4475162336384422</v>
      </c>
      <c r="M917" s="23" t="str">
        <f t="array" ref="M917">IF(OR(D917&lt;$Z$2, D917&gt;$Y$2), "Yes", "No")</f>
        <v>No</v>
      </c>
      <c r="N917" s="3"/>
    </row>
    <row r="918" spans="1:14" x14ac:dyDescent="0.25">
      <c r="A918" s="2">
        <v>43403</v>
      </c>
      <c r="B918" s="17">
        <v>1254</v>
      </c>
      <c r="C918" s="21" t="s">
        <v>34</v>
      </c>
      <c r="D918" s="25">
        <v>3.51</v>
      </c>
      <c r="E918" s="22">
        <f>'[1]pH meter #2__083118AM'!$O$2</f>
        <v>3.5073563535911592</v>
      </c>
      <c r="F918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43403.537499999999</v>
      </c>
      <c r="G918" s="6">
        <f>Table1689106[[#This Row],[Mean Value]]+$P$2</f>
        <v>3.527303060242065</v>
      </c>
      <c r="H918" s="6">
        <f>Table1689106[[#This Row],[Mean Value]]-$P$2</f>
        <v>3.4874096469402533</v>
      </c>
      <c r="I918" s="26">
        <f>Table1689106[[#This Row],[Mean Value]]+$Q$2</f>
        <v>3.5472497668929703</v>
      </c>
      <c r="J918" s="26">
        <f>Table1689106[[#This Row],[Mean Value]]-($Q$2)</f>
        <v>3.467462940289348</v>
      </c>
      <c r="K918" s="8">
        <f>Table1689106[[#This Row],[Mean Value]]+$R$2</f>
        <v>3.5671964735438761</v>
      </c>
      <c r="L918" s="9">
        <f>Table1689106[[#This Row],[Mean Value]]-$R$2</f>
        <v>3.4475162336384422</v>
      </c>
      <c r="M918" s="23" t="str">
        <f t="array" ref="M918">IF(OR(D918&lt;$Z$2, D918&gt;$Y$2), "Yes", "No")</f>
        <v>No</v>
      </c>
      <c r="N918" s="3"/>
    </row>
    <row r="919" spans="1:14" x14ac:dyDescent="0.25">
      <c r="A919" s="2">
        <v>43403</v>
      </c>
      <c r="B919" s="17">
        <v>1334</v>
      </c>
      <c r="C919" s="21" t="s">
        <v>31</v>
      </c>
      <c r="D919" s="25">
        <v>3.51</v>
      </c>
      <c r="E919" s="22">
        <f>'[1]pH meter #2__083118AM'!$O$2</f>
        <v>3.5073563535911592</v>
      </c>
      <c r="F919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43403.56527777778</v>
      </c>
      <c r="G919" s="6">
        <f>Table1689106[[#This Row],[Mean Value]]+$P$2</f>
        <v>3.527303060242065</v>
      </c>
      <c r="H919" s="6">
        <f>Table1689106[[#This Row],[Mean Value]]-$P$2</f>
        <v>3.4874096469402533</v>
      </c>
      <c r="I919" s="26">
        <f>Table1689106[[#This Row],[Mean Value]]+$Q$2</f>
        <v>3.5472497668929703</v>
      </c>
      <c r="J919" s="26">
        <f>Table1689106[[#This Row],[Mean Value]]-($Q$2)</f>
        <v>3.467462940289348</v>
      </c>
      <c r="K919" s="8">
        <f>Table1689106[[#This Row],[Mean Value]]+$R$2</f>
        <v>3.5671964735438761</v>
      </c>
      <c r="L919" s="9">
        <f>Table1689106[[#This Row],[Mean Value]]-$R$2</f>
        <v>3.4475162336384422</v>
      </c>
      <c r="M919" s="23" t="str">
        <f t="array" ref="M919">IF(OR(D919&lt;$Z$2, D919&gt;$Y$2), "Yes", "No")</f>
        <v>No</v>
      </c>
      <c r="N919" s="3"/>
    </row>
    <row r="920" spans="1:14" x14ac:dyDescent="0.25">
      <c r="A920" s="2">
        <v>43403</v>
      </c>
      <c r="B920" s="17">
        <v>1345</v>
      </c>
      <c r="C920" s="21" t="s">
        <v>30</v>
      </c>
      <c r="D920" s="25">
        <v>3.5</v>
      </c>
      <c r="E920" s="22">
        <f>'[1]pH meter #2__083118AM'!$O$2</f>
        <v>3.5073563535911592</v>
      </c>
      <c r="F920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43403.572916666664</v>
      </c>
      <c r="G920" s="6">
        <f>Table1689106[[#This Row],[Mean Value]]+$P$2</f>
        <v>3.527303060242065</v>
      </c>
      <c r="H920" s="6">
        <f>Table1689106[[#This Row],[Mean Value]]-$P$2</f>
        <v>3.4874096469402533</v>
      </c>
      <c r="I920" s="26">
        <f>Table1689106[[#This Row],[Mean Value]]+$Q$2</f>
        <v>3.5472497668929703</v>
      </c>
      <c r="J920" s="26">
        <f>Table1689106[[#This Row],[Mean Value]]-($Q$2)</f>
        <v>3.467462940289348</v>
      </c>
      <c r="K920" s="8">
        <f>Table1689106[[#This Row],[Mean Value]]+$R$2</f>
        <v>3.5671964735438761</v>
      </c>
      <c r="L920" s="9">
        <f>Table1689106[[#This Row],[Mean Value]]-$R$2</f>
        <v>3.4475162336384422</v>
      </c>
      <c r="M920" s="23" t="str">
        <f t="array" ref="M920">IF(OR(D920&lt;$Z$2, D920&gt;$Y$2), "Yes", "No")</f>
        <v>No</v>
      </c>
      <c r="N920" s="3"/>
    </row>
    <row r="921" spans="1:14" x14ac:dyDescent="0.25">
      <c r="A921" s="2">
        <v>43403</v>
      </c>
      <c r="B921" s="17">
        <v>1352</v>
      </c>
      <c r="C921" s="21" t="s">
        <v>31</v>
      </c>
      <c r="D921" s="25">
        <v>3.5</v>
      </c>
      <c r="E921" s="22">
        <f>'[1]pH meter #2__083118AM'!$O$2</f>
        <v>3.5073563535911592</v>
      </c>
      <c r="F921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43403.577777777777</v>
      </c>
      <c r="G921" s="6">
        <f>Table1689106[[#This Row],[Mean Value]]+$P$2</f>
        <v>3.527303060242065</v>
      </c>
      <c r="H921" s="6">
        <f>Table1689106[[#This Row],[Mean Value]]-$P$2</f>
        <v>3.4874096469402533</v>
      </c>
      <c r="I921" s="26">
        <f>Table1689106[[#This Row],[Mean Value]]+$Q$2</f>
        <v>3.5472497668929703</v>
      </c>
      <c r="J921" s="26">
        <f>Table1689106[[#This Row],[Mean Value]]-($Q$2)</f>
        <v>3.467462940289348</v>
      </c>
      <c r="K921" s="8">
        <f>Table1689106[[#This Row],[Mean Value]]+$R$2</f>
        <v>3.5671964735438761</v>
      </c>
      <c r="L921" s="9">
        <f>Table1689106[[#This Row],[Mean Value]]-$R$2</f>
        <v>3.4475162336384422</v>
      </c>
      <c r="M921" s="23" t="str">
        <f t="array" ref="M921">IF(OR(D921&lt;$Z$2, D921&gt;$Y$2), "Yes", "No")</f>
        <v>No</v>
      </c>
      <c r="N921" s="3"/>
    </row>
    <row r="922" spans="1:14" x14ac:dyDescent="0.25">
      <c r="A922" s="2">
        <v>43403</v>
      </c>
      <c r="B922" s="17">
        <v>1403</v>
      </c>
      <c r="C922" s="21" t="s">
        <v>31</v>
      </c>
      <c r="D922" s="25">
        <v>3.48</v>
      </c>
      <c r="E922" s="22">
        <f>'[1]pH meter #2__083118AM'!$O$2</f>
        <v>3.5073563535911592</v>
      </c>
      <c r="F922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43403.585416666669</v>
      </c>
      <c r="G922" s="6">
        <f>Table1689106[[#This Row],[Mean Value]]+$P$2</f>
        <v>3.527303060242065</v>
      </c>
      <c r="H922" s="6">
        <f>Table1689106[[#This Row],[Mean Value]]-$P$2</f>
        <v>3.4874096469402533</v>
      </c>
      <c r="I922" s="26">
        <f>Table1689106[[#This Row],[Mean Value]]+$Q$2</f>
        <v>3.5472497668929703</v>
      </c>
      <c r="J922" s="26">
        <f>Table1689106[[#This Row],[Mean Value]]-($Q$2)</f>
        <v>3.467462940289348</v>
      </c>
      <c r="K922" s="8">
        <f>Table1689106[[#This Row],[Mean Value]]+$R$2</f>
        <v>3.5671964735438761</v>
      </c>
      <c r="L922" s="9">
        <f>Table1689106[[#This Row],[Mean Value]]-$R$2</f>
        <v>3.4475162336384422</v>
      </c>
      <c r="M922" s="23" t="str">
        <f t="array" ref="M922">IF(OR(D922&lt;$Z$2, D922&gt;$Y$2), "Yes", "No")</f>
        <v>No</v>
      </c>
      <c r="N922" s="3"/>
    </row>
    <row r="923" spans="1:14" x14ac:dyDescent="0.25">
      <c r="A923" s="2">
        <v>43403</v>
      </c>
      <c r="B923" s="17">
        <v>1448</v>
      </c>
      <c r="C923" s="21" t="s">
        <v>51</v>
      </c>
      <c r="D923" s="25">
        <v>3.49</v>
      </c>
      <c r="E923" s="22">
        <f>'[1]pH meter #2__083118AM'!$O$2</f>
        <v>3.5073563535911592</v>
      </c>
      <c r="F923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43403.616666666669</v>
      </c>
      <c r="G923" s="6">
        <f>Table1689106[[#This Row],[Mean Value]]+$P$2</f>
        <v>3.527303060242065</v>
      </c>
      <c r="H923" s="6">
        <f>Table1689106[[#This Row],[Mean Value]]-$P$2</f>
        <v>3.4874096469402533</v>
      </c>
      <c r="I923" s="26">
        <f>Table1689106[[#This Row],[Mean Value]]+$Q$2</f>
        <v>3.5472497668929703</v>
      </c>
      <c r="J923" s="26">
        <f>Table1689106[[#This Row],[Mean Value]]-($Q$2)</f>
        <v>3.467462940289348</v>
      </c>
      <c r="K923" s="8">
        <f>Table1689106[[#This Row],[Mean Value]]+$R$2</f>
        <v>3.5671964735438761</v>
      </c>
      <c r="L923" s="9">
        <f>Table1689106[[#This Row],[Mean Value]]-$R$2</f>
        <v>3.4475162336384422</v>
      </c>
      <c r="M923" s="23" t="str">
        <f t="array" ref="M923">IF(OR(D923&lt;$Z$2, D923&gt;$Y$2), "Yes", "No")</f>
        <v>No</v>
      </c>
      <c r="N923" s="3"/>
    </row>
    <row r="924" spans="1:14" x14ac:dyDescent="0.25">
      <c r="A924" s="2">
        <v>43403</v>
      </c>
      <c r="B924" s="17">
        <v>1517</v>
      </c>
      <c r="C924" s="21" t="s">
        <v>51</v>
      </c>
      <c r="D924" s="25">
        <v>3.49</v>
      </c>
      <c r="E924" s="22">
        <f>'[1]pH meter #2__083118AM'!$O$2</f>
        <v>3.5073563535911592</v>
      </c>
      <c r="F924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43403.636805555558</v>
      </c>
      <c r="G924" s="6">
        <f>Table1689106[[#This Row],[Mean Value]]+$P$2</f>
        <v>3.527303060242065</v>
      </c>
      <c r="H924" s="6">
        <f>Table1689106[[#This Row],[Mean Value]]-$P$2</f>
        <v>3.4874096469402533</v>
      </c>
      <c r="I924" s="26">
        <f>Table1689106[[#This Row],[Mean Value]]+$Q$2</f>
        <v>3.5472497668929703</v>
      </c>
      <c r="J924" s="26">
        <f>Table1689106[[#This Row],[Mean Value]]-($Q$2)</f>
        <v>3.467462940289348</v>
      </c>
      <c r="K924" s="8">
        <f>Table1689106[[#This Row],[Mean Value]]+$R$2</f>
        <v>3.5671964735438761</v>
      </c>
      <c r="L924" s="9">
        <f>Table1689106[[#This Row],[Mean Value]]-$R$2</f>
        <v>3.4475162336384422</v>
      </c>
      <c r="M924" s="23" t="str">
        <f t="array" ref="M924">IF(OR(D924&lt;$Z$2, D924&gt;$Y$2), "Yes", "No")</f>
        <v>No</v>
      </c>
      <c r="N924" s="3"/>
    </row>
    <row r="925" spans="1:14" x14ac:dyDescent="0.25">
      <c r="A925" s="2">
        <v>43403</v>
      </c>
      <c r="B925" s="17">
        <v>1635</v>
      </c>
      <c r="C925" s="21" t="s">
        <v>54</v>
      </c>
      <c r="D925" s="25">
        <v>3.52</v>
      </c>
      <c r="E925" s="22">
        <f>'[1]pH meter #2__083118AM'!$O$2</f>
        <v>3.5073563535911592</v>
      </c>
      <c r="F925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43403.690972222219</v>
      </c>
      <c r="G925" s="6">
        <f>Table1689106[[#This Row],[Mean Value]]+$P$2</f>
        <v>3.527303060242065</v>
      </c>
      <c r="H925" s="6">
        <f>Table1689106[[#This Row],[Mean Value]]-$P$2</f>
        <v>3.4874096469402533</v>
      </c>
      <c r="I925" s="26">
        <f>Table1689106[[#This Row],[Mean Value]]+$Q$2</f>
        <v>3.5472497668929703</v>
      </c>
      <c r="J925" s="26">
        <f>Table1689106[[#This Row],[Mean Value]]-($Q$2)</f>
        <v>3.467462940289348</v>
      </c>
      <c r="K925" s="8">
        <f>Table1689106[[#This Row],[Mean Value]]+$R$2</f>
        <v>3.5671964735438761</v>
      </c>
      <c r="L925" s="9">
        <f>Table1689106[[#This Row],[Mean Value]]-$R$2</f>
        <v>3.4475162336384422</v>
      </c>
      <c r="M925" s="23" t="str">
        <f t="array" ref="M925">IF(OR(D925&lt;$Z$2, D925&gt;$Y$2), "Yes", "No")</f>
        <v>No</v>
      </c>
      <c r="N925" s="3"/>
    </row>
    <row r="926" spans="1:14" x14ac:dyDescent="0.25">
      <c r="A926" s="2">
        <v>43403</v>
      </c>
      <c r="B926" s="17">
        <v>1656</v>
      </c>
      <c r="C926" s="21" t="s">
        <v>54</v>
      </c>
      <c r="D926" s="25">
        <v>3.52</v>
      </c>
      <c r="E926" s="22">
        <f>'[1]pH meter #2__083118AM'!$O$2</f>
        <v>3.5073563535911592</v>
      </c>
      <c r="F926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43403.705555555556</v>
      </c>
      <c r="G926" s="6">
        <f>Table1689106[[#This Row],[Mean Value]]+$P$2</f>
        <v>3.527303060242065</v>
      </c>
      <c r="H926" s="6">
        <f>Table1689106[[#This Row],[Mean Value]]-$P$2</f>
        <v>3.4874096469402533</v>
      </c>
      <c r="I926" s="26">
        <f>Table1689106[[#This Row],[Mean Value]]+$Q$2</f>
        <v>3.5472497668929703</v>
      </c>
      <c r="J926" s="26">
        <f>Table1689106[[#This Row],[Mean Value]]-($Q$2)</f>
        <v>3.467462940289348</v>
      </c>
      <c r="K926" s="8">
        <f>Table1689106[[#This Row],[Mean Value]]+$R$2</f>
        <v>3.5671964735438761</v>
      </c>
      <c r="L926" s="9">
        <f>Table1689106[[#This Row],[Mean Value]]-$R$2</f>
        <v>3.4475162336384422</v>
      </c>
      <c r="M926" s="23" t="str">
        <f t="array" ref="M926">IF(OR(D926&lt;$Z$2, D926&gt;$Y$2), "Yes", "No")</f>
        <v>No</v>
      </c>
      <c r="N926" s="3"/>
    </row>
    <row r="927" spans="1:14" x14ac:dyDescent="0.25">
      <c r="A927" s="2">
        <v>43403</v>
      </c>
      <c r="B927" s="17">
        <v>1817</v>
      </c>
      <c r="C927" s="21" t="s">
        <v>51</v>
      </c>
      <c r="D927" s="25">
        <v>3.53</v>
      </c>
      <c r="E927" s="22">
        <f>'[1]pH meter #2__083118AM'!$O$2</f>
        <v>3.5073563535911592</v>
      </c>
      <c r="F927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43403.761805555558</v>
      </c>
      <c r="G927" s="6">
        <f>Table1689106[[#This Row],[Mean Value]]+$P$2</f>
        <v>3.527303060242065</v>
      </c>
      <c r="H927" s="6">
        <f>Table1689106[[#This Row],[Mean Value]]-$P$2</f>
        <v>3.4874096469402533</v>
      </c>
      <c r="I927" s="26">
        <f>Table1689106[[#This Row],[Mean Value]]+$Q$2</f>
        <v>3.5472497668929703</v>
      </c>
      <c r="J927" s="26">
        <f>Table1689106[[#This Row],[Mean Value]]-($Q$2)</f>
        <v>3.467462940289348</v>
      </c>
      <c r="K927" s="8">
        <f>Table1689106[[#This Row],[Mean Value]]+$R$2</f>
        <v>3.5671964735438761</v>
      </c>
      <c r="L927" s="9">
        <f>Table1689106[[#This Row],[Mean Value]]-$R$2</f>
        <v>3.4475162336384422</v>
      </c>
      <c r="M927" s="23" t="str">
        <f t="array" ref="M927">IF(OR(D927&lt;$Z$2, D927&gt;$Y$2), "Yes", "No")</f>
        <v>No</v>
      </c>
      <c r="N927" s="3"/>
    </row>
    <row r="928" spans="1:14" x14ac:dyDescent="0.25">
      <c r="A928" s="2">
        <v>43403</v>
      </c>
      <c r="B928" s="17">
        <v>1844</v>
      </c>
      <c r="C928" s="21" t="s">
        <v>51</v>
      </c>
      <c r="D928" s="25">
        <v>3.52</v>
      </c>
      <c r="E928" s="22">
        <f>'[1]pH meter #2__083118AM'!$O$2</f>
        <v>3.5073563535911592</v>
      </c>
      <c r="F928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43403.780555555553</v>
      </c>
      <c r="G928" s="6">
        <f>Table1689106[[#This Row],[Mean Value]]+$P$2</f>
        <v>3.527303060242065</v>
      </c>
      <c r="H928" s="6">
        <f>Table1689106[[#This Row],[Mean Value]]-$P$2</f>
        <v>3.4874096469402533</v>
      </c>
      <c r="I928" s="26">
        <f>Table1689106[[#This Row],[Mean Value]]+$Q$2</f>
        <v>3.5472497668929703</v>
      </c>
      <c r="J928" s="26">
        <f>Table1689106[[#This Row],[Mean Value]]-($Q$2)</f>
        <v>3.467462940289348</v>
      </c>
      <c r="K928" s="8">
        <f>Table1689106[[#This Row],[Mean Value]]+$R$2</f>
        <v>3.5671964735438761</v>
      </c>
      <c r="L928" s="9">
        <f>Table1689106[[#This Row],[Mean Value]]-$R$2</f>
        <v>3.4475162336384422</v>
      </c>
      <c r="M928" s="23" t="str">
        <f t="array" ref="M928">IF(OR(D928&lt;$Z$2, D928&gt;$Y$2), "Yes", "No")</f>
        <v>No</v>
      </c>
      <c r="N928" s="3"/>
    </row>
    <row r="929" spans="1:14" x14ac:dyDescent="0.25">
      <c r="A929" s="2">
        <v>43404</v>
      </c>
      <c r="B929" s="17">
        <v>630</v>
      </c>
      <c r="C929" s="21" t="s">
        <v>30</v>
      </c>
      <c r="D929" s="25">
        <v>3.54</v>
      </c>
      <c r="E929" s="22">
        <f>'[1]pH meter #2__083118AM'!$O$2</f>
        <v>3.5073563535911592</v>
      </c>
      <c r="F929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43404.270833333336</v>
      </c>
      <c r="G929" s="6">
        <f>Table1689106[[#This Row],[Mean Value]]+$P$2</f>
        <v>3.527303060242065</v>
      </c>
      <c r="H929" s="6">
        <f>Table1689106[[#This Row],[Mean Value]]-$P$2</f>
        <v>3.4874096469402533</v>
      </c>
      <c r="I929" s="26">
        <f>Table1689106[[#This Row],[Mean Value]]+$Q$2</f>
        <v>3.5472497668929703</v>
      </c>
      <c r="J929" s="26">
        <f>Table1689106[[#This Row],[Mean Value]]-($Q$2)</f>
        <v>3.467462940289348</v>
      </c>
      <c r="K929" s="8">
        <f>Table1689106[[#This Row],[Mean Value]]+$R$2</f>
        <v>3.5671964735438761</v>
      </c>
      <c r="L929" s="9">
        <f>Table1689106[[#This Row],[Mean Value]]-$R$2</f>
        <v>3.4475162336384422</v>
      </c>
      <c r="M929" s="23" t="str">
        <f t="array" ref="M929">IF(OR(D929&lt;$Z$2, D929&gt;$Y$2), "Yes", "No")</f>
        <v>No</v>
      </c>
      <c r="N929" s="3"/>
    </row>
    <row r="930" spans="1:14" x14ac:dyDescent="0.25">
      <c r="A930" s="2">
        <v>43404</v>
      </c>
      <c r="B930" s="17">
        <v>652</v>
      </c>
      <c r="C930" s="21" t="s">
        <v>31</v>
      </c>
      <c r="D930" s="25">
        <v>3.55</v>
      </c>
      <c r="E930" s="22">
        <f>'[1]pH meter #2__083118AM'!$O$2</f>
        <v>3.5073563535911592</v>
      </c>
      <c r="F930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43404.286111111112</v>
      </c>
      <c r="G930" s="6">
        <f>Table1689106[[#This Row],[Mean Value]]+$P$2</f>
        <v>3.527303060242065</v>
      </c>
      <c r="H930" s="6">
        <f>Table1689106[[#This Row],[Mean Value]]-$P$2</f>
        <v>3.4874096469402533</v>
      </c>
      <c r="I930" s="26">
        <f>Table1689106[[#This Row],[Mean Value]]+$Q$2</f>
        <v>3.5472497668929703</v>
      </c>
      <c r="J930" s="26">
        <f>Table1689106[[#This Row],[Mean Value]]-($Q$2)</f>
        <v>3.467462940289348</v>
      </c>
      <c r="K930" s="8">
        <f>Table1689106[[#This Row],[Mean Value]]+$R$2</f>
        <v>3.5671964735438761</v>
      </c>
      <c r="L930" s="9">
        <f>Table1689106[[#This Row],[Mean Value]]-$R$2</f>
        <v>3.4475162336384422</v>
      </c>
      <c r="M930" s="23" t="str">
        <f t="array" ref="M930">IF(OR(D930&lt;$Z$2, D930&gt;$Y$2), "Yes", "No")</f>
        <v>No</v>
      </c>
      <c r="N930" s="3"/>
    </row>
    <row r="931" spans="1:14" x14ac:dyDescent="0.25">
      <c r="A931" s="2">
        <v>43404</v>
      </c>
      <c r="B931" s="17">
        <v>710</v>
      </c>
      <c r="C931" s="21" t="s">
        <v>35</v>
      </c>
      <c r="D931" s="25">
        <v>3.55</v>
      </c>
      <c r="E931" s="22">
        <f>'[1]pH meter #2__083118AM'!$O$2</f>
        <v>3.5073563535911592</v>
      </c>
      <c r="F931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43404.298611111109</v>
      </c>
      <c r="G931" s="6">
        <f>Table1689106[[#This Row],[Mean Value]]+$P$2</f>
        <v>3.527303060242065</v>
      </c>
      <c r="H931" s="6">
        <f>Table1689106[[#This Row],[Mean Value]]-$P$2</f>
        <v>3.4874096469402533</v>
      </c>
      <c r="I931" s="26">
        <f>Table1689106[[#This Row],[Mean Value]]+$Q$2</f>
        <v>3.5472497668929703</v>
      </c>
      <c r="J931" s="26">
        <f>Table1689106[[#This Row],[Mean Value]]-($Q$2)</f>
        <v>3.467462940289348</v>
      </c>
      <c r="K931" s="8">
        <f>Table1689106[[#This Row],[Mean Value]]+$R$2</f>
        <v>3.5671964735438761</v>
      </c>
      <c r="L931" s="9">
        <f>Table1689106[[#This Row],[Mean Value]]-$R$2</f>
        <v>3.4475162336384422</v>
      </c>
      <c r="M931" s="23" t="str">
        <f t="array" ref="M931">IF(OR(D931&lt;$Z$2, D931&gt;$Y$2), "Yes", "No")</f>
        <v>No</v>
      </c>
      <c r="N931" s="3"/>
    </row>
    <row r="932" spans="1:14" x14ac:dyDescent="0.25">
      <c r="A932" s="2">
        <v>43404</v>
      </c>
      <c r="B932" s="17">
        <v>725</v>
      </c>
      <c r="C932" s="21" t="s">
        <v>31</v>
      </c>
      <c r="D932" s="25">
        <v>3.55</v>
      </c>
      <c r="E932" s="22">
        <f>'[1]pH meter #2__083118AM'!$O$2</f>
        <v>3.5073563535911592</v>
      </c>
      <c r="F932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43404.309027777781</v>
      </c>
      <c r="G932" s="6">
        <f>Table1689106[[#This Row],[Mean Value]]+$P$2</f>
        <v>3.527303060242065</v>
      </c>
      <c r="H932" s="6">
        <f>Table1689106[[#This Row],[Mean Value]]-$P$2</f>
        <v>3.4874096469402533</v>
      </c>
      <c r="I932" s="26">
        <f>Table1689106[[#This Row],[Mean Value]]+$Q$2</f>
        <v>3.5472497668929703</v>
      </c>
      <c r="J932" s="26">
        <f>Table1689106[[#This Row],[Mean Value]]-($Q$2)</f>
        <v>3.467462940289348</v>
      </c>
      <c r="K932" s="8">
        <f>Table1689106[[#This Row],[Mean Value]]+$R$2</f>
        <v>3.5671964735438761</v>
      </c>
      <c r="L932" s="9">
        <f>Table1689106[[#This Row],[Mean Value]]-$R$2</f>
        <v>3.4475162336384422</v>
      </c>
      <c r="M932" s="23" t="str">
        <f t="array" ref="M932">IF(OR(D932&lt;$Z$2, D932&gt;$Y$2), "Yes", "No")</f>
        <v>No</v>
      </c>
      <c r="N932" s="3"/>
    </row>
    <row r="933" spans="1:14" x14ac:dyDescent="0.25">
      <c r="A933" s="2">
        <v>43404</v>
      </c>
      <c r="B933" s="17">
        <v>757</v>
      </c>
      <c r="C933" s="21" t="s">
        <v>31</v>
      </c>
      <c r="D933" s="25">
        <v>3.54</v>
      </c>
      <c r="E933" s="22">
        <f>'[1]pH meter #2__083118AM'!$O$2</f>
        <v>3.5073563535911592</v>
      </c>
      <c r="F933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43404.331250000003</v>
      </c>
      <c r="G933" s="6">
        <f>Table1689106[[#This Row],[Mean Value]]+$P$2</f>
        <v>3.527303060242065</v>
      </c>
      <c r="H933" s="6">
        <f>Table1689106[[#This Row],[Mean Value]]-$P$2</f>
        <v>3.4874096469402533</v>
      </c>
      <c r="I933" s="26">
        <f>Table1689106[[#This Row],[Mean Value]]+$Q$2</f>
        <v>3.5472497668929703</v>
      </c>
      <c r="J933" s="26">
        <f>Table1689106[[#This Row],[Mean Value]]-($Q$2)</f>
        <v>3.467462940289348</v>
      </c>
      <c r="K933" s="8">
        <f>Table1689106[[#This Row],[Mean Value]]+$R$2</f>
        <v>3.5671964735438761</v>
      </c>
      <c r="L933" s="9">
        <f>Table1689106[[#This Row],[Mean Value]]-$R$2</f>
        <v>3.4475162336384422</v>
      </c>
      <c r="M933" s="23" t="str">
        <f t="array" ref="M933">IF(OR(D933&lt;$Z$2, D933&gt;$Y$2), "Yes", "No")</f>
        <v>No</v>
      </c>
      <c r="N933" s="3"/>
    </row>
    <row r="934" spans="1:14" x14ac:dyDescent="0.25">
      <c r="A934" s="2">
        <v>43404</v>
      </c>
      <c r="B934" s="17">
        <v>825</v>
      </c>
      <c r="C934" s="21" t="s">
        <v>35</v>
      </c>
      <c r="D934" s="25">
        <v>3.52</v>
      </c>
      <c r="E934" s="22">
        <f>'[1]pH meter #2__083118AM'!$O$2</f>
        <v>3.5073563535911592</v>
      </c>
      <c r="F934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43404.350694444445</v>
      </c>
      <c r="G934" s="6">
        <f>Table1689106[[#This Row],[Mean Value]]+$P$2</f>
        <v>3.527303060242065</v>
      </c>
      <c r="H934" s="6">
        <f>Table1689106[[#This Row],[Mean Value]]-$P$2</f>
        <v>3.4874096469402533</v>
      </c>
      <c r="I934" s="26">
        <f>Table1689106[[#This Row],[Mean Value]]+$Q$2</f>
        <v>3.5472497668929703</v>
      </c>
      <c r="J934" s="26">
        <f>Table1689106[[#This Row],[Mean Value]]-($Q$2)</f>
        <v>3.467462940289348</v>
      </c>
      <c r="K934" s="8">
        <f>Table1689106[[#This Row],[Mean Value]]+$R$2</f>
        <v>3.5671964735438761</v>
      </c>
      <c r="L934" s="9">
        <f>Table1689106[[#This Row],[Mean Value]]-$R$2</f>
        <v>3.4475162336384422</v>
      </c>
      <c r="M934" s="23" t="str">
        <f t="array" ref="M934">IF(OR(D934&lt;$Z$2, D934&gt;$Y$2), "Yes", "No")</f>
        <v>No</v>
      </c>
      <c r="N934" s="3"/>
    </row>
    <row r="935" spans="1:14" x14ac:dyDescent="0.25">
      <c r="A935" s="2">
        <v>43404</v>
      </c>
      <c r="B935" s="17">
        <v>1047</v>
      </c>
      <c r="C935" s="21" t="s">
        <v>40</v>
      </c>
      <c r="D935" s="25">
        <v>3.52</v>
      </c>
      <c r="E935" s="22">
        <f>'[1]pH meter #2__083118AM'!$O$2</f>
        <v>3.5073563535911592</v>
      </c>
      <c r="F935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43404.449305555558</v>
      </c>
      <c r="G935" s="6">
        <f>Table1689106[[#This Row],[Mean Value]]+$P$2</f>
        <v>3.527303060242065</v>
      </c>
      <c r="H935" s="6">
        <f>Table1689106[[#This Row],[Mean Value]]-$P$2</f>
        <v>3.4874096469402533</v>
      </c>
      <c r="I935" s="26">
        <f>Table1689106[[#This Row],[Mean Value]]+$Q$2</f>
        <v>3.5472497668929703</v>
      </c>
      <c r="J935" s="26">
        <f>Table1689106[[#This Row],[Mean Value]]-($Q$2)</f>
        <v>3.467462940289348</v>
      </c>
      <c r="K935" s="8">
        <f>Table1689106[[#This Row],[Mean Value]]+$R$2</f>
        <v>3.5671964735438761</v>
      </c>
      <c r="L935" s="9">
        <f>Table1689106[[#This Row],[Mean Value]]-$R$2</f>
        <v>3.4475162336384422</v>
      </c>
      <c r="M935" s="23" t="str">
        <f t="array" ref="M935">IF(OR(D935&lt;$Z$2, D935&gt;$Y$2), "Yes", "No")</f>
        <v>No</v>
      </c>
      <c r="N935" s="3"/>
    </row>
    <row r="936" spans="1:14" x14ac:dyDescent="0.25">
      <c r="A936" s="2">
        <v>43404</v>
      </c>
      <c r="B936" s="17">
        <v>1610</v>
      </c>
      <c r="C936" s="21" t="s">
        <v>27</v>
      </c>
      <c r="D936" s="25">
        <v>3.48</v>
      </c>
      <c r="E936" s="22">
        <f>'[1]pH meter #2__083118AM'!$O$2</f>
        <v>3.5073563535911592</v>
      </c>
      <c r="F936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43404.673611111109</v>
      </c>
      <c r="G936" s="6">
        <f>Table1689106[[#This Row],[Mean Value]]+$P$2</f>
        <v>3.527303060242065</v>
      </c>
      <c r="H936" s="6">
        <f>Table1689106[[#This Row],[Mean Value]]-$P$2</f>
        <v>3.4874096469402533</v>
      </c>
      <c r="I936" s="26">
        <f>Table1689106[[#This Row],[Mean Value]]+$Q$2</f>
        <v>3.5472497668929703</v>
      </c>
      <c r="J936" s="26">
        <f>Table1689106[[#This Row],[Mean Value]]-($Q$2)</f>
        <v>3.467462940289348</v>
      </c>
      <c r="K936" s="8">
        <f>Table1689106[[#This Row],[Mean Value]]+$R$2</f>
        <v>3.5671964735438761</v>
      </c>
      <c r="L936" s="9">
        <f>Table1689106[[#This Row],[Mean Value]]-$R$2</f>
        <v>3.4475162336384422</v>
      </c>
      <c r="M936" s="23" t="str">
        <f t="array" ref="M936">IF(OR(D936&lt;$Z$2, D936&gt;$Y$2), "Yes", "No")</f>
        <v>No</v>
      </c>
      <c r="N936" s="3"/>
    </row>
    <row r="937" spans="1:14" x14ac:dyDescent="0.25">
      <c r="A937" s="2">
        <v>43404</v>
      </c>
      <c r="B937" s="17">
        <v>1631</v>
      </c>
      <c r="C937" s="21" t="s">
        <v>27</v>
      </c>
      <c r="D937" s="25">
        <v>3.52</v>
      </c>
      <c r="E937" s="22">
        <f>'[1]pH meter #2__083118AM'!$O$2</f>
        <v>3.5073563535911592</v>
      </c>
      <c r="F937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43404.688194444447</v>
      </c>
      <c r="G937" s="6">
        <f>Table1689106[[#This Row],[Mean Value]]+$P$2</f>
        <v>3.527303060242065</v>
      </c>
      <c r="H937" s="6">
        <f>Table1689106[[#This Row],[Mean Value]]-$P$2</f>
        <v>3.4874096469402533</v>
      </c>
      <c r="I937" s="26">
        <f>Table1689106[[#This Row],[Mean Value]]+$Q$2</f>
        <v>3.5472497668929703</v>
      </c>
      <c r="J937" s="26">
        <f>Table1689106[[#This Row],[Mean Value]]-($Q$2)</f>
        <v>3.467462940289348</v>
      </c>
      <c r="K937" s="8">
        <f>Table1689106[[#This Row],[Mean Value]]+$R$2</f>
        <v>3.5671964735438761</v>
      </c>
      <c r="L937" s="9">
        <f>Table1689106[[#This Row],[Mean Value]]-$R$2</f>
        <v>3.4475162336384422</v>
      </c>
      <c r="M937" s="23" t="str">
        <f t="array" ref="M937">IF(OR(D937&lt;$Z$2, D937&gt;$Y$2), "Yes", "No")</f>
        <v>No</v>
      </c>
      <c r="N937" s="3"/>
    </row>
    <row r="938" spans="1:14" x14ac:dyDescent="0.25">
      <c r="A938" s="2">
        <v>43404</v>
      </c>
      <c r="B938" s="17">
        <v>1728</v>
      </c>
      <c r="C938" s="21" t="s">
        <v>26</v>
      </c>
      <c r="D938" s="25">
        <v>3.51</v>
      </c>
      <c r="E938" s="22">
        <f>'[1]pH meter #2__083118AM'!$O$2</f>
        <v>3.5073563535911592</v>
      </c>
      <c r="F938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43404.727777777778</v>
      </c>
      <c r="G938" s="6">
        <f>Table1689106[[#This Row],[Mean Value]]+$P$2</f>
        <v>3.527303060242065</v>
      </c>
      <c r="H938" s="6">
        <f>Table1689106[[#This Row],[Mean Value]]-$P$2</f>
        <v>3.4874096469402533</v>
      </c>
      <c r="I938" s="26">
        <f>Table1689106[[#This Row],[Mean Value]]+$Q$2</f>
        <v>3.5472497668929703</v>
      </c>
      <c r="J938" s="26">
        <f>Table1689106[[#This Row],[Mean Value]]-($Q$2)</f>
        <v>3.467462940289348</v>
      </c>
      <c r="K938" s="8">
        <f>Table1689106[[#This Row],[Mean Value]]+$R$2</f>
        <v>3.5671964735438761</v>
      </c>
      <c r="L938" s="9">
        <f>Table1689106[[#This Row],[Mean Value]]-$R$2</f>
        <v>3.4475162336384422</v>
      </c>
      <c r="M938" s="23" t="str">
        <f t="array" ref="M938">IF(OR(D938&lt;$Z$2, D938&gt;$Y$2), "Yes", "No")</f>
        <v>No</v>
      </c>
      <c r="N938" s="3"/>
    </row>
    <row r="939" spans="1:14" x14ac:dyDescent="0.25">
      <c r="A939" s="2">
        <v>43404</v>
      </c>
      <c r="B939" s="17">
        <v>1805</v>
      </c>
      <c r="C939" s="21" t="s">
        <v>26</v>
      </c>
      <c r="D939" s="25">
        <v>3.52</v>
      </c>
      <c r="E939" s="22">
        <f>'[1]pH meter #2__083118AM'!$O$2</f>
        <v>3.5073563535911592</v>
      </c>
      <c r="F939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43404.753472222219</v>
      </c>
      <c r="G939" s="6">
        <f>Table1689106[[#This Row],[Mean Value]]+$P$2</f>
        <v>3.527303060242065</v>
      </c>
      <c r="H939" s="6">
        <f>Table1689106[[#This Row],[Mean Value]]-$P$2</f>
        <v>3.4874096469402533</v>
      </c>
      <c r="I939" s="26">
        <f>Table1689106[[#This Row],[Mean Value]]+$Q$2</f>
        <v>3.5472497668929703</v>
      </c>
      <c r="J939" s="26">
        <f>Table1689106[[#This Row],[Mean Value]]-($Q$2)</f>
        <v>3.467462940289348</v>
      </c>
      <c r="K939" s="8">
        <f>Table1689106[[#This Row],[Mean Value]]+$R$2</f>
        <v>3.5671964735438761</v>
      </c>
      <c r="L939" s="9">
        <f>Table1689106[[#This Row],[Mean Value]]-$R$2</f>
        <v>3.4475162336384422</v>
      </c>
      <c r="M939" s="23" t="str">
        <f t="array" ref="M939">IF(OR(D939&lt;$Z$2, D939&gt;$Y$2), "Yes", "No")</f>
        <v>No</v>
      </c>
      <c r="N939" s="3"/>
    </row>
    <row r="940" spans="1:14" x14ac:dyDescent="0.25">
      <c r="A940" s="2">
        <v>43404</v>
      </c>
      <c r="B940" s="17">
        <v>2032</v>
      </c>
      <c r="C940" s="21" t="s">
        <v>27</v>
      </c>
      <c r="D940" s="25">
        <v>3.51</v>
      </c>
      <c r="E940" s="22">
        <f>'[1]pH meter #2__083118AM'!$O$2</f>
        <v>3.5073563535911592</v>
      </c>
      <c r="F940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43404.855555555558</v>
      </c>
      <c r="G940" s="6">
        <f>Table1689106[[#This Row],[Mean Value]]+$P$2</f>
        <v>3.527303060242065</v>
      </c>
      <c r="H940" s="6">
        <f>Table1689106[[#This Row],[Mean Value]]-$P$2</f>
        <v>3.4874096469402533</v>
      </c>
      <c r="I940" s="26">
        <f>Table1689106[[#This Row],[Mean Value]]+$Q$2</f>
        <v>3.5472497668929703</v>
      </c>
      <c r="J940" s="26">
        <f>Table1689106[[#This Row],[Mean Value]]-($Q$2)</f>
        <v>3.467462940289348</v>
      </c>
      <c r="K940" s="8">
        <f>Table1689106[[#This Row],[Mean Value]]+$R$2</f>
        <v>3.5671964735438761</v>
      </c>
      <c r="L940" s="9">
        <f>Table1689106[[#This Row],[Mean Value]]-$R$2</f>
        <v>3.4475162336384422</v>
      </c>
      <c r="M940" s="23" t="str">
        <f t="array" ref="M940">IF(OR(D940&lt;$Z$2, D940&gt;$Y$2), "Yes", "No")</f>
        <v>No</v>
      </c>
      <c r="N940" s="3"/>
    </row>
    <row r="941" spans="1:14" x14ac:dyDescent="0.25">
      <c r="A941" s="2">
        <v>43405</v>
      </c>
      <c r="B941" s="17">
        <v>600</v>
      </c>
      <c r="C941" s="21" t="s">
        <v>35</v>
      </c>
      <c r="D941" s="25">
        <v>3.5</v>
      </c>
      <c r="E941" s="22">
        <f>'[1]pH meter #2__083118AM'!$O$2</f>
        <v>3.5073563535911592</v>
      </c>
      <c r="F941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43405.25</v>
      </c>
      <c r="G941" s="6">
        <f>Table1689106[[#This Row],[Mean Value]]+$P$2</f>
        <v>3.527303060242065</v>
      </c>
      <c r="H941" s="6">
        <f>Table1689106[[#This Row],[Mean Value]]-$P$2</f>
        <v>3.4874096469402533</v>
      </c>
      <c r="I941" s="26">
        <f>Table1689106[[#This Row],[Mean Value]]+$Q$2</f>
        <v>3.5472497668929703</v>
      </c>
      <c r="J941" s="26">
        <f>Table1689106[[#This Row],[Mean Value]]-($Q$2)</f>
        <v>3.467462940289348</v>
      </c>
      <c r="K941" s="8">
        <f>Table1689106[[#This Row],[Mean Value]]+$R$2</f>
        <v>3.5671964735438761</v>
      </c>
      <c r="L941" s="9">
        <f>Table1689106[[#This Row],[Mean Value]]-$R$2</f>
        <v>3.4475162336384422</v>
      </c>
      <c r="M941" s="23" t="str">
        <f t="array" ref="M941">IF(OR(D941&lt;$Z$2, D941&gt;$Y$2), "Yes", "No")</f>
        <v>No</v>
      </c>
      <c r="N941" s="3"/>
    </row>
    <row r="942" spans="1:14" x14ac:dyDescent="0.25">
      <c r="A942" s="2">
        <v>43405</v>
      </c>
      <c r="B942" s="17">
        <v>608</v>
      </c>
      <c r="C942" s="21" t="s">
        <v>31</v>
      </c>
      <c r="D942" s="25">
        <v>3.52</v>
      </c>
      <c r="E942" s="22">
        <f>'[1]pH meter #2__083118AM'!$O$2</f>
        <v>3.5073563535911592</v>
      </c>
      <c r="F942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43405.255555555559</v>
      </c>
      <c r="G942" s="6">
        <f>Table1689106[[#This Row],[Mean Value]]+$P$2</f>
        <v>3.527303060242065</v>
      </c>
      <c r="H942" s="6">
        <f>Table1689106[[#This Row],[Mean Value]]-$P$2</f>
        <v>3.4874096469402533</v>
      </c>
      <c r="I942" s="26">
        <f>Table1689106[[#This Row],[Mean Value]]+$Q$2</f>
        <v>3.5472497668929703</v>
      </c>
      <c r="J942" s="26">
        <f>Table1689106[[#This Row],[Mean Value]]-($Q$2)</f>
        <v>3.467462940289348</v>
      </c>
      <c r="K942" s="8">
        <f>Table1689106[[#This Row],[Mean Value]]+$R$2</f>
        <v>3.5671964735438761</v>
      </c>
      <c r="L942" s="9">
        <f>Table1689106[[#This Row],[Mean Value]]-$R$2</f>
        <v>3.4475162336384422</v>
      </c>
      <c r="M942" s="23" t="str">
        <f t="array" ref="M942">IF(OR(D942&lt;$Z$2, D942&gt;$Y$2), "Yes", "No")</f>
        <v>No</v>
      </c>
      <c r="N942" s="3"/>
    </row>
    <row r="943" spans="1:14" x14ac:dyDescent="0.25">
      <c r="A943" s="2">
        <v>43405</v>
      </c>
      <c r="B943" s="17">
        <v>634</v>
      </c>
      <c r="C943" s="21" t="s">
        <v>31</v>
      </c>
      <c r="D943" s="25">
        <v>3.52</v>
      </c>
      <c r="E943" s="22">
        <f>'[1]pH meter #2__083118AM'!$O$2</f>
        <v>3.5073563535911592</v>
      </c>
      <c r="F943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43405.273611111108</v>
      </c>
      <c r="G943" s="6">
        <f>Table1689106[[#This Row],[Mean Value]]+$P$2</f>
        <v>3.527303060242065</v>
      </c>
      <c r="H943" s="6">
        <f>Table1689106[[#This Row],[Mean Value]]-$P$2</f>
        <v>3.4874096469402533</v>
      </c>
      <c r="I943" s="26">
        <f>Table1689106[[#This Row],[Mean Value]]+$Q$2</f>
        <v>3.5472497668929703</v>
      </c>
      <c r="J943" s="26">
        <f>Table1689106[[#This Row],[Mean Value]]-($Q$2)</f>
        <v>3.467462940289348</v>
      </c>
      <c r="K943" s="8">
        <f>Table1689106[[#This Row],[Mean Value]]+$R$2</f>
        <v>3.5671964735438761</v>
      </c>
      <c r="L943" s="9">
        <f>Table1689106[[#This Row],[Mean Value]]-$R$2</f>
        <v>3.4475162336384422</v>
      </c>
      <c r="M943" s="23" t="str">
        <f t="array" ref="M943">IF(OR(D943&lt;$Z$2, D943&gt;$Y$2), "Yes", "No")</f>
        <v>No</v>
      </c>
      <c r="N943" s="3"/>
    </row>
    <row r="944" spans="1:14" x14ac:dyDescent="0.25">
      <c r="A944" s="2">
        <v>43405</v>
      </c>
      <c r="B944" s="17">
        <v>654</v>
      </c>
      <c r="C944" s="21" t="s">
        <v>31</v>
      </c>
      <c r="D944" s="25">
        <v>3.53</v>
      </c>
      <c r="E944" s="22">
        <f>'[1]pH meter #2__083118AM'!$O$2</f>
        <v>3.5073563535911592</v>
      </c>
      <c r="F944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43405.287499999999</v>
      </c>
      <c r="G944" s="6">
        <f>Table1689106[[#This Row],[Mean Value]]+$P$2</f>
        <v>3.527303060242065</v>
      </c>
      <c r="H944" s="6">
        <f>Table1689106[[#This Row],[Mean Value]]-$P$2</f>
        <v>3.4874096469402533</v>
      </c>
      <c r="I944" s="26">
        <f>Table1689106[[#This Row],[Mean Value]]+$Q$2</f>
        <v>3.5472497668929703</v>
      </c>
      <c r="J944" s="26">
        <f>Table1689106[[#This Row],[Mean Value]]-($Q$2)</f>
        <v>3.467462940289348</v>
      </c>
      <c r="K944" s="8">
        <f>Table1689106[[#This Row],[Mean Value]]+$R$2</f>
        <v>3.5671964735438761</v>
      </c>
      <c r="L944" s="9">
        <f>Table1689106[[#This Row],[Mean Value]]-$R$2</f>
        <v>3.4475162336384422</v>
      </c>
      <c r="M944" s="23" t="str">
        <f t="array" ref="M944">IF(OR(D944&lt;$Z$2, D944&gt;$Y$2), "Yes", "No")</f>
        <v>No</v>
      </c>
      <c r="N944" s="3"/>
    </row>
    <row r="945" spans="1:14" x14ac:dyDescent="0.25">
      <c r="A945" s="2">
        <v>43405</v>
      </c>
      <c r="B945" s="17">
        <v>717</v>
      </c>
      <c r="C945" s="21" t="s">
        <v>31</v>
      </c>
      <c r="D945" s="25">
        <v>3.52</v>
      </c>
      <c r="E945" s="22">
        <f>'[1]pH meter #2__083118AM'!$O$2</f>
        <v>3.5073563535911592</v>
      </c>
      <c r="F945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43405.303472222222</v>
      </c>
      <c r="G945" s="6">
        <f>Table1689106[[#This Row],[Mean Value]]+$P$2</f>
        <v>3.527303060242065</v>
      </c>
      <c r="H945" s="6">
        <f>Table1689106[[#This Row],[Mean Value]]-$P$2</f>
        <v>3.4874096469402533</v>
      </c>
      <c r="I945" s="26">
        <f>Table1689106[[#This Row],[Mean Value]]+$Q$2</f>
        <v>3.5472497668929703</v>
      </c>
      <c r="J945" s="26">
        <f>Table1689106[[#This Row],[Mean Value]]-($Q$2)</f>
        <v>3.467462940289348</v>
      </c>
      <c r="K945" s="8">
        <f>Table1689106[[#This Row],[Mean Value]]+$R$2</f>
        <v>3.5671964735438761</v>
      </c>
      <c r="L945" s="9">
        <f>Table1689106[[#This Row],[Mean Value]]-$R$2</f>
        <v>3.4475162336384422</v>
      </c>
      <c r="M945" s="23" t="str">
        <f t="array" ref="M945">IF(OR(D945&lt;$Z$2, D945&gt;$Y$2), "Yes", "No")</f>
        <v>No</v>
      </c>
      <c r="N945" s="3"/>
    </row>
    <row r="946" spans="1:14" x14ac:dyDescent="0.25">
      <c r="A946" s="2">
        <v>43405</v>
      </c>
      <c r="B946" s="17">
        <v>747</v>
      </c>
      <c r="C946" s="21" t="s">
        <v>31</v>
      </c>
      <c r="D946" s="25">
        <v>3.52</v>
      </c>
      <c r="E946" s="22">
        <f>'[1]pH meter #2__083118AM'!$O$2</f>
        <v>3.5073563535911592</v>
      </c>
      <c r="F946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43405.324305555558</v>
      </c>
      <c r="G946" s="6">
        <f>Table1689106[[#This Row],[Mean Value]]+$P$2</f>
        <v>3.527303060242065</v>
      </c>
      <c r="H946" s="6">
        <f>Table1689106[[#This Row],[Mean Value]]-$P$2</f>
        <v>3.4874096469402533</v>
      </c>
      <c r="I946" s="26">
        <f>Table1689106[[#This Row],[Mean Value]]+$Q$2</f>
        <v>3.5472497668929703</v>
      </c>
      <c r="J946" s="26">
        <f>Table1689106[[#This Row],[Mean Value]]-($Q$2)</f>
        <v>3.467462940289348</v>
      </c>
      <c r="K946" s="8">
        <f>Table1689106[[#This Row],[Mean Value]]+$R$2</f>
        <v>3.5671964735438761</v>
      </c>
      <c r="L946" s="9">
        <f>Table1689106[[#This Row],[Mean Value]]-$R$2</f>
        <v>3.4475162336384422</v>
      </c>
      <c r="M946" s="23" t="str">
        <f t="array" ref="M946">IF(OR(D946&lt;$Z$2, D946&gt;$Y$2), "Yes", "No")</f>
        <v>No</v>
      </c>
      <c r="N946" s="3"/>
    </row>
    <row r="947" spans="1:14" x14ac:dyDescent="0.25">
      <c r="A947" s="2">
        <v>43405</v>
      </c>
      <c r="B947" s="17">
        <v>813</v>
      </c>
      <c r="C947" s="21" t="s">
        <v>40</v>
      </c>
      <c r="D947" s="25">
        <v>3.51</v>
      </c>
      <c r="E947" s="22">
        <f>'[1]pH meter #2__083118AM'!$O$2</f>
        <v>3.5073563535911592</v>
      </c>
      <c r="F947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43405.342361111114</v>
      </c>
      <c r="G947" s="6">
        <f>Table1689106[[#This Row],[Mean Value]]+$P$2</f>
        <v>3.527303060242065</v>
      </c>
      <c r="H947" s="6">
        <f>Table1689106[[#This Row],[Mean Value]]-$P$2</f>
        <v>3.4874096469402533</v>
      </c>
      <c r="I947" s="26">
        <f>Table1689106[[#This Row],[Mean Value]]+$Q$2</f>
        <v>3.5472497668929703</v>
      </c>
      <c r="J947" s="26">
        <f>Table1689106[[#This Row],[Mean Value]]-($Q$2)</f>
        <v>3.467462940289348</v>
      </c>
      <c r="K947" s="8">
        <f>Table1689106[[#This Row],[Mean Value]]+$R$2</f>
        <v>3.5671964735438761</v>
      </c>
      <c r="L947" s="9">
        <f>Table1689106[[#This Row],[Mean Value]]-$R$2</f>
        <v>3.4475162336384422</v>
      </c>
      <c r="M947" s="23" t="str">
        <f t="array" ref="M947">IF(OR(D947&lt;$Z$2, D947&gt;$Y$2), "Yes", "No")</f>
        <v>No</v>
      </c>
      <c r="N947" s="3"/>
    </row>
    <row r="948" spans="1:14" x14ac:dyDescent="0.25">
      <c r="A948" s="2">
        <v>43405</v>
      </c>
      <c r="B948" s="17">
        <v>820</v>
      </c>
      <c r="C948" s="21" t="s">
        <v>35</v>
      </c>
      <c r="D948" s="25">
        <v>3.51</v>
      </c>
      <c r="E948" s="22">
        <f>'[1]pH meter #2__083118AM'!$O$2</f>
        <v>3.5073563535911592</v>
      </c>
      <c r="F948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43405.347222222219</v>
      </c>
      <c r="G948" s="6">
        <f>Table1689106[[#This Row],[Mean Value]]+$P$2</f>
        <v>3.527303060242065</v>
      </c>
      <c r="H948" s="6">
        <f>Table1689106[[#This Row],[Mean Value]]-$P$2</f>
        <v>3.4874096469402533</v>
      </c>
      <c r="I948" s="26">
        <f>Table1689106[[#This Row],[Mean Value]]+$Q$2</f>
        <v>3.5472497668929703</v>
      </c>
      <c r="J948" s="26">
        <f>Table1689106[[#This Row],[Mean Value]]-($Q$2)</f>
        <v>3.467462940289348</v>
      </c>
      <c r="K948" s="8">
        <f>Table1689106[[#This Row],[Mean Value]]+$R$2</f>
        <v>3.5671964735438761</v>
      </c>
      <c r="L948" s="9">
        <f>Table1689106[[#This Row],[Mean Value]]-$R$2</f>
        <v>3.4475162336384422</v>
      </c>
      <c r="M948" s="23" t="str">
        <f t="array" ref="M948">IF(OR(D948&lt;$Z$2, D948&gt;$Y$2), "Yes", "No")</f>
        <v>No</v>
      </c>
      <c r="N948" s="3"/>
    </row>
    <row r="949" spans="1:14" x14ac:dyDescent="0.25">
      <c r="A949" s="2">
        <v>43405</v>
      </c>
      <c r="B949" s="17">
        <v>830</v>
      </c>
      <c r="C949" s="21" t="s">
        <v>58</v>
      </c>
      <c r="D949" s="25">
        <v>3.5</v>
      </c>
      <c r="E949" s="22">
        <f>'[1]pH meter #2__083118AM'!$O$2</f>
        <v>3.5073563535911592</v>
      </c>
      <c r="F949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43405.354166666664</v>
      </c>
      <c r="G949" s="6">
        <f>Table1689106[[#This Row],[Mean Value]]+$P$2</f>
        <v>3.527303060242065</v>
      </c>
      <c r="H949" s="6">
        <f>Table1689106[[#This Row],[Mean Value]]-$P$2</f>
        <v>3.4874096469402533</v>
      </c>
      <c r="I949" s="26">
        <f>Table1689106[[#This Row],[Mean Value]]+$Q$2</f>
        <v>3.5472497668929703</v>
      </c>
      <c r="J949" s="26">
        <f>Table1689106[[#This Row],[Mean Value]]-($Q$2)</f>
        <v>3.467462940289348</v>
      </c>
      <c r="K949" s="8">
        <f>Table1689106[[#This Row],[Mean Value]]+$R$2</f>
        <v>3.5671964735438761</v>
      </c>
      <c r="L949" s="9">
        <f>Table1689106[[#This Row],[Mean Value]]-$R$2</f>
        <v>3.4475162336384422</v>
      </c>
      <c r="M949" s="23" t="str">
        <f t="array" ref="M949">IF(OR(D949&lt;$Z$2, D949&gt;$Y$2), "Yes", "No")</f>
        <v>No</v>
      </c>
      <c r="N949" s="3"/>
    </row>
    <row r="950" spans="1:14" x14ac:dyDescent="0.25">
      <c r="A950" s="2">
        <v>43405</v>
      </c>
      <c r="B950" s="17">
        <v>841</v>
      </c>
      <c r="C950" s="21" t="s">
        <v>40</v>
      </c>
      <c r="D950" s="25">
        <v>3.51</v>
      </c>
      <c r="E950" s="22">
        <f>'[1]pH meter #2__083118AM'!$O$2</f>
        <v>3.5073563535911592</v>
      </c>
      <c r="F950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43405.361805555556</v>
      </c>
      <c r="G950" s="6">
        <f>Table1689106[[#This Row],[Mean Value]]+$P$2</f>
        <v>3.527303060242065</v>
      </c>
      <c r="H950" s="6">
        <f>Table1689106[[#This Row],[Mean Value]]-$P$2</f>
        <v>3.4874096469402533</v>
      </c>
      <c r="I950" s="26">
        <f>Table1689106[[#This Row],[Mean Value]]+$Q$2</f>
        <v>3.5472497668929703</v>
      </c>
      <c r="J950" s="26">
        <f>Table1689106[[#This Row],[Mean Value]]-($Q$2)</f>
        <v>3.467462940289348</v>
      </c>
      <c r="K950" s="8">
        <f>Table1689106[[#This Row],[Mean Value]]+$R$2</f>
        <v>3.5671964735438761</v>
      </c>
      <c r="L950" s="9">
        <f>Table1689106[[#This Row],[Mean Value]]-$R$2</f>
        <v>3.4475162336384422</v>
      </c>
      <c r="M950" s="23" t="str">
        <f t="array" ref="M950">IF(OR(D950&lt;$Z$2, D950&gt;$Y$2), "Yes", "No")</f>
        <v>No</v>
      </c>
      <c r="N950" s="3"/>
    </row>
    <row r="951" spans="1:14" x14ac:dyDescent="0.25">
      <c r="A951" s="2">
        <v>43405</v>
      </c>
      <c r="B951" s="17">
        <v>858</v>
      </c>
      <c r="C951" s="21" t="s">
        <v>40</v>
      </c>
      <c r="D951" s="25">
        <v>3.5</v>
      </c>
      <c r="E951" s="22">
        <f>'[1]pH meter #2__083118AM'!$O$2</f>
        <v>3.5073563535911592</v>
      </c>
      <c r="F951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43405.373611111114</v>
      </c>
      <c r="G951" s="6">
        <f>Table1689106[[#This Row],[Mean Value]]+$P$2</f>
        <v>3.527303060242065</v>
      </c>
      <c r="H951" s="6">
        <f>Table1689106[[#This Row],[Mean Value]]-$P$2</f>
        <v>3.4874096469402533</v>
      </c>
      <c r="I951" s="26">
        <f>Table1689106[[#This Row],[Mean Value]]+$Q$2</f>
        <v>3.5472497668929703</v>
      </c>
      <c r="J951" s="26">
        <f>Table1689106[[#This Row],[Mean Value]]-($Q$2)</f>
        <v>3.467462940289348</v>
      </c>
      <c r="K951" s="8">
        <f>Table1689106[[#This Row],[Mean Value]]+$R$2</f>
        <v>3.5671964735438761</v>
      </c>
      <c r="L951" s="9">
        <f>Table1689106[[#This Row],[Mean Value]]-$R$2</f>
        <v>3.4475162336384422</v>
      </c>
      <c r="M951" s="23" t="str">
        <f t="array" ref="M951">IF(OR(D951&lt;$Z$2, D951&gt;$Y$2), "Yes", "No")</f>
        <v>No</v>
      </c>
      <c r="N951" s="3"/>
    </row>
    <row r="952" spans="1:14" x14ac:dyDescent="0.25">
      <c r="A952" s="2">
        <v>43405</v>
      </c>
      <c r="B952" s="17">
        <v>1010</v>
      </c>
      <c r="C952" s="21" t="s">
        <v>30</v>
      </c>
      <c r="D952" s="25">
        <v>3.49</v>
      </c>
      <c r="E952" s="22">
        <f>'[1]pH meter #2__083118AM'!$O$2</f>
        <v>3.5073563535911592</v>
      </c>
      <c r="F952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43405.423611111109</v>
      </c>
      <c r="G952" s="6">
        <f>Table1689106[[#This Row],[Mean Value]]+$P$2</f>
        <v>3.527303060242065</v>
      </c>
      <c r="H952" s="6">
        <f>Table1689106[[#This Row],[Mean Value]]-$P$2</f>
        <v>3.4874096469402533</v>
      </c>
      <c r="I952" s="26">
        <f>Table1689106[[#This Row],[Mean Value]]+$Q$2</f>
        <v>3.5472497668929703</v>
      </c>
      <c r="J952" s="26">
        <f>Table1689106[[#This Row],[Mean Value]]-($Q$2)</f>
        <v>3.467462940289348</v>
      </c>
      <c r="K952" s="8">
        <f>Table1689106[[#This Row],[Mean Value]]+$R$2</f>
        <v>3.5671964735438761</v>
      </c>
      <c r="L952" s="9">
        <f>Table1689106[[#This Row],[Mean Value]]-$R$2</f>
        <v>3.4475162336384422</v>
      </c>
      <c r="M952" s="23" t="str">
        <f t="array" ref="M952">IF(OR(D952&lt;$Z$2, D952&gt;$Y$2), "Yes", "No")</f>
        <v>No</v>
      </c>
      <c r="N952" s="3"/>
    </row>
    <row r="953" spans="1:14" x14ac:dyDescent="0.25">
      <c r="A953" s="2">
        <v>43405</v>
      </c>
      <c r="B953" s="17">
        <v>1050</v>
      </c>
      <c r="C953" s="21" t="s">
        <v>30</v>
      </c>
      <c r="D953" s="25">
        <v>3.49</v>
      </c>
      <c r="E953" s="22">
        <f>'[1]pH meter #2__083118AM'!$O$2</f>
        <v>3.5073563535911592</v>
      </c>
      <c r="F953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43405.451388888891</v>
      </c>
      <c r="G953" s="6">
        <f>Table1689106[[#This Row],[Mean Value]]+$P$2</f>
        <v>3.527303060242065</v>
      </c>
      <c r="H953" s="6">
        <f>Table1689106[[#This Row],[Mean Value]]-$P$2</f>
        <v>3.4874096469402533</v>
      </c>
      <c r="I953" s="26">
        <f>Table1689106[[#This Row],[Mean Value]]+$Q$2</f>
        <v>3.5472497668929703</v>
      </c>
      <c r="J953" s="26">
        <f>Table1689106[[#This Row],[Mean Value]]-($Q$2)</f>
        <v>3.467462940289348</v>
      </c>
      <c r="K953" s="8">
        <f>Table1689106[[#This Row],[Mean Value]]+$R$2</f>
        <v>3.5671964735438761</v>
      </c>
      <c r="L953" s="9">
        <f>Table1689106[[#This Row],[Mean Value]]-$R$2</f>
        <v>3.4475162336384422</v>
      </c>
      <c r="M953" s="23" t="str">
        <f t="array" ref="M953">IF(OR(D953&lt;$Z$2, D953&gt;$Y$2), "Yes", "No")</f>
        <v>No</v>
      </c>
      <c r="N953" s="3"/>
    </row>
    <row r="954" spans="1:14" x14ac:dyDescent="0.25">
      <c r="A954" s="2">
        <v>43405</v>
      </c>
      <c r="B954" s="17">
        <v>1106</v>
      </c>
      <c r="C954" s="21" t="s">
        <v>31</v>
      </c>
      <c r="D954" s="25">
        <v>3.5</v>
      </c>
      <c r="E954" s="22">
        <f>'[1]pH meter #2__083118AM'!$O$2</f>
        <v>3.5073563535911592</v>
      </c>
      <c r="F954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43405.462500000001</v>
      </c>
      <c r="G954" s="6">
        <f>Table1689106[[#This Row],[Mean Value]]+$P$2</f>
        <v>3.527303060242065</v>
      </c>
      <c r="H954" s="6">
        <f>Table1689106[[#This Row],[Mean Value]]-$P$2</f>
        <v>3.4874096469402533</v>
      </c>
      <c r="I954" s="26">
        <f>Table1689106[[#This Row],[Mean Value]]+$Q$2</f>
        <v>3.5472497668929703</v>
      </c>
      <c r="J954" s="26">
        <f>Table1689106[[#This Row],[Mean Value]]-($Q$2)</f>
        <v>3.467462940289348</v>
      </c>
      <c r="K954" s="8">
        <f>Table1689106[[#This Row],[Mean Value]]+$R$2</f>
        <v>3.5671964735438761</v>
      </c>
      <c r="L954" s="9">
        <f>Table1689106[[#This Row],[Mean Value]]-$R$2</f>
        <v>3.4475162336384422</v>
      </c>
      <c r="M954" s="23" t="str">
        <f t="array" ref="M954">IF(OR(D954&lt;$Z$2, D954&gt;$Y$2), "Yes", "No")</f>
        <v>No</v>
      </c>
      <c r="N954" s="3"/>
    </row>
    <row r="955" spans="1:14" x14ac:dyDescent="0.25">
      <c r="A955" s="2">
        <v>43405</v>
      </c>
      <c r="B955" s="17">
        <v>1133</v>
      </c>
      <c r="C955" s="21" t="s">
        <v>31</v>
      </c>
      <c r="D955" s="25">
        <v>3.5</v>
      </c>
      <c r="E955" s="22">
        <f>'[1]pH meter #2__083118AM'!$O$2</f>
        <v>3.5073563535911592</v>
      </c>
      <c r="F955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43405.481249999997</v>
      </c>
      <c r="G955" s="6">
        <f>Table1689106[[#This Row],[Mean Value]]+$P$2</f>
        <v>3.527303060242065</v>
      </c>
      <c r="H955" s="6">
        <f>Table1689106[[#This Row],[Mean Value]]-$P$2</f>
        <v>3.4874096469402533</v>
      </c>
      <c r="I955" s="26">
        <f>Table1689106[[#This Row],[Mean Value]]+$Q$2</f>
        <v>3.5472497668929703</v>
      </c>
      <c r="J955" s="26">
        <f>Table1689106[[#This Row],[Mean Value]]-($Q$2)</f>
        <v>3.467462940289348</v>
      </c>
      <c r="K955" s="8">
        <f>Table1689106[[#This Row],[Mean Value]]+$R$2</f>
        <v>3.5671964735438761</v>
      </c>
      <c r="L955" s="9">
        <f>Table1689106[[#This Row],[Mean Value]]-$R$2</f>
        <v>3.4475162336384422</v>
      </c>
      <c r="M955" s="23" t="str">
        <f t="array" ref="M955">IF(OR(D955&lt;$Z$2, D955&gt;$Y$2), "Yes", "No")</f>
        <v>No</v>
      </c>
      <c r="N955" s="3"/>
    </row>
    <row r="956" spans="1:14" x14ac:dyDescent="0.25">
      <c r="A956" s="2">
        <v>43405</v>
      </c>
      <c r="B956" s="17">
        <v>1228</v>
      </c>
      <c r="C956" s="21" t="s">
        <v>31</v>
      </c>
      <c r="D956" s="25">
        <v>3.49</v>
      </c>
      <c r="E956" s="22">
        <f>'[1]pH meter #2__083118AM'!$O$2</f>
        <v>3.5073563535911592</v>
      </c>
      <c r="F956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43405.519444444442</v>
      </c>
      <c r="G956" s="6">
        <f>Table1689106[[#This Row],[Mean Value]]+$P$2</f>
        <v>3.527303060242065</v>
      </c>
      <c r="H956" s="6">
        <f>Table1689106[[#This Row],[Mean Value]]-$P$2</f>
        <v>3.4874096469402533</v>
      </c>
      <c r="I956" s="26">
        <f>Table1689106[[#This Row],[Mean Value]]+$Q$2</f>
        <v>3.5472497668929703</v>
      </c>
      <c r="J956" s="26">
        <f>Table1689106[[#This Row],[Mean Value]]-($Q$2)</f>
        <v>3.467462940289348</v>
      </c>
      <c r="K956" s="8">
        <f>Table1689106[[#This Row],[Mean Value]]+$R$2</f>
        <v>3.5671964735438761</v>
      </c>
      <c r="L956" s="9">
        <f>Table1689106[[#This Row],[Mean Value]]-$R$2</f>
        <v>3.4475162336384422</v>
      </c>
      <c r="M956" s="23" t="str">
        <f t="array" ref="M956">IF(OR(D956&lt;$Z$2, D956&gt;$Y$2), "Yes", "No")</f>
        <v>No</v>
      </c>
      <c r="N956" s="3"/>
    </row>
    <row r="957" spans="1:14" x14ac:dyDescent="0.25">
      <c r="A957" s="2">
        <v>43405</v>
      </c>
      <c r="B957" s="17">
        <v>1258</v>
      </c>
      <c r="C957" s="21" t="s">
        <v>31</v>
      </c>
      <c r="D957" s="25">
        <v>3.49</v>
      </c>
      <c r="E957" s="22">
        <f>'[1]pH meter #2__083118AM'!$O$2</f>
        <v>3.5073563535911592</v>
      </c>
      <c r="F957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43405.540277777778</v>
      </c>
      <c r="G957" s="6">
        <f>Table1689106[[#This Row],[Mean Value]]+$P$2</f>
        <v>3.527303060242065</v>
      </c>
      <c r="H957" s="6">
        <f>Table1689106[[#This Row],[Mean Value]]-$P$2</f>
        <v>3.4874096469402533</v>
      </c>
      <c r="I957" s="26">
        <f>Table1689106[[#This Row],[Mean Value]]+$Q$2</f>
        <v>3.5472497668929703</v>
      </c>
      <c r="J957" s="26">
        <f>Table1689106[[#This Row],[Mean Value]]-($Q$2)</f>
        <v>3.467462940289348</v>
      </c>
      <c r="K957" s="8">
        <f>Table1689106[[#This Row],[Mean Value]]+$R$2</f>
        <v>3.5671964735438761</v>
      </c>
      <c r="L957" s="9">
        <f>Table1689106[[#This Row],[Mean Value]]-$R$2</f>
        <v>3.4475162336384422</v>
      </c>
      <c r="M957" s="23" t="str">
        <f t="array" ref="M957">IF(OR(D957&lt;$Z$2, D957&gt;$Y$2), "Yes", "No")</f>
        <v>No</v>
      </c>
      <c r="N957" s="3"/>
    </row>
    <row r="958" spans="1:14" x14ac:dyDescent="0.25">
      <c r="A958" s="2">
        <v>43405</v>
      </c>
      <c r="B958" s="17">
        <v>1317</v>
      </c>
      <c r="C958" s="21" t="s">
        <v>31</v>
      </c>
      <c r="D958" s="25">
        <v>3.49</v>
      </c>
      <c r="E958" s="22">
        <f>'[1]pH meter #2__083118AM'!$O$2</f>
        <v>3.5073563535911592</v>
      </c>
      <c r="F958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43405.553472222222</v>
      </c>
      <c r="G958" s="6">
        <f>Table1689106[[#This Row],[Mean Value]]+$P$2</f>
        <v>3.527303060242065</v>
      </c>
      <c r="H958" s="6">
        <f>Table1689106[[#This Row],[Mean Value]]-$P$2</f>
        <v>3.4874096469402533</v>
      </c>
      <c r="I958" s="26">
        <f>Table1689106[[#This Row],[Mean Value]]+$Q$2</f>
        <v>3.5472497668929703</v>
      </c>
      <c r="J958" s="26">
        <f>Table1689106[[#This Row],[Mean Value]]-($Q$2)</f>
        <v>3.467462940289348</v>
      </c>
      <c r="K958" s="8">
        <f>Table1689106[[#This Row],[Mean Value]]+$R$2</f>
        <v>3.5671964735438761</v>
      </c>
      <c r="L958" s="9">
        <f>Table1689106[[#This Row],[Mean Value]]-$R$2</f>
        <v>3.4475162336384422</v>
      </c>
      <c r="M958" s="23" t="str">
        <f t="array" ref="M958">IF(OR(D958&lt;$Z$2, D958&gt;$Y$2), "Yes", "No")</f>
        <v>No</v>
      </c>
      <c r="N958" s="3"/>
    </row>
    <row r="959" spans="1:14" x14ac:dyDescent="0.25">
      <c r="A959" s="2">
        <v>43405</v>
      </c>
      <c r="B959" s="17">
        <v>1338</v>
      </c>
      <c r="C959" s="21" t="s">
        <v>40</v>
      </c>
      <c r="D959" s="25">
        <v>3.48</v>
      </c>
      <c r="E959" s="22">
        <f>'[1]pH meter #2__083118AM'!$O$2</f>
        <v>3.5073563535911592</v>
      </c>
      <c r="F959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43405.568055555559</v>
      </c>
      <c r="G959" s="6">
        <f>Table1689106[[#This Row],[Mean Value]]+$P$2</f>
        <v>3.527303060242065</v>
      </c>
      <c r="H959" s="6">
        <f>Table1689106[[#This Row],[Mean Value]]-$P$2</f>
        <v>3.4874096469402533</v>
      </c>
      <c r="I959" s="26">
        <f>Table1689106[[#This Row],[Mean Value]]+$Q$2</f>
        <v>3.5472497668929703</v>
      </c>
      <c r="J959" s="26">
        <f>Table1689106[[#This Row],[Mean Value]]-($Q$2)</f>
        <v>3.467462940289348</v>
      </c>
      <c r="K959" s="8">
        <f>Table1689106[[#This Row],[Mean Value]]+$R$2</f>
        <v>3.5671964735438761</v>
      </c>
      <c r="L959" s="9">
        <f>Table1689106[[#This Row],[Mean Value]]-$R$2</f>
        <v>3.4475162336384422</v>
      </c>
      <c r="M959" s="23" t="str">
        <f t="array" ref="M959">IF(OR(D959&lt;$Z$2, D959&gt;$Y$2), "Yes", "No")</f>
        <v>No</v>
      </c>
      <c r="N959" s="3"/>
    </row>
    <row r="960" spans="1:14" x14ac:dyDescent="0.25">
      <c r="A960" s="2">
        <v>43405</v>
      </c>
      <c r="B960" s="17">
        <v>1346</v>
      </c>
      <c r="C960" s="21" t="s">
        <v>31</v>
      </c>
      <c r="D960" s="25">
        <v>3.52</v>
      </c>
      <c r="E960" s="22">
        <f>'[1]pH meter #2__083118AM'!$O$2</f>
        <v>3.5073563535911592</v>
      </c>
      <c r="F960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43405.573611111111</v>
      </c>
      <c r="G960" s="6">
        <f>Table1689106[[#This Row],[Mean Value]]+$P$2</f>
        <v>3.527303060242065</v>
      </c>
      <c r="H960" s="6">
        <f>Table1689106[[#This Row],[Mean Value]]-$P$2</f>
        <v>3.4874096469402533</v>
      </c>
      <c r="I960" s="26">
        <f>Table1689106[[#This Row],[Mean Value]]+$Q$2</f>
        <v>3.5472497668929703</v>
      </c>
      <c r="J960" s="26">
        <f>Table1689106[[#This Row],[Mean Value]]-($Q$2)</f>
        <v>3.467462940289348</v>
      </c>
      <c r="K960" s="8">
        <f>Table1689106[[#This Row],[Mean Value]]+$R$2</f>
        <v>3.5671964735438761</v>
      </c>
      <c r="L960" s="9">
        <f>Table1689106[[#This Row],[Mean Value]]-$R$2</f>
        <v>3.4475162336384422</v>
      </c>
      <c r="M960" s="23" t="str">
        <f t="array" ref="M960">IF(OR(D960&lt;$Z$2, D960&gt;$Y$2), "Yes", "No")</f>
        <v>No</v>
      </c>
      <c r="N960" s="3"/>
    </row>
    <row r="961" spans="1:14" x14ac:dyDescent="0.25">
      <c r="A961" s="2">
        <v>43405</v>
      </c>
      <c r="B961" s="17">
        <v>1515</v>
      </c>
      <c r="C961" s="21" t="s">
        <v>26</v>
      </c>
      <c r="D961" s="25">
        <v>3.51</v>
      </c>
      <c r="E961" s="22">
        <f>'[1]pH meter #2__083118AM'!$O$2</f>
        <v>3.5073563535911592</v>
      </c>
      <c r="F961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43405.635416666664</v>
      </c>
      <c r="G961" s="6">
        <f>Table1689106[[#This Row],[Mean Value]]+$P$2</f>
        <v>3.527303060242065</v>
      </c>
      <c r="H961" s="6">
        <f>Table1689106[[#This Row],[Mean Value]]-$P$2</f>
        <v>3.4874096469402533</v>
      </c>
      <c r="I961" s="26">
        <f>Table1689106[[#This Row],[Mean Value]]+$Q$2</f>
        <v>3.5472497668929703</v>
      </c>
      <c r="J961" s="26">
        <f>Table1689106[[#This Row],[Mean Value]]-($Q$2)</f>
        <v>3.467462940289348</v>
      </c>
      <c r="K961" s="8">
        <f>Table1689106[[#This Row],[Mean Value]]+$R$2</f>
        <v>3.5671964735438761</v>
      </c>
      <c r="L961" s="9">
        <f>Table1689106[[#This Row],[Mean Value]]-$R$2</f>
        <v>3.4475162336384422</v>
      </c>
      <c r="M961" s="23" t="str">
        <f t="array" ref="M961">IF(OR(D961&lt;$Z$2, D961&gt;$Y$2), "Yes", "No")</f>
        <v>No</v>
      </c>
      <c r="N961" s="3"/>
    </row>
    <row r="962" spans="1:14" x14ac:dyDescent="0.25">
      <c r="A962" s="2">
        <v>43405</v>
      </c>
      <c r="B962" s="17">
        <v>1616</v>
      </c>
      <c r="C962" s="21" t="s">
        <v>54</v>
      </c>
      <c r="D962" s="25">
        <v>3.5</v>
      </c>
      <c r="E962" s="22">
        <f>'[1]pH meter #2__083118AM'!$O$2</f>
        <v>3.5073563535911592</v>
      </c>
      <c r="F962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43405.677777777775</v>
      </c>
      <c r="G962" s="6">
        <f>Table1689106[[#This Row],[Mean Value]]+$P$2</f>
        <v>3.527303060242065</v>
      </c>
      <c r="H962" s="6">
        <f>Table1689106[[#This Row],[Mean Value]]-$P$2</f>
        <v>3.4874096469402533</v>
      </c>
      <c r="I962" s="26">
        <f>Table1689106[[#This Row],[Mean Value]]+$Q$2</f>
        <v>3.5472497668929703</v>
      </c>
      <c r="J962" s="26">
        <f>Table1689106[[#This Row],[Mean Value]]-($Q$2)</f>
        <v>3.467462940289348</v>
      </c>
      <c r="K962" s="8">
        <f>Table1689106[[#This Row],[Mean Value]]+$R$2</f>
        <v>3.5671964735438761</v>
      </c>
      <c r="L962" s="9">
        <f>Table1689106[[#This Row],[Mean Value]]-$R$2</f>
        <v>3.4475162336384422</v>
      </c>
      <c r="M962" s="23" t="str">
        <f t="array" ref="M962">IF(OR(D962&lt;$Z$2, D962&gt;$Y$2), "Yes", "No")</f>
        <v>No</v>
      </c>
      <c r="N962" s="3"/>
    </row>
    <row r="963" spans="1:14" x14ac:dyDescent="0.25">
      <c r="A963" s="2">
        <v>43405</v>
      </c>
      <c r="B963" s="17">
        <v>1629</v>
      </c>
      <c r="C963" s="21" t="s">
        <v>44</v>
      </c>
      <c r="D963" s="25">
        <v>3.5</v>
      </c>
      <c r="E963" s="22">
        <f>'[1]pH meter #2__083118AM'!$O$2</f>
        <v>3.5073563535911592</v>
      </c>
      <c r="F963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43405.686805555553</v>
      </c>
      <c r="G963" s="6">
        <f>Table1689106[[#This Row],[Mean Value]]+$P$2</f>
        <v>3.527303060242065</v>
      </c>
      <c r="H963" s="6">
        <f>Table1689106[[#This Row],[Mean Value]]-$P$2</f>
        <v>3.4874096469402533</v>
      </c>
      <c r="I963" s="26">
        <f>Table1689106[[#This Row],[Mean Value]]+$Q$2</f>
        <v>3.5472497668929703</v>
      </c>
      <c r="J963" s="26">
        <f>Table1689106[[#This Row],[Mean Value]]-($Q$2)</f>
        <v>3.467462940289348</v>
      </c>
      <c r="K963" s="8">
        <f>Table1689106[[#This Row],[Mean Value]]+$R$2</f>
        <v>3.5671964735438761</v>
      </c>
      <c r="L963" s="9">
        <f>Table1689106[[#This Row],[Mean Value]]-$R$2</f>
        <v>3.4475162336384422</v>
      </c>
      <c r="M963" s="23" t="str">
        <f t="array" ref="M963">IF(OR(D963&lt;$Z$2, D963&gt;$Y$2), "Yes", "No")</f>
        <v>No</v>
      </c>
      <c r="N963" s="3"/>
    </row>
    <row r="964" spans="1:14" x14ac:dyDescent="0.25">
      <c r="A964" s="2">
        <v>43405</v>
      </c>
      <c r="B964" s="17">
        <v>1644</v>
      </c>
      <c r="C964" s="21" t="s">
        <v>51</v>
      </c>
      <c r="D964" s="25">
        <v>3.52</v>
      </c>
      <c r="E964" s="22">
        <f>'[1]pH meter #2__083118AM'!$O$2</f>
        <v>3.5073563535911592</v>
      </c>
      <c r="F964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43405.697222222225</v>
      </c>
      <c r="G964" s="6">
        <f>Table1689106[[#This Row],[Mean Value]]+$P$2</f>
        <v>3.527303060242065</v>
      </c>
      <c r="H964" s="6">
        <f>Table1689106[[#This Row],[Mean Value]]-$P$2</f>
        <v>3.4874096469402533</v>
      </c>
      <c r="I964" s="26">
        <f>Table1689106[[#This Row],[Mean Value]]+$Q$2</f>
        <v>3.5472497668929703</v>
      </c>
      <c r="J964" s="26">
        <f>Table1689106[[#This Row],[Mean Value]]-($Q$2)</f>
        <v>3.467462940289348</v>
      </c>
      <c r="K964" s="8">
        <f>Table1689106[[#This Row],[Mean Value]]+$R$2</f>
        <v>3.5671964735438761</v>
      </c>
      <c r="L964" s="9">
        <f>Table1689106[[#This Row],[Mean Value]]-$R$2</f>
        <v>3.4475162336384422</v>
      </c>
      <c r="M964" s="23" t="str">
        <f t="array" ref="M964">IF(OR(D964&lt;$Z$2, D964&gt;$Y$2), "Yes", "No")</f>
        <v>No</v>
      </c>
      <c r="N964" s="3"/>
    </row>
    <row r="965" spans="1:14" x14ac:dyDescent="0.25">
      <c r="A965" s="2">
        <v>43405</v>
      </c>
      <c r="B965" s="17">
        <v>1712</v>
      </c>
      <c r="C965" s="21" t="s">
        <v>34</v>
      </c>
      <c r="D965" s="25">
        <v>3.51</v>
      </c>
      <c r="E965" s="22">
        <f>'[1]pH meter #2__083118AM'!$O$2</f>
        <v>3.5073563535911592</v>
      </c>
      <c r="F965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43405.716666666667</v>
      </c>
      <c r="G965" s="6">
        <f>Table1689106[[#This Row],[Mean Value]]+$P$2</f>
        <v>3.527303060242065</v>
      </c>
      <c r="H965" s="6">
        <f>Table1689106[[#This Row],[Mean Value]]-$P$2</f>
        <v>3.4874096469402533</v>
      </c>
      <c r="I965" s="26">
        <f>Table1689106[[#This Row],[Mean Value]]+$Q$2</f>
        <v>3.5472497668929703</v>
      </c>
      <c r="J965" s="26">
        <f>Table1689106[[#This Row],[Mean Value]]-($Q$2)</f>
        <v>3.467462940289348</v>
      </c>
      <c r="K965" s="8">
        <f>Table1689106[[#This Row],[Mean Value]]+$R$2</f>
        <v>3.5671964735438761</v>
      </c>
      <c r="L965" s="9">
        <f>Table1689106[[#This Row],[Mean Value]]-$R$2</f>
        <v>3.4475162336384422</v>
      </c>
      <c r="M965" s="23" t="str">
        <f t="array" ref="M965">IF(OR(D965&lt;$Z$2, D965&gt;$Y$2), "Yes", "No")</f>
        <v>No</v>
      </c>
      <c r="N965" s="3"/>
    </row>
    <row r="966" spans="1:14" x14ac:dyDescent="0.25">
      <c r="A966" s="2">
        <v>43405</v>
      </c>
      <c r="B966" s="17">
        <v>1718</v>
      </c>
      <c r="C966" s="21" t="s">
        <v>34</v>
      </c>
      <c r="D966" s="25">
        <v>3.52</v>
      </c>
      <c r="E966" s="22">
        <f>'[1]pH meter #2__083118AM'!$O$2</f>
        <v>3.5073563535911592</v>
      </c>
      <c r="F966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43405.720833333333</v>
      </c>
      <c r="G966" s="6">
        <f>Table1689106[[#This Row],[Mean Value]]+$P$2</f>
        <v>3.527303060242065</v>
      </c>
      <c r="H966" s="6">
        <f>Table1689106[[#This Row],[Mean Value]]-$P$2</f>
        <v>3.4874096469402533</v>
      </c>
      <c r="I966" s="26">
        <f>Table1689106[[#This Row],[Mean Value]]+$Q$2</f>
        <v>3.5472497668929703</v>
      </c>
      <c r="J966" s="26">
        <f>Table1689106[[#This Row],[Mean Value]]-($Q$2)</f>
        <v>3.467462940289348</v>
      </c>
      <c r="K966" s="8">
        <f>Table1689106[[#This Row],[Mean Value]]+$R$2</f>
        <v>3.5671964735438761</v>
      </c>
      <c r="L966" s="9">
        <f>Table1689106[[#This Row],[Mean Value]]-$R$2</f>
        <v>3.4475162336384422</v>
      </c>
      <c r="M966" s="23" t="str">
        <f t="array" ref="M966">IF(OR(D966&lt;$Z$2, D966&gt;$Y$2), "Yes", "No")</f>
        <v>No</v>
      </c>
      <c r="N966" s="3"/>
    </row>
    <row r="967" spans="1:14" x14ac:dyDescent="0.25">
      <c r="A967" s="2">
        <v>43405</v>
      </c>
      <c r="B967" s="17">
        <v>1804</v>
      </c>
      <c r="C967" s="21" t="s">
        <v>51</v>
      </c>
      <c r="D967" s="25">
        <v>3.5</v>
      </c>
      <c r="E967" s="22">
        <f>'[1]pH meter #2__083118AM'!$O$2</f>
        <v>3.5073563535911592</v>
      </c>
      <c r="F967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43405.75277777778</v>
      </c>
      <c r="G967" s="6">
        <f>Table1689106[[#This Row],[Mean Value]]+$P$2</f>
        <v>3.527303060242065</v>
      </c>
      <c r="H967" s="6">
        <f>Table1689106[[#This Row],[Mean Value]]-$P$2</f>
        <v>3.4874096469402533</v>
      </c>
      <c r="I967" s="26">
        <f>Table1689106[[#This Row],[Mean Value]]+$Q$2</f>
        <v>3.5472497668929703</v>
      </c>
      <c r="J967" s="26">
        <f>Table1689106[[#This Row],[Mean Value]]-($Q$2)</f>
        <v>3.467462940289348</v>
      </c>
      <c r="K967" s="8">
        <f>Table1689106[[#This Row],[Mean Value]]+$R$2</f>
        <v>3.5671964735438761</v>
      </c>
      <c r="L967" s="9">
        <f>Table1689106[[#This Row],[Mean Value]]-$R$2</f>
        <v>3.4475162336384422</v>
      </c>
      <c r="M967" s="23" t="str">
        <f t="array" ref="M967">IF(OR(D967&lt;$Z$2, D967&gt;$Y$2), "Yes", "No")</f>
        <v>No</v>
      </c>
      <c r="N967" s="3"/>
    </row>
    <row r="968" spans="1:14" x14ac:dyDescent="0.25">
      <c r="A968" s="2">
        <v>43405</v>
      </c>
      <c r="B968" s="17">
        <v>1806</v>
      </c>
      <c r="C968" s="21" t="s">
        <v>51</v>
      </c>
      <c r="D968" s="25">
        <v>3.51</v>
      </c>
      <c r="E968" s="22">
        <f>'[1]pH meter #2__083118AM'!$O$2</f>
        <v>3.5073563535911592</v>
      </c>
      <c r="F968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43405.754166666666</v>
      </c>
      <c r="G968" s="6">
        <f>Table1689106[[#This Row],[Mean Value]]+$P$2</f>
        <v>3.527303060242065</v>
      </c>
      <c r="H968" s="6">
        <f>Table1689106[[#This Row],[Mean Value]]-$P$2</f>
        <v>3.4874096469402533</v>
      </c>
      <c r="I968" s="26">
        <f>Table1689106[[#This Row],[Mean Value]]+$Q$2</f>
        <v>3.5472497668929703</v>
      </c>
      <c r="J968" s="26">
        <f>Table1689106[[#This Row],[Mean Value]]-($Q$2)</f>
        <v>3.467462940289348</v>
      </c>
      <c r="K968" s="8">
        <f>Table1689106[[#This Row],[Mean Value]]+$R$2</f>
        <v>3.5671964735438761</v>
      </c>
      <c r="L968" s="9">
        <f>Table1689106[[#This Row],[Mean Value]]-$R$2</f>
        <v>3.4475162336384422</v>
      </c>
      <c r="M968" s="23" t="str">
        <f t="array" ref="M968">IF(OR(D968&lt;$Z$2, D968&gt;$Y$2), "Yes", "No")</f>
        <v>No</v>
      </c>
      <c r="N968" s="3"/>
    </row>
    <row r="969" spans="1:14" x14ac:dyDescent="0.25">
      <c r="A969" s="2">
        <v>43405</v>
      </c>
      <c r="B969" s="17">
        <v>1838</v>
      </c>
      <c r="C969" s="21" t="s">
        <v>54</v>
      </c>
      <c r="D969" s="25">
        <v>3.51</v>
      </c>
      <c r="E969" s="22">
        <f>'[1]pH meter #2__083118AM'!$O$2</f>
        <v>3.5073563535911592</v>
      </c>
      <c r="F969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43405.776388888888</v>
      </c>
      <c r="G969" s="6">
        <f>Table1689106[[#This Row],[Mean Value]]+$P$2</f>
        <v>3.527303060242065</v>
      </c>
      <c r="H969" s="6">
        <f>Table1689106[[#This Row],[Mean Value]]-$P$2</f>
        <v>3.4874096469402533</v>
      </c>
      <c r="I969" s="26">
        <f>Table1689106[[#This Row],[Mean Value]]+$Q$2</f>
        <v>3.5472497668929703</v>
      </c>
      <c r="J969" s="26">
        <f>Table1689106[[#This Row],[Mean Value]]-($Q$2)</f>
        <v>3.467462940289348</v>
      </c>
      <c r="K969" s="8">
        <f>Table1689106[[#This Row],[Mean Value]]+$R$2</f>
        <v>3.5671964735438761</v>
      </c>
      <c r="L969" s="9">
        <f>Table1689106[[#This Row],[Mean Value]]-$R$2</f>
        <v>3.4475162336384422</v>
      </c>
      <c r="M969" s="23" t="str">
        <f t="array" ref="M969">IF(OR(D969&lt;$Z$2, D969&gt;$Y$2), "Yes", "No")</f>
        <v>No</v>
      </c>
      <c r="N969" s="3"/>
    </row>
    <row r="970" spans="1:14" x14ac:dyDescent="0.25">
      <c r="A970" s="2">
        <v>43405</v>
      </c>
      <c r="B970" s="17">
        <v>1940</v>
      </c>
      <c r="C970" s="21" t="s">
        <v>28</v>
      </c>
      <c r="D970" s="25">
        <v>3.51</v>
      </c>
      <c r="E970" s="22">
        <f>'[1]pH meter #2__083118AM'!$O$2</f>
        <v>3.5073563535911592</v>
      </c>
      <c r="F970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43405.819444444445</v>
      </c>
      <c r="G970" s="6">
        <f>Table1689106[[#This Row],[Mean Value]]+$P$2</f>
        <v>3.527303060242065</v>
      </c>
      <c r="H970" s="6">
        <f>Table1689106[[#This Row],[Mean Value]]-$P$2</f>
        <v>3.4874096469402533</v>
      </c>
      <c r="I970" s="26">
        <f>Table1689106[[#This Row],[Mean Value]]+$Q$2</f>
        <v>3.5472497668929703</v>
      </c>
      <c r="J970" s="26">
        <f>Table1689106[[#This Row],[Mean Value]]-($Q$2)</f>
        <v>3.467462940289348</v>
      </c>
      <c r="K970" s="8">
        <f>Table1689106[[#This Row],[Mean Value]]+$R$2</f>
        <v>3.5671964735438761</v>
      </c>
      <c r="L970" s="9">
        <f>Table1689106[[#This Row],[Mean Value]]-$R$2</f>
        <v>3.4475162336384422</v>
      </c>
      <c r="M970" s="23" t="str">
        <f t="array" ref="M970">IF(OR(D970&lt;$Z$2, D970&gt;$Y$2), "Yes", "No")</f>
        <v>No</v>
      </c>
      <c r="N970" s="3"/>
    </row>
    <row r="971" spans="1:14" x14ac:dyDescent="0.25">
      <c r="A971" s="2">
        <v>43406</v>
      </c>
      <c r="B971" s="17">
        <v>601</v>
      </c>
      <c r="C971" s="21" t="s">
        <v>31</v>
      </c>
      <c r="D971" s="25">
        <v>3.54</v>
      </c>
      <c r="E971" s="22">
        <f>'[1]pH meter #2__083118AM'!$O$2</f>
        <v>3.5073563535911592</v>
      </c>
      <c r="F971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43406.250694444447</v>
      </c>
      <c r="G971" s="6">
        <f>Table1689106[[#This Row],[Mean Value]]+$P$2</f>
        <v>3.527303060242065</v>
      </c>
      <c r="H971" s="6">
        <f>Table1689106[[#This Row],[Mean Value]]-$P$2</f>
        <v>3.4874096469402533</v>
      </c>
      <c r="I971" s="26">
        <f>Table1689106[[#This Row],[Mean Value]]+$Q$2</f>
        <v>3.5472497668929703</v>
      </c>
      <c r="J971" s="26">
        <f>Table1689106[[#This Row],[Mean Value]]-($Q$2)</f>
        <v>3.467462940289348</v>
      </c>
      <c r="K971" s="8">
        <f>Table1689106[[#This Row],[Mean Value]]+$R$2</f>
        <v>3.5671964735438761</v>
      </c>
      <c r="L971" s="9">
        <f>Table1689106[[#This Row],[Mean Value]]-$R$2</f>
        <v>3.4475162336384422</v>
      </c>
      <c r="M971" s="23" t="str">
        <f t="array" ref="M971">IF(OR(D971&lt;$Z$2, D971&gt;$Y$2), "Yes", "No")</f>
        <v>No</v>
      </c>
      <c r="N971" s="3"/>
    </row>
    <row r="972" spans="1:14" x14ac:dyDescent="0.25">
      <c r="A972" s="2">
        <v>43406</v>
      </c>
      <c r="B972" s="17">
        <v>619</v>
      </c>
      <c r="C972" s="21" t="s">
        <v>31</v>
      </c>
      <c r="D972" s="25">
        <v>3.53</v>
      </c>
      <c r="E972" s="22">
        <f>'[1]pH meter #2__083118AM'!$O$2</f>
        <v>3.5073563535911592</v>
      </c>
      <c r="F972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43406.263194444444</v>
      </c>
      <c r="G972" s="6">
        <f>Table1689106[[#This Row],[Mean Value]]+$P$2</f>
        <v>3.527303060242065</v>
      </c>
      <c r="H972" s="6">
        <f>Table1689106[[#This Row],[Mean Value]]-$P$2</f>
        <v>3.4874096469402533</v>
      </c>
      <c r="I972" s="26">
        <f>Table1689106[[#This Row],[Mean Value]]+$Q$2</f>
        <v>3.5472497668929703</v>
      </c>
      <c r="J972" s="26">
        <f>Table1689106[[#This Row],[Mean Value]]-($Q$2)</f>
        <v>3.467462940289348</v>
      </c>
      <c r="K972" s="8">
        <f>Table1689106[[#This Row],[Mean Value]]+$R$2</f>
        <v>3.5671964735438761</v>
      </c>
      <c r="L972" s="9">
        <f>Table1689106[[#This Row],[Mean Value]]-$R$2</f>
        <v>3.4475162336384422</v>
      </c>
      <c r="M972" s="23" t="str">
        <f t="array" ref="M972">IF(OR(D972&lt;$Z$2, D972&gt;$Y$2), "Yes", "No")</f>
        <v>No</v>
      </c>
      <c r="N972" s="3"/>
    </row>
    <row r="973" spans="1:14" x14ac:dyDescent="0.25">
      <c r="A973" s="2">
        <v>43406</v>
      </c>
      <c r="B973" s="17">
        <v>636</v>
      </c>
      <c r="C973" s="21" t="s">
        <v>31</v>
      </c>
      <c r="D973" s="25">
        <v>3.54</v>
      </c>
      <c r="E973" s="22">
        <f>'[1]pH meter #2__083118AM'!$O$2</f>
        <v>3.5073563535911592</v>
      </c>
      <c r="F973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43406.275000000001</v>
      </c>
      <c r="G973" s="6">
        <f>Table1689106[[#This Row],[Mean Value]]+$P$2</f>
        <v>3.527303060242065</v>
      </c>
      <c r="H973" s="6">
        <f>Table1689106[[#This Row],[Mean Value]]-$P$2</f>
        <v>3.4874096469402533</v>
      </c>
      <c r="I973" s="26">
        <f>Table1689106[[#This Row],[Mean Value]]+$Q$2</f>
        <v>3.5472497668929703</v>
      </c>
      <c r="J973" s="26">
        <f>Table1689106[[#This Row],[Mean Value]]-($Q$2)</f>
        <v>3.467462940289348</v>
      </c>
      <c r="K973" s="8">
        <f>Table1689106[[#This Row],[Mean Value]]+$R$2</f>
        <v>3.5671964735438761</v>
      </c>
      <c r="L973" s="9">
        <f>Table1689106[[#This Row],[Mean Value]]-$R$2</f>
        <v>3.4475162336384422</v>
      </c>
      <c r="M973" s="23" t="str">
        <f t="array" ref="M973">IF(OR(D973&lt;$Z$2, D973&gt;$Y$2), "Yes", "No")</f>
        <v>No</v>
      </c>
      <c r="N973" s="3"/>
    </row>
    <row r="974" spans="1:14" x14ac:dyDescent="0.25">
      <c r="A974" s="2">
        <v>43406</v>
      </c>
      <c r="B974" s="17">
        <v>707</v>
      </c>
      <c r="C974" s="21" t="s">
        <v>31</v>
      </c>
      <c r="D974" s="25">
        <v>3.53</v>
      </c>
      <c r="E974" s="22">
        <f>'[1]pH meter #2__083118AM'!$O$2</f>
        <v>3.5073563535911592</v>
      </c>
      <c r="F974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43406.296527777777</v>
      </c>
      <c r="G974" s="6">
        <f>Table1689106[[#This Row],[Mean Value]]+$P$2</f>
        <v>3.527303060242065</v>
      </c>
      <c r="H974" s="6">
        <f>Table1689106[[#This Row],[Mean Value]]-$P$2</f>
        <v>3.4874096469402533</v>
      </c>
      <c r="I974" s="26">
        <f>Table1689106[[#This Row],[Mean Value]]+$Q$2</f>
        <v>3.5472497668929703</v>
      </c>
      <c r="J974" s="26">
        <f>Table1689106[[#This Row],[Mean Value]]-($Q$2)</f>
        <v>3.467462940289348</v>
      </c>
      <c r="K974" s="8">
        <f>Table1689106[[#This Row],[Mean Value]]+$R$2</f>
        <v>3.5671964735438761</v>
      </c>
      <c r="L974" s="9">
        <f>Table1689106[[#This Row],[Mean Value]]-$R$2</f>
        <v>3.4475162336384422</v>
      </c>
      <c r="M974" s="23" t="str">
        <f t="array" ref="M974">IF(OR(D974&lt;$Z$2, D974&gt;$Y$2), "Yes", "No")</f>
        <v>No</v>
      </c>
      <c r="N974" s="3"/>
    </row>
    <row r="975" spans="1:14" x14ac:dyDescent="0.25">
      <c r="A975" s="2">
        <v>43406</v>
      </c>
      <c r="B975" s="17">
        <v>845</v>
      </c>
      <c r="C975" s="21" t="s">
        <v>31</v>
      </c>
      <c r="D975" s="25">
        <v>3.52</v>
      </c>
      <c r="E975" s="22">
        <f>'[1]pH meter #2__083118AM'!$O$2</f>
        <v>3.5073563535911592</v>
      </c>
      <c r="F975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43406.364583333336</v>
      </c>
      <c r="G975" s="6">
        <f>Table1689106[[#This Row],[Mean Value]]+$P$2</f>
        <v>3.527303060242065</v>
      </c>
      <c r="H975" s="6">
        <f>Table1689106[[#This Row],[Mean Value]]-$P$2</f>
        <v>3.4874096469402533</v>
      </c>
      <c r="I975" s="26">
        <f>Table1689106[[#This Row],[Mean Value]]+$Q$2</f>
        <v>3.5472497668929703</v>
      </c>
      <c r="J975" s="26">
        <f>Table1689106[[#This Row],[Mean Value]]-($Q$2)</f>
        <v>3.467462940289348</v>
      </c>
      <c r="K975" s="8">
        <f>Table1689106[[#This Row],[Mean Value]]+$R$2</f>
        <v>3.5671964735438761</v>
      </c>
      <c r="L975" s="9">
        <f>Table1689106[[#This Row],[Mean Value]]-$R$2</f>
        <v>3.4475162336384422</v>
      </c>
      <c r="M975" s="23" t="str">
        <f t="array" ref="M975">IF(OR(D975&lt;$Z$2, D975&gt;$Y$2), "Yes", "No")</f>
        <v>No</v>
      </c>
      <c r="N975" s="3"/>
    </row>
    <row r="976" spans="1:14" x14ac:dyDescent="0.25">
      <c r="A976" s="2">
        <v>43406</v>
      </c>
      <c r="B976" s="17">
        <v>923</v>
      </c>
      <c r="C976" s="21" t="s">
        <v>40</v>
      </c>
      <c r="D976" s="25">
        <v>3.52</v>
      </c>
      <c r="E976" s="22">
        <f>'[1]pH meter #2__083118AM'!$O$2</f>
        <v>3.5073563535911592</v>
      </c>
      <c r="F976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43406.390972222223</v>
      </c>
      <c r="G976" s="6">
        <f>Table1689106[[#This Row],[Mean Value]]+$P$2</f>
        <v>3.527303060242065</v>
      </c>
      <c r="H976" s="6">
        <f>Table1689106[[#This Row],[Mean Value]]-$P$2</f>
        <v>3.4874096469402533</v>
      </c>
      <c r="I976" s="26">
        <f>Table1689106[[#This Row],[Mean Value]]+$Q$2</f>
        <v>3.5472497668929703</v>
      </c>
      <c r="J976" s="26">
        <f>Table1689106[[#This Row],[Mean Value]]-($Q$2)</f>
        <v>3.467462940289348</v>
      </c>
      <c r="K976" s="8">
        <f>Table1689106[[#This Row],[Mean Value]]+$R$2</f>
        <v>3.5671964735438761</v>
      </c>
      <c r="L976" s="9">
        <f>Table1689106[[#This Row],[Mean Value]]-$R$2</f>
        <v>3.4475162336384422</v>
      </c>
      <c r="M976" s="23" t="str">
        <f t="array" ref="M976">IF(OR(D976&lt;$Z$2, D976&gt;$Y$2), "Yes", "No")</f>
        <v>No</v>
      </c>
      <c r="N976" s="3"/>
    </row>
    <row r="977" spans="1:14" x14ac:dyDescent="0.25">
      <c r="A977" s="2">
        <v>43406</v>
      </c>
      <c r="B977" s="17">
        <v>1004</v>
      </c>
      <c r="C977" s="21" t="s">
        <v>34</v>
      </c>
      <c r="D977" s="25">
        <v>3.52</v>
      </c>
      <c r="E977" s="22">
        <f>'[1]pH meter #2__083118AM'!$O$2</f>
        <v>3.5073563535911592</v>
      </c>
      <c r="F977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43406.419444444444</v>
      </c>
      <c r="G977" s="6">
        <f>Table1689106[[#This Row],[Mean Value]]+$P$2</f>
        <v>3.527303060242065</v>
      </c>
      <c r="H977" s="6">
        <f>Table1689106[[#This Row],[Mean Value]]-$P$2</f>
        <v>3.4874096469402533</v>
      </c>
      <c r="I977" s="26">
        <f>Table1689106[[#This Row],[Mean Value]]+$Q$2</f>
        <v>3.5472497668929703</v>
      </c>
      <c r="J977" s="26">
        <f>Table1689106[[#This Row],[Mean Value]]-($Q$2)</f>
        <v>3.467462940289348</v>
      </c>
      <c r="K977" s="8">
        <f>Table1689106[[#This Row],[Mean Value]]+$R$2</f>
        <v>3.5671964735438761</v>
      </c>
      <c r="L977" s="9">
        <f>Table1689106[[#This Row],[Mean Value]]-$R$2</f>
        <v>3.4475162336384422</v>
      </c>
      <c r="M977" s="23" t="str">
        <f t="array" ref="M977">IF(OR(D977&lt;$Z$2, D977&gt;$Y$2), "Yes", "No")</f>
        <v>No</v>
      </c>
      <c r="N977" s="3"/>
    </row>
    <row r="978" spans="1:14" x14ac:dyDescent="0.25">
      <c r="A978" s="2">
        <v>43406</v>
      </c>
      <c r="B978" s="17">
        <v>1020</v>
      </c>
      <c r="C978" s="21" t="s">
        <v>34</v>
      </c>
      <c r="D978" s="25">
        <v>3.52</v>
      </c>
      <c r="E978" s="22">
        <f>'[1]pH meter #2__083118AM'!$O$2</f>
        <v>3.5073563535911592</v>
      </c>
      <c r="F978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43406.430555555555</v>
      </c>
      <c r="G978" s="6">
        <f>Table1689106[[#This Row],[Mean Value]]+$P$2</f>
        <v>3.527303060242065</v>
      </c>
      <c r="H978" s="6">
        <f>Table1689106[[#This Row],[Mean Value]]-$P$2</f>
        <v>3.4874096469402533</v>
      </c>
      <c r="I978" s="26">
        <f>Table1689106[[#This Row],[Mean Value]]+$Q$2</f>
        <v>3.5472497668929703</v>
      </c>
      <c r="J978" s="26">
        <f>Table1689106[[#This Row],[Mean Value]]-($Q$2)</f>
        <v>3.467462940289348</v>
      </c>
      <c r="K978" s="8">
        <f>Table1689106[[#This Row],[Mean Value]]+$R$2</f>
        <v>3.5671964735438761</v>
      </c>
      <c r="L978" s="9">
        <f>Table1689106[[#This Row],[Mean Value]]-$R$2</f>
        <v>3.4475162336384422</v>
      </c>
      <c r="M978" s="23" t="str">
        <f t="array" ref="M978">IF(OR(D978&lt;$Z$2, D978&gt;$Y$2), "Yes", "No")</f>
        <v>No</v>
      </c>
      <c r="N978" s="3"/>
    </row>
    <row r="979" spans="1:14" x14ac:dyDescent="0.25">
      <c r="A979" s="2">
        <v>43406</v>
      </c>
      <c r="B979" s="17">
        <v>1039</v>
      </c>
      <c r="C979" s="21" t="s">
        <v>40</v>
      </c>
      <c r="D979" s="25">
        <v>3.52</v>
      </c>
      <c r="E979" s="22">
        <f>'[1]pH meter #2__083118AM'!$O$2</f>
        <v>3.5073563535911592</v>
      </c>
      <c r="F979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43406.443749999999</v>
      </c>
      <c r="G979" s="6">
        <f>Table1689106[[#This Row],[Mean Value]]+$P$2</f>
        <v>3.527303060242065</v>
      </c>
      <c r="H979" s="6">
        <f>Table1689106[[#This Row],[Mean Value]]-$P$2</f>
        <v>3.4874096469402533</v>
      </c>
      <c r="I979" s="26">
        <f>Table1689106[[#This Row],[Mean Value]]+$Q$2</f>
        <v>3.5472497668929703</v>
      </c>
      <c r="J979" s="26">
        <f>Table1689106[[#This Row],[Mean Value]]-($Q$2)</f>
        <v>3.467462940289348</v>
      </c>
      <c r="K979" s="8">
        <f>Table1689106[[#This Row],[Mean Value]]+$R$2</f>
        <v>3.5671964735438761</v>
      </c>
      <c r="L979" s="9">
        <f>Table1689106[[#This Row],[Mean Value]]-$R$2</f>
        <v>3.4475162336384422</v>
      </c>
      <c r="M979" s="23" t="str">
        <f t="array" ref="M979">IF(OR(D979&lt;$Z$2, D979&gt;$Y$2), "Yes", "No")</f>
        <v>No</v>
      </c>
      <c r="N979" s="3"/>
    </row>
    <row r="980" spans="1:14" x14ac:dyDescent="0.25">
      <c r="A980" s="2">
        <v>43406</v>
      </c>
      <c r="B980" s="17">
        <v>1043</v>
      </c>
      <c r="C980" s="21" t="s">
        <v>40</v>
      </c>
      <c r="D980" s="25">
        <v>3.51</v>
      </c>
      <c r="E980" s="22">
        <f>'[1]pH meter #2__083118AM'!$O$2</f>
        <v>3.5073563535911592</v>
      </c>
      <c r="F980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43406.446527777778</v>
      </c>
      <c r="G980" s="6">
        <f>Table1689106[[#This Row],[Mean Value]]+$P$2</f>
        <v>3.527303060242065</v>
      </c>
      <c r="H980" s="6">
        <f>Table1689106[[#This Row],[Mean Value]]-$P$2</f>
        <v>3.4874096469402533</v>
      </c>
      <c r="I980" s="26">
        <f>Table1689106[[#This Row],[Mean Value]]+$Q$2</f>
        <v>3.5472497668929703</v>
      </c>
      <c r="J980" s="26">
        <f>Table1689106[[#This Row],[Mean Value]]-($Q$2)</f>
        <v>3.467462940289348</v>
      </c>
      <c r="K980" s="8">
        <f>Table1689106[[#This Row],[Mean Value]]+$R$2</f>
        <v>3.5671964735438761</v>
      </c>
      <c r="L980" s="9">
        <f>Table1689106[[#This Row],[Mean Value]]-$R$2</f>
        <v>3.4475162336384422</v>
      </c>
      <c r="M980" s="23" t="str">
        <f t="array" ref="M980">IF(OR(D980&lt;$Z$2, D980&gt;$Y$2), "Yes", "No")</f>
        <v>No</v>
      </c>
      <c r="N980" s="3"/>
    </row>
    <row r="981" spans="1:14" x14ac:dyDescent="0.25">
      <c r="A981" s="2">
        <v>43406</v>
      </c>
      <c r="B981" s="17">
        <v>1130</v>
      </c>
      <c r="C981" s="21" t="s">
        <v>30</v>
      </c>
      <c r="D981" s="25">
        <v>3.51</v>
      </c>
      <c r="E981" s="22">
        <f>'[1]pH meter #2__083118AM'!$O$2</f>
        <v>3.5073563535911592</v>
      </c>
      <c r="F981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43406.479166666664</v>
      </c>
      <c r="G981" s="6">
        <f>Table1689106[[#This Row],[Mean Value]]+$P$2</f>
        <v>3.527303060242065</v>
      </c>
      <c r="H981" s="6">
        <f>Table1689106[[#This Row],[Mean Value]]-$P$2</f>
        <v>3.4874096469402533</v>
      </c>
      <c r="I981" s="26">
        <f>Table1689106[[#This Row],[Mean Value]]+$Q$2</f>
        <v>3.5472497668929703</v>
      </c>
      <c r="J981" s="26">
        <f>Table1689106[[#This Row],[Mean Value]]-($Q$2)</f>
        <v>3.467462940289348</v>
      </c>
      <c r="K981" s="8">
        <f>Table1689106[[#This Row],[Mean Value]]+$R$2</f>
        <v>3.5671964735438761</v>
      </c>
      <c r="L981" s="9">
        <f>Table1689106[[#This Row],[Mean Value]]-$R$2</f>
        <v>3.4475162336384422</v>
      </c>
      <c r="M981" s="23" t="str">
        <f t="array" ref="M981">IF(OR(D981&lt;$Z$2, D981&gt;$Y$2), "Yes", "No")</f>
        <v>No</v>
      </c>
      <c r="N981" s="3"/>
    </row>
    <row r="982" spans="1:14" x14ac:dyDescent="0.25">
      <c r="A982" s="2">
        <v>43406</v>
      </c>
      <c r="B982" s="17">
        <v>1150</v>
      </c>
      <c r="C982" s="21" t="s">
        <v>30</v>
      </c>
      <c r="D982" s="25">
        <v>3.52</v>
      </c>
      <c r="E982" s="22">
        <f>'[1]pH meter #2__083118AM'!$O$2</f>
        <v>3.5073563535911592</v>
      </c>
      <c r="F982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43406.493055555555</v>
      </c>
      <c r="G982" s="6">
        <f>Table1689106[[#This Row],[Mean Value]]+$P$2</f>
        <v>3.527303060242065</v>
      </c>
      <c r="H982" s="6">
        <f>Table1689106[[#This Row],[Mean Value]]-$P$2</f>
        <v>3.4874096469402533</v>
      </c>
      <c r="I982" s="26">
        <f>Table1689106[[#This Row],[Mean Value]]+$Q$2</f>
        <v>3.5472497668929703</v>
      </c>
      <c r="J982" s="26">
        <f>Table1689106[[#This Row],[Mean Value]]-($Q$2)</f>
        <v>3.467462940289348</v>
      </c>
      <c r="K982" s="8">
        <f>Table1689106[[#This Row],[Mean Value]]+$R$2</f>
        <v>3.5671964735438761</v>
      </c>
      <c r="L982" s="9">
        <f>Table1689106[[#This Row],[Mean Value]]-$R$2</f>
        <v>3.4475162336384422</v>
      </c>
      <c r="M982" s="23" t="str">
        <f t="array" ref="M982">IF(OR(D982&lt;$Z$2, D982&gt;$Y$2), "Yes", "No")</f>
        <v>No</v>
      </c>
      <c r="N982" s="3"/>
    </row>
    <row r="983" spans="1:14" x14ac:dyDescent="0.25">
      <c r="A983" s="2">
        <v>43406</v>
      </c>
      <c r="B983" s="17">
        <v>1154</v>
      </c>
      <c r="C983" s="21" t="s">
        <v>34</v>
      </c>
      <c r="D983" s="25">
        <v>3.51</v>
      </c>
      <c r="E983" s="22">
        <f>'[1]pH meter #2__083118AM'!$O$2</f>
        <v>3.5073563535911592</v>
      </c>
      <c r="F983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43406.495833333334</v>
      </c>
      <c r="G983" s="6">
        <f>Table1689106[[#This Row],[Mean Value]]+$P$2</f>
        <v>3.527303060242065</v>
      </c>
      <c r="H983" s="6">
        <f>Table1689106[[#This Row],[Mean Value]]-$P$2</f>
        <v>3.4874096469402533</v>
      </c>
      <c r="I983" s="26">
        <f>Table1689106[[#This Row],[Mean Value]]+$Q$2</f>
        <v>3.5472497668929703</v>
      </c>
      <c r="J983" s="26">
        <f>Table1689106[[#This Row],[Mean Value]]-($Q$2)</f>
        <v>3.467462940289348</v>
      </c>
      <c r="K983" s="8">
        <f>Table1689106[[#This Row],[Mean Value]]+$R$2</f>
        <v>3.5671964735438761</v>
      </c>
      <c r="L983" s="9">
        <f>Table1689106[[#This Row],[Mean Value]]-$R$2</f>
        <v>3.4475162336384422</v>
      </c>
      <c r="M983" s="23" t="str">
        <f t="array" ref="M983">IF(OR(D983&lt;$Z$2, D983&gt;$Y$2), "Yes", "No")</f>
        <v>No</v>
      </c>
      <c r="N983" s="3"/>
    </row>
    <row r="984" spans="1:14" x14ac:dyDescent="0.25">
      <c r="A984" s="2">
        <v>43406</v>
      </c>
      <c r="B984" s="17">
        <v>1358</v>
      </c>
      <c r="C984" s="21" t="s">
        <v>31</v>
      </c>
      <c r="D984" s="25">
        <v>3.5</v>
      </c>
      <c r="E984" s="22">
        <f>'[1]pH meter #2__083118AM'!$O$2</f>
        <v>3.5073563535911592</v>
      </c>
      <c r="F984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43406.581944444442</v>
      </c>
      <c r="G984" s="6">
        <f>Table1689106[[#This Row],[Mean Value]]+$P$2</f>
        <v>3.527303060242065</v>
      </c>
      <c r="H984" s="6">
        <f>Table1689106[[#This Row],[Mean Value]]-$P$2</f>
        <v>3.4874096469402533</v>
      </c>
      <c r="I984" s="26">
        <f>Table1689106[[#This Row],[Mean Value]]+$Q$2</f>
        <v>3.5472497668929703</v>
      </c>
      <c r="J984" s="26">
        <f>Table1689106[[#This Row],[Mean Value]]-($Q$2)</f>
        <v>3.467462940289348</v>
      </c>
      <c r="K984" s="8">
        <f>Table1689106[[#This Row],[Mean Value]]+$R$2</f>
        <v>3.5671964735438761</v>
      </c>
      <c r="L984" s="9">
        <f>Table1689106[[#This Row],[Mean Value]]-$R$2</f>
        <v>3.4475162336384422</v>
      </c>
      <c r="M984" s="23" t="str">
        <f t="array" ref="M984">IF(OR(D984&lt;$Z$2, D984&gt;$Y$2), "Yes", "No")</f>
        <v>No</v>
      </c>
      <c r="N984" s="3"/>
    </row>
    <row r="985" spans="1:14" x14ac:dyDescent="0.25">
      <c r="A985" s="2">
        <v>43406</v>
      </c>
      <c r="B985" s="17">
        <v>1406</v>
      </c>
      <c r="C985" s="21" t="s">
        <v>34</v>
      </c>
      <c r="D985" s="25">
        <v>3.5</v>
      </c>
      <c r="E985" s="22">
        <f>'[1]pH meter #2__083118AM'!$O$2</f>
        <v>3.5073563535911592</v>
      </c>
      <c r="F985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43406.587500000001</v>
      </c>
      <c r="G985" s="6">
        <f>Table1689106[[#This Row],[Mean Value]]+$P$2</f>
        <v>3.527303060242065</v>
      </c>
      <c r="H985" s="6">
        <f>Table1689106[[#This Row],[Mean Value]]-$P$2</f>
        <v>3.4874096469402533</v>
      </c>
      <c r="I985" s="26">
        <f>Table1689106[[#This Row],[Mean Value]]+$Q$2</f>
        <v>3.5472497668929703</v>
      </c>
      <c r="J985" s="26">
        <f>Table1689106[[#This Row],[Mean Value]]-($Q$2)</f>
        <v>3.467462940289348</v>
      </c>
      <c r="K985" s="8">
        <f>Table1689106[[#This Row],[Mean Value]]+$R$2</f>
        <v>3.5671964735438761</v>
      </c>
      <c r="L985" s="9">
        <f>Table1689106[[#This Row],[Mean Value]]-$R$2</f>
        <v>3.4475162336384422</v>
      </c>
      <c r="M985" s="23" t="str">
        <f t="array" ref="M985">IF(OR(D985&lt;$Z$2, D985&gt;$Y$2), "Yes", "No")</f>
        <v>No</v>
      </c>
      <c r="N985" s="3"/>
    </row>
    <row r="986" spans="1:14" x14ac:dyDescent="0.25">
      <c r="A986" s="2">
        <v>43406</v>
      </c>
      <c r="B986" s="17">
        <v>1448</v>
      </c>
      <c r="C986" s="21" t="s">
        <v>51</v>
      </c>
      <c r="D986" s="25">
        <v>3.49</v>
      </c>
      <c r="E986" s="22">
        <f>'[1]pH meter #2__083118AM'!$O$2</f>
        <v>3.5073563535911592</v>
      </c>
      <c r="F986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43406.616666666669</v>
      </c>
      <c r="G986" s="6">
        <f>Table1689106[[#This Row],[Mean Value]]+$P$2</f>
        <v>3.527303060242065</v>
      </c>
      <c r="H986" s="6">
        <f>Table1689106[[#This Row],[Mean Value]]-$P$2</f>
        <v>3.4874096469402533</v>
      </c>
      <c r="I986" s="26">
        <f>Table1689106[[#This Row],[Mean Value]]+$Q$2</f>
        <v>3.5472497668929703</v>
      </c>
      <c r="J986" s="26">
        <f>Table1689106[[#This Row],[Mean Value]]-($Q$2)</f>
        <v>3.467462940289348</v>
      </c>
      <c r="K986" s="8">
        <f>Table1689106[[#This Row],[Mean Value]]+$R$2</f>
        <v>3.5671964735438761</v>
      </c>
      <c r="L986" s="9">
        <f>Table1689106[[#This Row],[Mean Value]]-$R$2</f>
        <v>3.4475162336384422</v>
      </c>
      <c r="M986" s="23" t="str">
        <f t="array" ref="M986">IF(OR(D986&lt;$Z$2, D986&gt;$Y$2), "Yes", "No")</f>
        <v>No</v>
      </c>
      <c r="N986" s="3"/>
    </row>
    <row r="987" spans="1:14" x14ac:dyDescent="0.25">
      <c r="A987" s="2">
        <v>43406</v>
      </c>
      <c r="B987" s="17">
        <v>1548</v>
      </c>
      <c r="C987" s="21" t="s">
        <v>34</v>
      </c>
      <c r="D987" s="25">
        <v>3.49</v>
      </c>
      <c r="E987" s="22">
        <f>'[1]pH meter #2__083118AM'!$O$2</f>
        <v>3.5073563535911592</v>
      </c>
      <c r="F987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43406.658333333333</v>
      </c>
      <c r="G987" s="6">
        <f>Table1689106[[#This Row],[Mean Value]]+$P$2</f>
        <v>3.527303060242065</v>
      </c>
      <c r="H987" s="6">
        <f>Table1689106[[#This Row],[Mean Value]]-$P$2</f>
        <v>3.4874096469402533</v>
      </c>
      <c r="I987" s="26">
        <f>Table1689106[[#This Row],[Mean Value]]+$Q$2</f>
        <v>3.5472497668929703</v>
      </c>
      <c r="J987" s="26">
        <f>Table1689106[[#This Row],[Mean Value]]-($Q$2)</f>
        <v>3.467462940289348</v>
      </c>
      <c r="K987" s="8">
        <f>Table1689106[[#This Row],[Mean Value]]+$R$2</f>
        <v>3.5671964735438761</v>
      </c>
      <c r="L987" s="9">
        <f>Table1689106[[#This Row],[Mean Value]]-$R$2</f>
        <v>3.4475162336384422</v>
      </c>
      <c r="M987" s="23" t="str">
        <f t="array" ref="M987">IF(OR(D987&lt;$Z$2, D987&gt;$Y$2), "Yes", "No")</f>
        <v>No</v>
      </c>
      <c r="N987" s="3"/>
    </row>
    <row r="988" spans="1:14" x14ac:dyDescent="0.25">
      <c r="A988" s="2">
        <v>43406</v>
      </c>
      <c r="B988" s="17">
        <v>1700</v>
      </c>
      <c r="C988" s="21" t="s">
        <v>34</v>
      </c>
      <c r="D988" s="25">
        <v>3.52</v>
      </c>
      <c r="E988" s="22">
        <f>'[1]pH meter #2__083118AM'!$O$2</f>
        <v>3.5073563535911592</v>
      </c>
      <c r="F988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43406.708333333336</v>
      </c>
      <c r="G988" s="6">
        <f>Table1689106[[#This Row],[Mean Value]]+$P$2</f>
        <v>3.527303060242065</v>
      </c>
      <c r="H988" s="6">
        <f>Table1689106[[#This Row],[Mean Value]]-$P$2</f>
        <v>3.4874096469402533</v>
      </c>
      <c r="I988" s="26">
        <f>Table1689106[[#This Row],[Mean Value]]+$Q$2</f>
        <v>3.5472497668929703</v>
      </c>
      <c r="J988" s="26">
        <f>Table1689106[[#This Row],[Mean Value]]-($Q$2)</f>
        <v>3.467462940289348</v>
      </c>
      <c r="K988" s="8">
        <f>Table1689106[[#This Row],[Mean Value]]+$R$2</f>
        <v>3.5671964735438761</v>
      </c>
      <c r="L988" s="9">
        <f>Table1689106[[#This Row],[Mean Value]]-$R$2</f>
        <v>3.4475162336384422</v>
      </c>
      <c r="M988" s="23" t="str">
        <f t="array" ref="M988">IF(OR(D988&lt;$Z$2, D988&gt;$Y$2), "Yes", "No")</f>
        <v>No</v>
      </c>
      <c r="N988" s="3"/>
    </row>
    <row r="989" spans="1:14" x14ac:dyDescent="0.25">
      <c r="A989" s="2">
        <v>43406</v>
      </c>
      <c r="B989" s="17">
        <v>1836</v>
      </c>
      <c r="C989" s="21" t="s">
        <v>51</v>
      </c>
      <c r="D989" s="25">
        <v>3.53</v>
      </c>
      <c r="E989" s="22">
        <f>'[1]pH meter #2__083118AM'!$O$2</f>
        <v>3.5073563535911592</v>
      </c>
      <c r="F989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43406.775000000001</v>
      </c>
      <c r="G989" s="6">
        <f>Table1689106[[#This Row],[Mean Value]]+$P$2</f>
        <v>3.527303060242065</v>
      </c>
      <c r="H989" s="6">
        <f>Table1689106[[#This Row],[Mean Value]]-$P$2</f>
        <v>3.4874096469402533</v>
      </c>
      <c r="I989" s="26">
        <f>Table1689106[[#This Row],[Mean Value]]+$Q$2</f>
        <v>3.5472497668929703</v>
      </c>
      <c r="J989" s="26">
        <f>Table1689106[[#This Row],[Mean Value]]-($Q$2)</f>
        <v>3.467462940289348</v>
      </c>
      <c r="K989" s="8">
        <f>Table1689106[[#This Row],[Mean Value]]+$R$2</f>
        <v>3.5671964735438761</v>
      </c>
      <c r="L989" s="9">
        <f>Table1689106[[#This Row],[Mean Value]]-$R$2</f>
        <v>3.4475162336384422</v>
      </c>
      <c r="M989" s="23" t="str">
        <f t="array" ref="M989">IF(OR(D989&lt;$Z$2, D989&gt;$Y$2), "Yes", "No")</f>
        <v>No</v>
      </c>
      <c r="N989" s="3"/>
    </row>
    <row r="990" spans="1:14" x14ac:dyDescent="0.25">
      <c r="A990" s="2">
        <v>43407</v>
      </c>
      <c r="B990" s="17">
        <v>651</v>
      </c>
      <c r="C990" s="21" t="s">
        <v>31</v>
      </c>
      <c r="D990" s="25">
        <v>3.55</v>
      </c>
      <c r="E990" s="22">
        <f>'[1]pH meter #2__083118AM'!$O$2</f>
        <v>3.5073563535911592</v>
      </c>
      <c r="F990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43407.285416666666</v>
      </c>
      <c r="G990" s="6">
        <f>Table1689106[[#This Row],[Mean Value]]+$P$2</f>
        <v>3.527303060242065</v>
      </c>
      <c r="H990" s="6">
        <f>Table1689106[[#This Row],[Mean Value]]-$P$2</f>
        <v>3.4874096469402533</v>
      </c>
      <c r="I990" s="26">
        <f>Table1689106[[#This Row],[Mean Value]]+$Q$2</f>
        <v>3.5472497668929703</v>
      </c>
      <c r="J990" s="26">
        <f>Table1689106[[#This Row],[Mean Value]]-($Q$2)</f>
        <v>3.467462940289348</v>
      </c>
      <c r="K990" s="8">
        <f>Table1689106[[#This Row],[Mean Value]]+$R$2</f>
        <v>3.5671964735438761</v>
      </c>
      <c r="L990" s="9">
        <f>Table1689106[[#This Row],[Mean Value]]-$R$2</f>
        <v>3.4475162336384422</v>
      </c>
      <c r="M990" s="23" t="str">
        <f t="array" ref="M990">IF(OR(D990&lt;$Z$2, D990&gt;$Y$2), "Yes", "No")</f>
        <v>No</v>
      </c>
      <c r="N990" s="3"/>
    </row>
    <row r="991" spans="1:14" x14ac:dyDescent="0.25">
      <c r="A991" s="2">
        <v>43407</v>
      </c>
      <c r="B991" s="17">
        <v>745</v>
      </c>
      <c r="C991" s="21" t="s">
        <v>42</v>
      </c>
      <c r="D991" s="25">
        <v>3.55</v>
      </c>
      <c r="E991" s="22">
        <f>'[1]pH meter #2__083118AM'!$O$2</f>
        <v>3.5073563535911592</v>
      </c>
      <c r="F991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43407.322916666664</v>
      </c>
      <c r="G991" s="6">
        <f>Table1689106[[#This Row],[Mean Value]]+$P$2</f>
        <v>3.527303060242065</v>
      </c>
      <c r="H991" s="6">
        <f>Table1689106[[#This Row],[Mean Value]]-$P$2</f>
        <v>3.4874096469402533</v>
      </c>
      <c r="I991" s="26">
        <f>Table1689106[[#This Row],[Mean Value]]+$Q$2</f>
        <v>3.5472497668929703</v>
      </c>
      <c r="J991" s="26">
        <f>Table1689106[[#This Row],[Mean Value]]-($Q$2)</f>
        <v>3.467462940289348</v>
      </c>
      <c r="K991" s="8">
        <f>Table1689106[[#This Row],[Mean Value]]+$R$2</f>
        <v>3.5671964735438761</v>
      </c>
      <c r="L991" s="9">
        <f>Table1689106[[#This Row],[Mean Value]]-$R$2</f>
        <v>3.4475162336384422</v>
      </c>
      <c r="M991" s="23" t="str">
        <f t="array" ref="M991">IF(OR(D991&lt;$Z$2, D991&gt;$Y$2), "Yes", "No")</f>
        <v>No</v>
      </c>
      <c r="N991" s="3"/>
    </row>
    <row r="992" spans="1:14" x14ac:dyDescent="0.25">
      <c r="A992" s="2">
        <v>43407</v>
      </c>
      <c r="B992" s="17">
        <v>1020</v>
      </c>
      <c r="C992" s="21" t="s">
        <v>30</v>
      </c>
      <c r="D992" s="25">
        <v>3.56</v>
      </c>
      <c r="E992" s="22">
        <f>'[1]pH meter #2__083118AM'!$O$2</f>
        <v>3.5073563535911592</v>
      </c>
      <c r="F992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43407.430555555555</v>
      </c>
      <c r="G992" s="6">
        <f>Table1689106[[#This Row],[Mean Value]]+$P$2</f>
        <v>3.527303060242065</v>
      </c>
      <c r="H992" s="6">
        <f>Table1689106[[#This Row],[Mean Value]]-$P$2</f>
        <v>3.4874096469402533</v>
      </c>
      <c r="I992" s="26">
        <f>Table1689106[[#This Row],[Mean Value]]+$Q$2</f>
        <v>3.5472497668929703</v>
      </c>
      <c r="J992" s="26">
        <f>Table1689106[[#This Row],[Mean Value]]-($Q$2)</f>
        <v>3.467462940289348</v>
      </c>
      <c r="K992" s="8">
        <f>Table1689106[[#This Row],[Mean Value]]+$R$2</f>
        <v>3.5671964735438761</v>
      </c>
      <c r="L992" s="9">
        <f>Table1689106[[#This Row],[Mean Value]]-$R$2</f>
        <v>3.4475162336384422</v>
      </c>
      <c r="M992" s="23" t="str">
        <f t="array" ref="M992">IF(OR(D992&lt;$Z$2, D992&gt;$Y$2), "Yes", "No")</f>
        <v>No</v>
      </c>
      <c r="N992" s="3"/>
    </row>
    <row r="993" spans="1:14" x14ac:dyDescent="0.25">
      <c r="A993" s="2">
        <v>43407</v>
      </c>
      <c r="B993" s="17">
        <v>1050</v>
      </c>
      <c r="C993" s="21" t="s">
        <v>30</v>
      </c>
      <c r="D993" s="25">
        <v>3.54</v>
      </c>
      <c r="E993" s="22">
        <f>'[1]pH meter #2__083118AM'!$O$2</f>
        <v>3.5073563535911592</v>
      </c>
      <c r="F993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43407.451388888891</v>
      </c>
      <c r="G993" s="6">
        <f>Table1689106[[#This Row],[Mean Value]]+$P$2</f>
        <v>3.527303060242065</v>
      </c>
      <c r="H993" s="6">
        <f>Table1689106[[#This Row],[Mean Value]]-$P$2</f>
        <v>3.4874096469402533</v>
      </c>
      <c r="I993" s="26">
        <f>Table1689106[[#This Row],[Mean Value]]+$Q$2</f>
        <v>3.5472497668929703</v>
      </c>
      <c r="J993" s="26">
        <f>Table1689106[[#This Row],[Mean Value]]-($Q$2)</f>
        <v>3.467462940289348</v>
      </c>
      <c r="K993" s="8">
        <f>Table1689106[[#This Row],[Mean Value]]+$R$2</f>
        <v>3.5671964735438761</v>
      </c>
      <c r="L993" s="9">
        <f>Table1689106[[#This Row],[Mean Value]]-$R$2</f>
        <v>3.4475162336384422</v>
      </c>
      <c r="M993" s="23" t="str">
        <f t="array" ref="M993">IF(OR(D993&lt;$Z$2, D993&gt;$Y$2), "Yes", "No")</f>
        <v>No</v>
      </c>
      <c r="N993" s="3"/>
    </row>
    <row r="994" spans="1:14" x14ac:dyDescent="0.25">
      <c r="A994" s="2">
        <v>43407</v>
      </c>
      <c r="B994" s="17">
        <v>1115</v>
      </c>
      <c r="C994" s="21" t="s">
        <v>37</v>
      </c>
      <c r="D994" s="25">
        <v>3.55</v>
      </c>
      <c r="E994" s="22">
        <f>'[1]pH meter #2__083118AM'!$O$2</f>
        <v>3.5073563535911592</v>
      </c>
      <c r="F994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43407.46875</v>
      </c>
      <c r="G994" s="6">
        <f>Table1689106[[#This Row],[Mean Value]]+$P$2</f>
        <v>3.527303060242065</v>
      </c>
      <c r="H994" s="6">
        <f>Table1689106[[#This Row],[Mean Value]]-$P$2</f>
        <v>3.4874096469402533</v>
      </c>
      <c r="I994" s="26">
        <f>Table1689106[[#This Row],[Mean Value]]+$Q$2</f>
        <v>3.5472497668929703</v>
      </c>
      <c r="J994" s="26">
        <f>Table1689106[[#This Row],[Mean Value]]-($Q$2)</f>
        <v>3.467462940289348</v>
      </c>
      <c r="K994" s="8">
        <f>Table1689106[[#This Row],[Mean Value]]+$R$2</f>
        <v>3.5671964735438761</v>
      </c>
      <c r="L994" s="9">
        <f>Table1689106[[#This Row],[Mean Value]]-$R$2</f>
        <v>3.4475162336384422</v>
      </c>
      <c r="M994" s="23" t="str">
        <f t="array" ref="M994">IF(OR(D994&lt;$Z$2, D994&gt;$Y$2), "Yes", "No")</f>
        <v>No</v>
      </c>
      <c r="N994" s="3"/>
    </row>
    <row r="995" spans="1:14" x14ac:dyDescent="0.25">
      <c r="A995" s="2">
        <v>43407</v>
      </c>
      <c r="B995" s="17">
        <v>1200</v>
      </c>
      <c r="C995" s="21" t="s">
        <v>30</v>
      </c>
      <c r="D995" s="25">
        <v>3.55</v>
      </c>
      <c r="E995" s="22">
        <f>'[1]pH meter #2__083118AM'!$O$2</f>
        <v>3.5073563535911592</v>
      </c>
      <c r="F995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43407.5</v>
      </c>
      <c r="G995" s="6">
        <f>Table1689106[[#This Row],[Mean Value]]+$P$2</f>
        <v>3.527303060242065</v>
      </c>
      <c r="H995" s="6">
        <f>Table1689106[[#This Row],[Mean Value]]-$P$2</f>
        <v>3.4874096469402533</v>
      </c>
      <c r="I995" s="26">
        <f>Table1689106[[#This Row],[Mean Value]]+$Q$2</f>
        <v>3.5472497668929703</v>
      </c>
      <c r="J995" s="26">
        <f>Table1689106[[#This Row],[Mean Value]]-($Q$2)</f>
        <v>3.467462940289348</v>
      </c>
      <c r="K995" s="8">
        <f>Table1689106[[#This Row],[Mean Value]]+$R$2</f>
        <v>3.5671964735438761</v>
      </c>
      <c r="L995" s="9">
        <f>Table1689106[[#This Row],[Mean Value]]-$R$2</f>
        <v>3.4475162336384422</v>
      </c>
      <c r="M995" s="23" t="str">
        <f t="array" ref="M995">IF(OR(D995&lt;$Z$2, D995&gt;$Y$2), "Yes", "No")</f>
        <v>No</v>
      </c>
      <c r="N995" s="3"/>
    </row>
    <row r="996" spans="1:14" x14ac:dyDescent="0.25">
      <c r="A996" s="2">
        <v>43407</v>
      </c>
      <c r="B996" s="17">
        <v>1236</v>
      </c>
      <c r="C996" s="21" t="s">
        <v>31</v>
      </c>
      <c r="D996" s="25">
        <v>3.54</v>
      </c>
      <c r="E996" s="22">
        <f>'[1]pH meter #2__083118AM'!$O$2</f>
        <v>3.5073563535911592</v>
      </c>
      <c r="F996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43407.525000000001</v>
      </c>
      <c r="G996" s="6">
        <f>Table1689106[[#This Row],[Mean Value]]+$P$2</f>
        <v>3.527303060242065</v>
      </c>
      <c r="H996" s="6">
        <f>Table1689106[[#This Row],[Mean Value]]-$P$2</f>
        <v>3.4874096469402533</v>
      </c>
      <c r="I996" s="26">
        <f>Table1689106[[#This Row],[Mean Value]]+$Q$2</f>
        <v>3.5472497668929703</v>
      </c>
      <c r="J996" s="26">
        <f>Table1689106[[#This Row],[Mean Value]]-($Q$2)</f>
        <v>3.467462940289348</v>
      </c>
      <c r="K996" s="8">
        <f>Table1689106[[#This Row],[Mean Value]]+$R$2</f>
        <v>3.5671964735438761</v>
      </c>
      <c r="L996" s="9">
        <f>Table1689106[[#This Row],[Mean Value]]-$R$2</f>
        <v>3.4475162336384422</v>
      </c>
      <c r="M996" s="23" t="str">
        <f t="array" ref="M996">IF(OR(D996&lt;$Z$2, D996&gt;$Y$2), "Yes", "No")</f>
        <v>No</v>
      </c>
      <c r="N996" s="3"/>
    </row>
    <row r="997" spans="1:14" x14ac:dyDescent="0.25">
      <c r="A997" s="2">
        <v>43407</v>
      </c>
      <c r="B997" s="17">
        <v>1317</v>
      </c>
      <c r="C997" s="21" t="s">
        <v>31</v>
      </c>
      <c r="D997" s="25">
        <v>3.54</v>
      </c>
      <c r="E997" s="22">
        <f>'[1]pH meter #2__083118AM'!$O$2</f>
        <v>3.5073563535911592</v>
      </c>
      <c r="F997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43407.553472222222</v>
      </c>
      <c r="G997" s="6">
        <f>Table1689106[[#This Row],[Mean Value]]+$P$2</f>
        <v>3.527303060242065</v>
      </c>
      <c r="H997" s="6">
        <f>Table1689106[[#This Row],[Mean Value]]-$P$2</f>
        <v>3.4874096469402533</v>
      </c>
      <c r="I997" s="26">
        <f>Table1689106[[#This Row],[Mean Value]]+$Q$2</f>
        <v>3.5472497668929703</v>
      </c>
      <c r="J997" s="26">
        <f>Table1689106[[#This Row],[Mean Value]]-($Q$2)</f>
        <v>3.467462940289348</v>
      </c>
      <c r="K997" s="8">
        <f>Table1689106[[#This Row],[Mean Value]]+$R$2</f>
        <v>3.5671964735438761</v>
      </c>
      <c r="L997" s="9">
        <f>Table1689106[[#This Row],[Mean Value]]-$R$2</f>
        <v>3.4475162336384422</v>
      </c>
      <c r="M997" s="23" t="str">
        <f t="array" ref="M997">IF(OR(D997&lt;$Z$2, D997&gt;$Y$2), "Yes", "No")</f>
        <v>No</v>
      </c>
      <c r="N997" s="3"/>
    </row>
    <row r="998" spans="1:14" x14ac:dyDescent="0.25">
      <c r="A998" s="2">
        <v>43407</v>
      </c>
      <c r="B998" s="17">
        <v>1349</v>
      </c>
      <c r="C998" s="21" t="s">
        <v>34</v>
      </c>
      <c r="D998" s="25">
        <v>3.53</v>
      </c>
      <c r="E998" s="22">
        <f>'[1]pH meter #2__083118AM'!$O$2</f>
        <v>3.5073563535911592</v>
      </c>
      <c r="F998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43407.575694444444</v>
      </c>
      <c r="G998" s="6">
        <f>Table1689106[[#This Row],[Mean Value]]+$P$2</f>
        <v>3.527303060242065</v>
      </c>
      <c r="H998" s="6">
        <f>Table1689106[[#This Row],[Mean Value]]-$P$2</f>
        <v>3.4874096469402533</v>
      </c>
      <c r="I998" s="26">
        <f>Table1689106[[#This Row],[Mean Value]]+$Q$2</f>
        <v>3.5472497668929703</v>
      </c>
      <c r="J998" s="26">
        <f>Table1689106[[#This Row],[Mean Value]]-($Q$2)</f>
        <v>3.467462940289348</v>
      </c>
      <c r="K998" s="8">
        <f>Table1689106[[#This Row],[Mean Value]]+$R$2</f>
        <v>3.5671964735438761</v>
      </c>
      <c r="L998" s="9">
        <f>Table1689106[[#This Row],[Mean Value]]-$R$2</f>
        <v>3.4475162336384422</v>
      </c>
      <c r="M998" s="23" t="str">
        <f t="array" ref="M998">IF(OR(D998&lt;$Z$2, D998&gt;$Y$2), "Yes", "No")</f>
        <v>No</v>
      </c>
      <c r="N998" s="3"/>
    </row>
    <row r="999" spans="1:14" x14ac:dyDescent="0.25">
      <c r="A999" s="2">
        <v>43407</v>
      </c>
      <c r="B999" s="17">
        <v>1502</v>
      </c>
      <c r="C999" s="21" t="s">
        <v>34</v>
      </c>
      <c r="D999" s="25">
        <v>3.53</v>
      </c>
      <c r="E999" s="22">
        <f>'[1]pH meter #2__083118AM'!$O$2</f>
        <v>3.5073563535911592</v>
      </c>
      <c r="F999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43407.626388888886</v>
      </c>
      <c r="G999" s="6">
        <f>Table1689106[[#This Row],[Mean Value]]+$P$2</f>
        <v>3.527303060242065</v>
      </c>
      <c r="H999" s="6">
        <f>Table1689106[[#This Row],[Mean Value]]-$P$2</f>
        <v>3.4874096469402533</v>
      </c>
      <c r="I999" s="26">
        <f>Table1689106[[#This Row],[Mean Value]]+$Q$2</f>
        <v>3.5472497668929703</v>
      </c>
      <c r="J999" s="26">
        <f>Table1689106[[#This Row],[Mean Value]]-($Q$2)</f>
        <v>3.467462940289348</v>
      </c>
      <c r="K999" s="8">
        <f>Table1689106[[#This Row],[Mean Value]]+$R$2</f>
        <v>3.5671964735438761</v>
      </c>
      <c r="L999" s="9">
        <f>Table1689106[[#This Row],[Mean Value]]-$R$2</f>
        <v>3.4475162336384422</v>
      </c>
      <c r="M999" s="23" t="str">
        <f t="array" ref="M999">IF(OR(D999&lt;$Z$2, D999&gt;$Y$2), "Yes", "No")</f>
        <v>No</v>
      </c>
      <c r="N999" s="3"/>
    </row>
    <row r="1000" spans="1:14" x14ac:dyDescent="0.25">
      <c r="A1000" s="2">
        <v>43408</v>
      </c>
      <c r="B1000" s="17">
        <v>700</v>
      </c>
      <c r="C1000" s="21" t="s">
        <v>52</v>
      </c>
      <c r="D1000" s="25">
        <v>3.5</v>
      </c>
      <c r="E1000" s="22">
        <f>'[1]pH meter #2__083118AM'!$O$2</f>
        <v>3.5073563535911592</v>
      </c>
      <c r="F1000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43408.291666666664</v>
      </c>
      <c r="G1000" s="6">
        <f>Table1689106[[#This Row],[Mean Value]]+$P$2</f>
        <v>3.527303060242065</v>
      </c>
      <c r="H1000" s="6">
        <f>Table1689106[[#This Row],[Mean Value]]-$P$2</f>
        <v>3.4874096469402533</v>
      </c>
      <c r="I1000" s="26">
        <f>Table1689106[[#This Row],[Mean Value]]+$Q$2</f>
        <v>3.5472497668929703</v>
      </c>
      <c r="J1000" s="26">
        <f>Table1689106[[#This Row],[Mean Value]]-($Q$2)</f>
        <v>3.467462940289348</v>
      </c>
      <c r="K1000" s="8">
        <f>Table1689106[[#This Row],[Mean Value]]+$R$2</f>
        <v>3.5671964735438761</v>
      </c>
      <c r="L1000" s="9">
        <f>Table1689106[[#This Row],[Mean Value]]-$R$2</f>
        <v>3.4475162336384422</v>
      </c>
      <c r="M1000" s="23" t="str">
        <f t="array" ref="M1000">IF(OR(D1000&lt;$Z$2, D1000&gt;$Y$2), "Yes", "No")</f>
        <v>No</v>
      </c>
      <c r="N1000" s="3"/>
    </row>
    <row r="1001" spans="1:14" x14ac:dyDescent="0.25">
      <c r="A1001" s="2">
        <v>43408</v>
      </c>
      <c r="B1001" s="17">
        <v>735</v>
      </c>
      <c r="C1001" s="21" t="s">
        <v>39</v>
      </c>
      <c r="D1001" s="25">
        <v>3.53</v>
      </c>
      <c r="E1001" s="22">
        <f>'[1]pH meter #2__083118AM'!$O$2</f>
        <v>3.5073563535911592</v>
      </c>
      <c r="F1001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43408.315972222219</v>
      </c>
      <c r="G1001" s="6">
        <f>Table1689106[[#This Row],[Mean Value]]+$P$2</f>
        <v>3.527303060242065</v>
      </c>
      <c r="H1001" s="6">
        <f>Table1689106[[#This Row],[Mean Value]]-$P$2</f>
        <v>3.4874096469402533</v>
      </c>
      <c r="I1001" s="26">
        <f>Table1689106[[#This Row],[Mean Value]]+$Q$2</f>
        <v>3.5472497668929703</v>
      </c>
      <c r="J1001" s="26">
        <f>Table1689106[[#This Row],[Mean Value]]-($Q$2)</f>
        <v>3.467462940289348</v>
      </c>
      <c r="K1001" s="8">
        <f>Table1689106[[#This Row],[Mean Value]]+$R$2</f>
        <v>3.5671964735438761</v>
      </c>
      <c r="L1001" s="9">
        <f>Table1689106[[#This Row],[Mean Value]]-$R$2</f>
        <v>3.4475162336384422</v>
      </c>
      <c r="M1001" s="23" t="str">
        <f t="array" ref="M1001">IF(OR(D1001&lt;$Z$2, D1001&gt;$Y$2), "Yes", "No")</f>
        <v>No</v>
      </c>
      <c r="N1001" s="3"/>
    </row>
    <row r="1002" spans="1:14" x14ac:dyDescent="0.25">
      <c r="A1002" s="2">
        <v>43408</v>
      </c>
      <c r="B1002" s="17">
        <v>1135</v>
      </c>
      <c r="C1002" s="21" t="s">
        <v>39</v>
      </c>
      <c r="D1002" s="25">
        <v>3.51</v>
      </c>
      <c r="E1002" s="22">
        <f>'[1]pH meter #2__083118AM'!$O$2</f>
        <v>3.5073563535911592</v>
      </c>
      <c r="F1002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43408.482638888891</v>
      </c>
      <c r="G1002" s="6">
        <f>Table1689106[[#This Row],[Mean Value]]+$P$2</f>
        <v>3.527303060242065</v>
      </c>
      <c r="H1002" s="6">
        <f>Table1689106[[#This Row],[Mean Value]]-$P$2</f>
        <v>3.4874096469402533</v>
      </c>
      <c r="I1002" s="26">
        <f>Table1689106[[#This Row],[Mean Value]]+$Q$2</f>
        <v>3.5472497668929703</v>
      </c>
      <c r="J1002" s="26">
        <f>Table1689106[[#This Row],[Mean Value]]-($Q$2)</f>
        <v>3.467462940289348</v>
      </c>
      <c r="K1002" s="8">
        <f>Table1689106[[#This Row],[Mean Value]]+$R$2</f>
        <v>3.5671964735438761</v>
      </c>
      <c r="L1002" s="9">
        <f>Table1689106[[#This Row],[Mean Value]]-$R$2</f>
        <v>3.4475162336384422</v>
      </c>
      <c r="M1002" s="23" t="str">
        <f t="array" ref="M1002">IF(OR(D1002&lt;$Z$2, D1002&gt;$Y$2), "Yes", "No")</f>
        <v>No</v>
      </c>
      <c r="N1002" s="3"/>
    </row>
    <row r="1003" spans="1:14" x14ac:dyDescent="0.25">
      <c r="A1003" s="2">
        <v>43408</v>
      </c>
      <c r="B1003" s="17">
        <v>1200</v>
      </c>
      <c r="C1003" s="21" t="s">
        <v>39</v>
      </c>
      <c r="D1003" s="25">
        <v>3.51</v>
      </c>
      <c r="E1003" s="22">
        <f>'[1]pH meter #2__083118AM'!$O$2</f>
        <v>3.5073563535911592</v>
      </c>
      <c r="F1003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43408.5</v>
      </c>
      <c r="G1003" s="6">
        <f>Table1689106[[#This Row],[Mean Value]]+$P$2</f>
        <v>3.527303060242065</v>
      </c>
      <c r="H1003" s="6">
        <f>Table1689106[[#This Row],[Mean Value]]-$P$2</f>
        <v>3.4874096469402533</v>
      </c>
      <c r="I1003" s="26">
        <f>Table1689106[[#This Row],[Mean Value]]+$Q$2</f>
        <v>3.5472497668929703</v>
      </c>
      <c r="J1003" s="26">
        <f>Table1689106[[#This Row],[Mean Value]]-($Q$2)</f>
        <v>3.467462940289348</v>
      </c>
      <c r="K1003" s="8">
        <f>Table1689106[[#This Row],[Mean Value]]+$R$2</f>
        <v>3.5671964735438761</v>
      </c>
      <c r="L1003" s="9">
        <f>Table1689106[[#This Row],[Mean Value]]-$R$2</f>
        <v>3.4475162336384422</v>
      </c>
      <c r="M1003" s="23" t="str">
        <f t="array" ref="M1003">IF(OR(D1003&lt;$Z$2, D1003&gt;$Y$2), "Yes", "No")</f>
        <v>No</v>
      </c>
      <c r="N1003" s="3"/>
    </row>
    <row r="1004" spans="1:14" x14ac:dyDescent="0.25">
      <c r="A1004" s="2">
        <v>43408</v>
      </c>
      <c r="B1004" s="17">
        <v>1215</v>
      </c>
      <c r="C1004" s="21" t="s">
        <v>39</v>
      </c>
      <c r="D1004" s="25">
        <v>3.51</v>
      </c>
      <c r="E1004" s="22">
        <f>'[1]pH meter #2__083118AM'!$O$2</f>
        <v>3.5073563535911592</v>
      </c>
      <c r="F1004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43408.510416666664</v>
      </c>
      <c r="G1004" s="6">
        <f>Table1689106[[#This Row],[Mean Value]]+$P$2</f>
        <v>3.527303060242065</v>
      </c>
      <c r="H1004" s="6">
        <f>Table1689106[[#This Row],[Mean Value]]-$P$2</f>
        <v>3.4874096469402533</v>
      </c>
      <c r="I1004" s="26">
        <f>Table1689106[[#This Row],[Mean Value]]+$Q$2</f>
        <v>3.5472497668929703</v>
      </c>
      <c r="J1004" s="26">
        <f>Table1689106[[#This Row],[Mean Value]]-($Q$2)</f>
        <v>3.467462940289348</v>
      </c>
      <c r="K1004" s="8">
        <f>Table1689106[[#This Row],[Mean Value]]+$R$2</f>
        <v>3.5671964735438761</v>
      </c>
      <c r="L1004" s="9">
        <f>Table1689106[[#This Row],[Mean Value]]-$R$2</f>
        <v>3.4475162336384422</v>
      </c>
      <c r="M1004" s="23" t="str">
        <f t="array" ref="M1004">IF(OR(D1004&lt;$Z$2, D1004&gt;$Y$2), "Yes", "No")</f>
        <v>No</v>
      </c>
      <c r="N1004" s="3"/>
    </row>
    <row r="1005" spans="1:14" x14ac:dyDescent="0.25">
      <c r="A1005" s="2">
        <v>43409</v>
      </c>
      <c r="B1005" s="17">
        <v>610</v>
      </c>
      <c r="C1005" s="21" t="s">
        <v>37</v>
      </c>
      <c r="D1005" s="25">
        <v>3.55</v>
      </c>
      <c r="E1005" s="22">
        <f>'[1]pH meter #2__083118AM'!$O$2</f>
        <v>3.5073563535911592</v>
      </c>
      <c r="F1005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43409.256944444445</v>
      </c>
      <c r="G1005" s="6">
        <f>Table1689106[[#This Row],[Mean Value]]+$P$2</f>
        <v>3.527303060242065</v>
      </c>
      <c r="H1005" s="6">
        <f>Table1689106[[#This Row],[Mean Value]]-$P$2</f>
        <v>3.4874096469402533</v>
      </c>
      <c r="I1005" s="26">
        <f>Table1689106[[#This Row],[Mean Value]]+$Q$2</f>
        <v>3.5472497668929703</v>
      </c>
      <c r="J1005" s="26">
        <f>Table1689106[[#This Row],[Mean Value]]-($Q$2)</f>
        <v>3.467462940289348</v>
      </c>
      <c r="K1005" s="8">
        <f>Table1689106[[#This Row],[Mean Value]]+$R$2</f>
        <v>3.5671964735438761</v>
      </c>
      <c r="L1005" s="9">
        <f>Table1689106[[#This Row],[Mean Value]]-$R$2</f>
        <v>3.4475162336384422</v>
      </c>
      <c r="M1005" s="23" t="str">
        <f t="array" ref="M1005">IF(OR(D1005&lt;$Z$2, D1005&gt;$Y$2), "Yes", "No")</f>
        <v>No</v>
      </c>
      <c r="N1005" s="3"/>
    </row>
    <row r="1006" spans="1:14" x14ac:dyDescent="0.25">
      <c r="A1006" s="2">
        <v>43409</v>
      </c>
      <c r="B1006" s="17">
        <v>625</v>
      </c>
      <c r="C1006" s="21" t="s">
        <v>40</v>
      </c>
      <c r="D1006" s="25">
        <v>3.54</v>
      </c>
      <c r="E1006" s="22">
        <f>'[1]pH meter #2__083118AM'!$O$2</f>
        <v>3.5073563535911592</v>
      </c>
      <c r="F1006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43409.267361111109</v>
      </c>
      <c r="G1006" s="6">
        <f>Table1689106[[#This Row],[Mean Value]]+$P$2</f>
        <v>3.527303060242065</v>
      </c>
      <c r="H1006" s="6">
        <f>Table1689106[[#This Row],[Mean Value]]-$P$2</f>
        <v>3.4874096469402533</v>
      </c>
      <c r="I1006" s="26">
        <f>Table1689106[[#This Row],[Mean Value]]+$Q$2</f>
        <v>3.5472497668929703</v>
      </c>
      <c r="J1006" s="26">
        <f>Table1689106[[#This Row],[Mean Value]]-($Q$2)</f>
        <v>3.467462940289348</v>
      </c>
      <c r="K1006" s="8">
        <f>Table1689106[[#This Row],[Mean Value]]+$R$2</f>
        <v>3.5671964735438761</v>
      </c>
      <c r="L1006" s="9">
        <f>Table1689106[[#This Row],[Mean Value]]-$R$2</f>
        <v>3.4475162336384422</v>
      </c>
      <c r="M1006" s="23" t="str">
        <f t="array" ref="M1006">IF(OR(D1006&lt;$Z$2, D1006&gt;$Y$2), "Yes", "No")</f>
        <v>No</v>
      </c>
      <c r="N1006" s="3"/>
    </row>
    <row r="1007" spans="1:14" x14ac:dyDescent="0.25">
      <c r="A1007" s="2">
        <v>43409</v>
      </c>
      <c r="B1007" s="17">
        <v>643</v>
      </c>
      <c r="C1007" s="21" t="s">
        <v>30</v>
      </c>
      <c r="D1007" s="25">
        <v>3.54</v>
      </c>
      <c r="E1007" s="22">
        <f>'[1]pH meter #2__083118AM'!$O$2</f>
        <v>3.5073563535911592</v>
      </c>
      <c r="F1007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43409.279861111114</v>
      </c>
      <c r="G1007" s="6">
        <f>Table1689106[[#This Row],[Mean Value]]+$P$2</f>
        <v>3.527303060242065</v>
      </c>
      <c r="H1007" s="6">
        <f>Table1689106[[#This Row],[Mean Value]]-$P$2</f>
        <v>3.4874096469402533</v>
      </c>
      <c r="I1007" s="26">
        <f>Table1689106[[#This Row],[Mean Value]]+$Q$2</f>
        <v>3.5472497668929703</v>
      </c>
      <c r="J1007" s="26">
        <f>Table1689106[[#This Row],[Mean Value]]-($Q$2)</f>
        <v>3.467462940289348</v>
      </c>
      <c r="K1007" s="8">
        <f>Table1689106[[#This Row],[Mean Value]]+$R$2</f>
        <v>3.5671964735438761</v>
      </c>
      <c r="L1007" s="9">
        <f>Table1689106[[#This Row],[Mean Value]]-$R$2</f>
        <v>3.4475162336384422</v>
      </c>
      <c r="M1007" s="23" t="str">
        <f t="array" ref="M1007">IF(OR(D1007&lt;$Z$2, D1007&gt;$Y$2), "Yes", "No")</f>
        <v>No</v>
      </c>
      <c r="N1007" s="3"/>
    </row>
    <row r="1008" spans="1:14" x14ac:dyDescent="0.25">
      <c r="A1008" s="2">
        <v>43409</v>
      </c>
      <c r="B1008" s="17">
        <v>655</v>
      </c>
      <c r="C1008" s="21" t="s">
        <v>40</v>
      </c>
      <c r="D1008" s="25">
        <v>3.54</v>
      </c>
      <c r="E1008" s="22">
        <f>'[1]pH meter #2__083118AM'!$O$2</f>
        <v>3.5073563535911592</v>
      </c>
      <c r="F1008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43409.288194444445</v>
      </c>
      <c r="G1008" s="6">
        <f>Table1689106[[#This Row],[Mean Value]]+$P$2</f>
        <v>3.527303060242065</v>
      </c>
      <c r="H1008" s="6">
        <f>Table1689106[[#This Row],[Mean Value]]-$P$2</f>
        <v>3.4874096469402533</v>
      </c>
      <c r="I1008" s="26">
        <f>Table1689106[[#This Row],[Mean Value]]+$Q$2</f>
        <v>3.5472497668929703</v>
      </c>
      <c r="J1008" s="26">
        <f>Table1689106[[#This Row],[Mean Value]]-($Q$2)</f>
        <v>3.467462940289348</v>
      </c>
      <c r="K1008" s="8">
        <f>Table1689106[[#This Row],[Mean Value]]+$R$2</f>
        <v>3.5671964735438761</v>
      </c>
      <c r="L1008" s="9">
        <f>Table1689106[[#This Row],[Mean Value]]-$R$2</f>
        <v>3.4475162336384422</v>
      </c>
      <c r="M1008" s="23" t="str">
        <f t="array" ref="M1008">IF(OR(D1008&lt;$Z$2, D1008&gt;$Y$2), "Yes", "No")</f>
        <v>No</v>
      </c>
      <c r="N1008" s="3"/>
    </row>
    <row r="1009" spans="1:14" x14ac:dyDescent="0.25">
      <c r="A1009" s="2">
        <v>43409</v>
      </c>
      <c r="B1009" s="17">
        <v>715</v>
      </c>
      <c r="C1009" s="21" t="s">
        <v>40</v>
      </c>
      <c r="D1009" s="25">
        <v>3.53</v>
      </c>
      <c r="E1009" s="22">
        <f>'[1]pH meter #2__083118AM'!$O$2</f>
        <v>3.5073563535911592</v>
      </c>
      <c r="F1009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43409.302083333336</v>
      </c>
      <c r="G1009" s="6">
        <f>Table1689106[[#This Row],[Mean Value]]+$P$2</f>
        <v>3.527303060242065</v>
      </c>
      <c r="H1009" s="6">
        <f>Table1689106[[#This Row],[Mean Value]]-$P$2</f>
        <v>3.4874096469402533</v>
      </c>
      <c r="I1009" s="26">
        <f>Table1689106[[#This Row],[Mean Value]]+$Q$2</f>
        <v>3.5472497668929703</v>
      </c>
      <c r="J1009" s="26">
        <f>Table1689106[[#This Row],[Mean Value]]-($Q$2)</f>
        <v>3.467462940289348</v>
      </c>
      <c r="K1009" s="8">
        <f>Table1689106[[#This Row],[Mean Value]]+$R$2</f>
        <v>3.5671964735438761</v>
      </c>
      <c r="L1009" s="9">
        <f>Table1689106[[#This Row],[Mean Value]]-$R$2</f>
        <v>3.4475162336384422</v>
      </c>
      <c r="M1009" s="23" t="str">
        <f t="array" ref="M1009">IF(OR(D1009&lt;$Z$2, D1009&gt;$Y$2), "Yes", "No")</f>
        <v>No</v>
      </c>
      <c r="N1009" s="3"/>
    </row>
    <row r="1010" spans="1:14" x14ac:dyDescent="0.25">
      <c r="A1010" s="2">
        <v>43409</v>
      </c>
      <c r="B1010" s="17">
        <v>748</v>
      </c>
      <c r="C1010" s="21" t="s">
        <v>40</v>
      </c>
      <c r="D1010" s="25">
        <v>3.54</v>
      </c>
      <c r="E1010" s="22">
        <f>'[1]pH meter #2__083118AM'!$O$2</f>
        <v>3.5073563535911592</v>
      </c>
      <c r="F1010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43409.324999999997</v>
      </c>
      <c r="G1010" s="6">
        <f>Table1689106[[#This Row],[Mean Value]]+$P$2</f>
        <v>3.527303060242065</v>
      </c>
      <c r="H1010" s="6">
        <f>Table1689106[[#This Row],[Mean Value]]-$P$2</f>
        <v>3.4874096469402533</v>
      </c>
      <c r="I1010" s="26">
        <f>Table1689106[[#This Row],[Mean Value]]+$Q$2</f>
        <v>3.5472497668929703</v>
      </c>
      <c r="J1010" s="26">
        <f>Table1689106[[#This Row],[Mean Value]]-($Q$2)</f>
        <v>3.467462940289348</v>
      </c>
      <c r="K1010" s="8">
        <f>Table1689106[[#This Row],[Mean Value]]+$R$2</f>
        <v>3.5671964735438761</v>
      </c>
      <c r="L1010" s="9">
        <f>Table1689106[[#This Row],[Mean Value]]-$R$2</f>
        <v>3.4475162336384422</v>
      </c>
      <c r="M1010" s="23" t="str">
        <f t="array" ref="M1010">IF(OR(D1010&lt;$Z$2, D1010&gt;$Y$2), "Yes", "No")</f>
        <v>No</v>
      </c>
      <c r="N1010" s="3"/>
    </row>
    <row r="1011" spans="1:14" x14ac:dyDescent="0.25">
      <c r="A1011" s="2">
        <v>43409</v>
      </c>
      <c r="B1011" s="17">
        <v>900</v>
      </c>
      <c r="C1011" s="21" t="s">
        <v>31</v>
      </c>
      <c r="D1011" s="25">
        <v>3.53</v>
      </c>
      <c r="E1011" s="22">
        <f>'[1]pH meter #2__083118AM'!$O$2</f>
        <v>3.5073563535911592</v>
      </c>
      <c r="F1011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43409.375</v>
      </c>
      <c r="G1011" s="6">
        <f>Table1689106[[#This Row],[Mean Value]]+$P$2</f>
        <v>3.527303060242065</v>
      </c>
      <c r="H1011" s="6">
        <f>Table1689106[[#This Row],[Mean Value]]-$P$2</f>
        <v>3.4874096469402533</v>
      </c>
      <c r="I1011" s="26">
        <f>Table1689106[[#This Row],[Mean Value]]+$Q$2</f>
        <v>3.5472497668929703</v>
      </c>
      <c r="J1011" s="26">
        <f>Table1689106[[#This Row],[Mean Value]]-($Q$2)</f>
        <v>3.467462940289348</v>
      </c>
      <c r="K1011" s="8">
        <f>Table1689106[[#This Row],[Mean Value]]+$R$2</f>
        <v>3.5671964735438761</v>
      </c>
      <c r="L1011" s="9">
        <f>Table1689106[[#This Row],[Mean Value]]-$R$2</f>
        <v>3.4475162336384422</v>
      </c>
      <c r="M1011" s="23" t="str">
        <f t="array" ref="M1011">IF(OR(D1011&lt;$Z$2, D1011&gt;$Y$2), "Yes", "No")</f>
        <v>No</v>
      </c>
      <c r="N1011" s="3"/>
    </row>
    <row r="1012" spans="1:14" x14ac:dyDescent="0.25">
      <c r="A1012" s="2">
        <v>43409</v>
      </c>
      <c r="B1012" s="17">
        <v>906</v>
      </c>
      <c r="C1012" s="21" t="s">
        <v>31</v>
      </c>
      <c r="D1012" s="25">
        <v>3.53</v>
      </c>
      <c r="E1012" s="22">
        <f>'[1]pH meter #2__083118AM'!$O$2</f>
        <v>3.5073563535911592</v>
      </c>
      <c r="F1012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43409.379166666666</v>
      </c>
      <c r="G1012" s="6">
        <f>Table1689106[[#This Row],[Mean Value]]+$P$2</f>
        <v>3.527303060242065</v>
      </c>
      <c r="H1012" s="6">
        <f>Table1689106[[#This Row],[Mean Value]]-$P$2</f>
        <v>3.4874096469402533</v>
      </c>
      <c r="I1012" s="26">
        <f>Table1689106[[#This Row],[Mean Value]]+$Q$2</f>
        <v>3.5472497668929703</v>
      </c>
      <c r="J1012" s="26">
        <f>Table1689106[[#This Row],[Mean Value]]-($Q$2)</f>
        <v>3.467462940289348</v>
      </c>
      <c r="K1012" s="8">
        <f>Table1689106[[#This Row],[Mean Value]]+$R$2</f>
        <v>3.5671964735438761</v>
      </c>
      <c r="L1012" s="9">
        <f>Table1689106[[#This Row],[Mean Value]]-$R$2</f>
        <v>3.4475162336384422</v>
      </c>
      <c r="M1012" s="23" t="str">
        <f t="array" ref="M1012">IF(OR(D1012&lt;$Z$2, D1012&gt;$Y$2), "Yes", "No")</f>
        <v>No</v>
      </c>
      <c r="N1012" s="3"/>
    </row>
    <row r="1013" spans="1:14" x14ac:dyDescent="0.25">
      <c r="A1013" s="2">
        <v>43409</v>
      </c>
      <c r="B1013" s="17">
        <v>915</v>
      </c>
      <c r="C1013" s="21" t="s">
        <v>42</v>
      </c>
      <c r="D1013" s="25">
        <v>3.52</v>
      </c>
      <c r="E1013" s="22">
        <f>'[1]pH meter #2__083118AM'!$O$2</f>
        <v>3.5073563535911592</v>
      </c>
      <c r="F1013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43409.385416666664</v>
      </c>
      <c r="G1013" s="6">
        <f>Table1689106[[#This Row],[Mean Value]]+$P$2</f>
        <v>3.527303060242065</v>
      </c>
      <c r="H1013" s="6">
        <f>Table1689106[[#This Row],[Mean Value]]-$P$2</f>
        <v>3.4874096469402533</v>
      </c>
      <c r="I1013" s="26">
        <f>Table1689106[[#This Row],[Mean Value]]+$Q$2</f>
        <v>3.5472497668929703</v>
      </c>
      <c r="J1013" s="26">
        <f>Table1689106[[#This Row],[Mean Value]]-($Q$2)</f>
        <v>3.467462940289348</v>
      </c>
      <c r="K1013" s="8">
        <f>Table1689106[[#This Row],[Mean Value]]+$R$2</f>
        <v>3.5671964735438761</v>
      </c>
      <c r="L1013" s="9">
        <f>Table1689106[[#This Row],[Mean Value]]-$R$2</f>
        <v>3.4475162336384422</v>
      </c>
      <c r="M1013" s="23" t="str">
        <f t="array" ref="M1013">IF(OR(D1013&lt;$Z$2, D1013&gt;$Y$2), "Yes", "No")</f>
        <v>No</v>
      </c>
      <c r="N1013" s="3"/>
    </row>
    <row r="1014" spans="1:14" x14ac:dyDescent="0.25">
      <c r="A1014" s="2">
        <v>43409</v>
      </c>
      <c r="B1014" s="17">
        <v>1000</v>
      </c>
      <c r="C1014" s="21" t="s">
        <v>30</v>
      </c>
      <c r="D1014" s="25">
        <v>3.52</v>
      </c>
      <c r="E1014" s="22">
        <f>'[1]pH meter #2__083118AM'!$O$2</f>
        <v>3.5073563535911592</v>
      </c>
      <c r="F1014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43409.416666666664</v>
      </c>
      <c r="G1014" s="6">
        <f>Table1689106[[#This Row],[Mean Value]]+$P$2</f>
        <v>3.527303060242065</v>
      </c>
      <c r="H1014" s="6">
        <f>Table1689106[[#This Row],[Mean Value]]-$P$2</f>
        <v>3.4874096469402533</v>
      </c>
      <c r="I1014" s="26">
        <f>Table1689106[[#This Row],[Mean Value]]+$Q$2</f>
        <v>3.5472497668929703</v>
      </c>
      <c r="J1014" s="26">
        <f>Table1689106[[#This Row],[Mean Value]]-($Q$2)</f>
        <v>3.467462940289348</v>
      </c>
      <c r="K1014" s="8">
        <f>Table1689106[[#This Row],[Mean Value]]+$R$2</f>
        <v>3.5671964735438761</v>
      </c>
      <c r="L1014" s="9">
        <f>Table1689106[[#This Row],[Mean Value]]-$R$2</f>
        <v>3.4475162336384422</v>
      </c>
      <c r="M1014" s="23" t="str">
        <f t="array" ref="M1014">IF(OR(D1014&lt;$Z$2, D1014&gt;$Y$2), "Yes", "No")</f>
        <v>No</v>
      </c>
      <c r="N1014" s="3"/>
    </row>
    <row r="1015" spans="1:14" x14ac:dyDescent="0.25">
      <c r="A1015" s="2">
        <v>43409</v>
      </c>
      <c r="B1015" s="17">
        <v>1045</v>
      </c>
      <c r="C1015" s="21" t="s">
        <v>35</v>
      </c>
      <c r="D1015" s="25">
        <v>3.51</v>
      </c>
      <c r="E1015" s="22">
        <f>'[1]pH meter #2__083118AM'!$O$2</f>
        <v>3.5073563535911592</v>
      </c>
      <c r="F1015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43409.447916666664</v>
      </c>
      <c r="G1015" s="6">
        <f>Table1689106[[#This Row],[Mean Value]]+$P$2</f>
        <v>3.527303060242065</v>
      </c>
      <c r="H1015" s="6">
        <f>Table1689106[[#This Row],[Mean Value]]-$P$2</f>
        <v>3.4874096469402533</v>
      </c>
      <c r="I1015" s="26">
        <f>Table1689106[[#This Row],[Mean Value]]+$Q$2</f>
        <v>3.5472497668929703</v>
      </c>
      <c r="J1015" s="26">
        <f>Table1689106[[#This Row],[Mean Value]]-($Q$2)</f>
        <v>3.467462940289348</v>
      </c>
      <c r="K1015" s="8">
        <f>Table1689106[[#This Row],[Mean Value]]+$R$2</f>
        <v>3.5671964735438761</v>
      </c>
      <c r="L1015" s="9">
        <f>Table1689106[[#This Row],[Mean Value]]-$R$2</f>
        <v>3.4475162336384422</v>
      </c>
      <c r="M1015" s="23" t="str">
        <f t="array" ref="M1015">IF(OR(D1015&lt;$Z$2, D1015&gt;$Y$2), "Yes", "No")</f>
        <v>No</v>
      </c>
      <c r="N1015" s="3"/>
    </row>
    <row r="1016" spans="1:14" x14ac:dyDescent="0.25">
      <c r="A1016" s="2">
        <v>43409</v>
      </c>
      <c r="B1016" s="17">
        <v>1100</v>
      </c>
      <c r="C1016" s="21" t="s">
        <v>31</v>
      </c>
      <c r="D1016" s="25">
        <v>3.51</v>
      </c>
      <c r="E1016" s="22">
        <f>'[1]pH meter #2__083118AM'!$O$2</f>
        <v>3.5073563535911592</v>
      </c>
      <c r="F1016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43409.458333333336</v>
      </c>
      <c r="G1016" s="6">
        <f>Table1689106[[#This Row],[Mean Value]]+$P$2</f>
        <v>3.527303060242065</v>
      </c>
      <c r="H1016" s="6">
        <f>Table1689106[[#This Row],[Mean Value]]-$P$2</f>
        <v>3.4874096469402533</v>
      </c>
      <c r="I1016" s="26">
        <f>Table1689106[[#This Row],[Mean Value]]+$Q$2</f>
        <v>3.5472497668929703</v>
      </c>
      <c r="J1016" s="26">
        <f>Table1689106[[#This Row],[Mean Value]]-($Q$2)</f>
        <v>3.467462940289348</v>
      </c>
      <c r="K1016" s="8">
        <f>Table1689106[[#This Row],[Mean Value]]+$R$2</f>
        <v>3.5671964735438761</v>
      </c>
      <c r="L1016" s="9">
        <f>Table1689106[[#This Row],[Mean Value]]-$R$2</f>
        <v>3.4475162336384422</v>
      </c>
      <c r="M1016" s="23" t="str">
        <f t="array" ref="M1016">IF(OR(D1016&lt;$Z$2, D1016&gt;$Y$2), "Yes", "No")</f>
        <v>No</v>
      </c>
      <c r="N1016" s="3"/>
    </row>
    <row r="1017" spans="1:14" x14ac:dyDescent="0.25">
      <c r="A1017" s="2">
        <v>43409</v>
      </c>
      <c r="B1017" s="17">
        <v>1115</v>
      </c>
      <c r="C1017" s="21" t="s">
        <v>39</v>
      </c>
      <c r="D1017" s="25">
        <v>3.45</v>
      </c>
      <c r="E1017" s="22">
        <f>'[1]pH meter #2__083118AM'!$O$2</f>
        <v>3.5073563535911592</v>
      </c>
      <c r="F1017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43409.46875</v>
      </c>
      <c r="G1017" s="6">
        <f>Table1689106[[#This Row],[Mean Value]]+$P$2</f>
        <v>3.527303060242065</v>
      </c>
      <c r="H1017" s="6">
        <f>Table1689106[[#This Row],[Mean Value]]-$P$2</f>
        <v>3.4874096469402533</v>
      </c>
      <c r="I1017" s="26">
        <f>Table1689106[[#This Row],[Mean Value]]+$Q$2</f>
        <v>3.5472497668929703</v>
      </c>
      <c r="J1017" s="26">
        <f>Table1689106[[#This Row],[Mean Value]]-($Q$2)</f>
        <v>3.467462940289348</v>
      </c>
      <c r="K1017" s="8">
        <f>Table1689106[[#This Row],[Mean Value]]+$R$2</f>
        <v>3.5671964735438761</v>
      </c>
      <c r="L1017" s="9">
        <f>Table1689106[[#This Row],[Mean Value]]-$R$2</f>
        <v>3.4475162336384422</v>
      </c>
      <c r="M1017" s="23" t="str">
        <f t="array" ref="M1017">IF(OR(D1017&lt;$Z$2, D1017&gt;$Y$2), "Yes", "No")</f>
        <v>No</v>
      </c>
      <c r="N1017" s="3"/>
    </row>
    <row r="1018" spans="1:14" x14ac:dyDescent="0.25">
      <c r="A1018" s="2">
        <v>43409</v>
      </c>
      <c r="B1018" s="17">
        <v>1200</v>
      </c>
      <c r="C1018" s="21" t="s">
        <v>39</v>
      </c>
      <c r="D1018" s="25">
        <v>3.51</v>
      </c>
      <c r="E1018" s="22">
        <f>'[1]pH meter #2__083118AM'!$O$2</f>
        <v>3.5073563535911592</v>
      </c>
      <c r="F1018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43409.5</v>
      </c>
      <c r="G1018" s="6">
        <f>Table1689106[[#This Row],[Mean Value]]+$P$2</f>
        <v>3.527303060242065</v>
      </c>
      <c r="H1018" s="6">
        <f>Table1689106[[#This Row],[Mean Value]]-$P$2</f>
        <v>3.4874096469402533</v>
      </c>
      <c r="I1018" s="26">
        <f>Table1689106[[#This Row],[Mean Value]]+$Q$2</f>
        <v>3.5472497668929703</v>
      </c>
      <c r="J1018" s="26">
        <f>Table1689106[[#This Row],[Mean Value]]-($Q$2)</f>
        <v>3.467462940289348</v>
      </c>
      <c r="K1018" s="8">
        <f>Table1689106[[#This Row],[Mean Value]]+$R$2</f>
        <v>3.5671964735438761</v>
      </c>
      <c r="L1018" s="9">
        <f>Table1689106[[#This Row],[Mean Value]]-$R$2</f>
        <v>3.4475162336384422</v>
      </c>
      <c r="M1018" s="23" t="str">
        <f t="array" ref="M1018">IF(OR(D1018&lt;$Z$2, D1018&gt;$Y$2), "Yes", "No")</f>
        <v>No</v>
      </c>
      <c r="N1018" s="3"/>
    </row>
    <row r="1019" spans="1:14" x14ac:dyDescent="0.25">
      <c r="A1019" s="2">
        <v>43409</v>
      </c>
      <c r="B1019" s="17">
        <v>1209</v>
      </c>
      <c r="C1019" s="21" t="s">
        <v>26</v>
      </c>
      <c r="D1019" s="25">
        <v>3.51</v>
      </c>
      <c r="E1019" s="22">
        <f>'[1]pH meter #2__083118AM'!$O$2</f>
        <v>3.5073563535911592</v>
      </c>
      <c r="F1019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43409.506249999999</v>
      </c>
      <c r="G1019" s="6">
        <f>Table1689106[[#This Row],[Mean Value]]+$P$2</f>
        <v>3.527303060242065</v>
      </c>
      <c r="H1019" s="6">
        <f>Table1689106[[#This Row],[Mean Value]]-$P$2</f>
        <v>3.4874096469402533</v>
      </c>
      <c r="I1019" s="26">
        <f>Table1689106[[#This Row],[Mean Value]]+$Q$2</f>
        <v>3.5472497668929703</v>
      </c>
      <c r="J1019" s="26">
        <f>Table1689106[[#This Row],[Mean Value]]-($Q$2)</f>
        <v>3.467462940289348</v>
      </c>
      <c r="K1019" s="8">
        <f>Table1689106[[#This Row],[Mean Value]]+$R$2</f>
        <v>3.5671964735438761</v>
      </c>
      <c r="L1019" s="9">
        <f>Table1689106[[#This Row],[Mean Value]]-$R$2</f>
        <v>3.4475162336384422</v>
      </c>
      <c r="M1019" s="23" t="str">
        <f t="array" ref="M1019">IF(OR(D1019&lt;$Z$2, D1019&gt;$Y$2), "Yes", "No")</f>
        <v>No</v>
      </c>
      <c r="N1019" s="3"/>
    </row>
    <row r="1020" spans="1:14" x14ac:dyDescent="0.25">
      <c r="A1020" s="2">
        <v>43409</v>
      </c>
      <c r="B1020" s="17">
        <v>1334</v>
      </c>
      <c r="C1020" s="21" t="s">
        <v>31</v>
      </c>
      <c r="D1020" s="25">
        <v>3.5</v>
      </c>
      <c r="E1020" s="22">
        <f>'[1]pH meter #2__083118AM'!$O$2</f>
        <v>3.5073563535911592</v>
      </c>
      <c r="F1020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43409.56527777778</v>
      </c>
      <c r="G1020" s="6">
        <f>Table1689106[[#This Row],[Mean Value]]+$P$2</f>
        <v>3.527303060242065</v>
      </c>
      <c r="H1020" s="6">
        <f>Table1689106[[#This Row],[Mean Value]]-$P$2</f>
        <v>3.4874096469402533</v>
      </c>
      <c r="I1020" s="26">
        <f>Table1689106[[#This Row],[Mean Value]]+$Q$2</f>
        <v>3.5472497668929703</v>
      </c>
      <c r="J1020" s="26">
        <f>Table1689106[[#This Row],[Mean Value]]-($Q$2)</f>
        <v>3.467462940289348</v>
      </c>
      <c r="K1020" s="8">
        <f>Table1689106[[#This Row],[Mean Value]]+$R$2</f>
        <v>3.5671964735438761</v>
      </c>
      <c r="L1020" s="9">
        <f>Table1689106[[#This Row],[Mean Value]]-$R$2</f>
        <v>3.4475162336384422</v>
      </c>
      <c r="M1020" s="23" t="str">
        <f t="array" ref="M1020">IF(OR(D1020&lt;$Z$2, D1020&gt;$Y$2), "Yes", "No")</f>
        <v>No</v>
      </c>
      <c r="N1020" s="3"/>
    </row>
    <row r="1021" spans="1:14" x14ac:dyDescent="0.25">
      <c r="A1021" s="2">
        <v>43409</v>
      </c>
      <c r="B1021" s="17">
        <v>1353</v>
      </c>
      <c r="C1021" s="21" t="s">
        <v>26</v>
      </c>
      <c r="D1021" s="25">
        <v>3.49</v>
      </c>
      <c r="E1021" s="22">
        <f>'[1]pH meter #2__083118AM'!$O$2</f>
        <v>3.5073563535911592</v>
      </c>
      <c r="F1021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43409.578472222223</v>
      </c>
      <c r="G1021" s="6">
        <f>Table1689106[[#This Row],[Mean Value]]+$P$2</f>
        <v>3.527303060242065</v>
      </c>
      <c r="H1021" s="6">
        <f>Table1689106[[#This Row],[Mean Value]]-$P$2</f>
        <v>3.4874096469402533</v>
      </c>
      <c r="I1021" s="26">
        <f>Table1689106[[#This Row],[Mean Value]]+$Q$2</f>
        <v>3.5472497668929703</v>
      </c>
      <c r="J1021" s="26">
        <f>Table1689106[[#This Row],[Mean Value]]-($Q$2)</f>
        <v>3.467462940289348</v>
      </c>
      <c r="K1021" s="8">
        <f>Table1689106[[#This Row],[Mean Value]]+$R$2</f>
        <v>3.5671964735438761</v>
      </c>
      <c r="L1021" s="9">
        <f>Table1689106[[#This Row],[Mean Value]]-$R$2</f>
        <v>3.4475162336384422</v>
      </c>
      <c r="M1021" s="23" t="str">
        <f t="array" ref="M1021">IF(OR(D1021&lt;$Z$2, D1021&gt;$Y$2), "Yes", "No")</f>
        <v>No</v>
      </c>
      <c r="N1021" s="3"/>
    </row>
    <row r="1022" spans="1:14" x14ac:dyDescent="0.25">
      <c r="A1022" s="2">
        <v>43409</v>
      </c>
      <c r="B1022" s="17">
        <v>1420</v>
      </c>
      <c r="C1022" s="21" t="s">
        <v>42</v>
      </c>
      <c r="D1022" s="25">
        <v>3.5</v>
      </c>
      <c r="E1022" s="22">
        <f>'[1]pH meter #2__083118AM'!$O$2</f>
        <v>3.5073563535911592</v>
      </c>
      <c r="F1022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43409.597222222219</v>
      </c>
      <c r="G1022" s="6">
        <f>Table1689106[[#This Row],[Mean Value]]+$P$2</f>
        <v>3.527303060242065</v>
      </c>
      <c r="H1022" s="6">
        <f>Table1689106[[#This Row],[Mean Value]]-$P$2</f>
        <v>3.4874096469402533</v>
      </c>
      <c r="I1022" s="26">
        <f>Table1689106[[#This Row],[Mean Value]]+$Q$2</f>
        <v>3.5472497668929703</v>
      </c>
      <c r="J1022" s="26">
        <f>Table1689106[[#This Row],[Mean Value]]-($Q$2)</f>
        <v>3.467462940289348</v>
      </c>
      <c r="K1022" s="8">
        <f>Table1689106[[#This Row],[Mean Value]]+$R$2</f>
        <v>3.5671964735438761</v>
      </c>
      <c r="L1022" s="9">
        <f>Table1689106[[#This Row],[Mean Value]]-$R$2</f>
        <v>3.4475162336384422</v>
      </c>
      <c r="M1022" s="23" t="str">
        <f t="array" ref="M1022">IF(OR(D1022&lt;$Z$2, D1022&gt;$Y$2), "Yes", "No")</f>
        <v>No</v>
      </c>
      <c r="N1022" s="3"/>
    </row>
    <row r="1023" spans="1:14" x14ac:dyDescent="0.25">
      <c r="A1023" s="2">
        <v>43409</v>
      </c>
      <c r="B1023" s="17">
        <v>1430</v>
      </c>
      <c r="C1023" s="21" t="s">
        <v>42</v>
      </c>
      <c r="D1023" s="25">
        <v>3.49</v>
      </c>
      <c r="E1023" s="22">
        <f>'[1]pH meter #2__083118AM'!$O$2</f>
        <v>3.5073563535911592</v>
      </c>
      <c r="F1023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43409.604166666664</v>
      </c>
      <c r="G1023" s="6">
        <f>Table1689106[[#This Row],[Mean Value]]+$P$2</f>
        <v>3.527303060242065</v>
      </c>
      <c r="H1023" s="6">
        <f>Table1689106[[#This Row],[Mean Value]]-$P$2</f>
        <v>3.4874096469402533</v>
      </c>
      <c r="I1023" s="26">
        <f>Table1689106[[#This Row],[Mean Value]]+$Q$2</f>
        <v>3.5472497668929703</v>
      </c>
      <c r="J1023" s="26">
        <f>Table1689106[[#This Row],[Mean Value]]-($Q$2)</f>
        <v>3.467462940289348</v>
      </c>
      <c r="K1023" s="8">
        <f>Table1689106[[#This Row],[Mean Value]]+$R$2</f>
        <v>3.5671964735438761</v>
      </c>
      <c r="L1023" s="9">
        <f>Table1689106[[#This Row],[Mean Value]]-$R$2</f>
        <v>3.4475162336384422</v>
      </c>
      <c r="M1023" s="23" t="str">
        <f t="array" ref="M1023">IF(OR(D1023&lt;$Z$2, D1023&gt;$Y$2), "Yes", "No")</f>
        <v>No</v>
      </c>
      <c r="N1023" s="3"/>
    </row>
    <row r="1024" spans="1:14" x14ac:dyDescent="0.25">
      <c r="A1024" s="2">
        <v>43409</v>
      </c>
      <c r="B1024" s="17">
        <v>1555</v>
      </c>
      <c r="C1024" s="21" t="s">
        <v>26</v>
      </c>
      <c r="D1024" s="25">
        <v>3.49</v>
      </c>
      <c r="E1024" s="22">
        <f>'[1]pH meter #2__083118AM'!$O$2</f>
        <v>3.5073563535911592</v>
      </c>
      <c r="F1024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43409.663194444445</v>
      </c>
      <c r="G1024" s="6">
        <f>Table1689106[[#This Row],[Mean Value]]+$P$2</f>
        <v>3.527303060242065</v>
      </c>
      <c r="H1024" s="6">
        <f>Table1689106[[#This Row],[Mean Value]]-$P$2</f>
        <v>3.4874096469402533</v>
      </c>
      <c r="I1024" s="26">
        <f>Table1689106[[#This Row],[Mean Value]]+$Q$2</f>
        <v>3.5472497668929703</v>
      </c>
      <c r="J1024" s="26">
        <f>Table1689106[[#This Row],[Mean Value]]-($Q$2)</f>
        <v>3.467462940289348</v>
      </c>
      <c r="K1024" s="8">
        <f>Table1689106[[#This Row],[Mean Value]]+$R$2</f>
        <v>3.5671964735438761</v>
      </c>
      <c r="L1024" s="9">
        <f>Table1689106[[#This Row],[Mean Value]]-$R$2</f>
        <v>3.4475162336384422</v>
      </c>
      <c r="M1024" s="23" t="str">
        <f t="array" ref="M1024">IF(OR(D1024&lt;$Z$2, D1024&gt;$Y$2), "Yes", "No")</f>
        <v>No</v>
      </c>
      <c r="N1024" s="3"/>
    </row>
    <row r="1025" spans="1:14" x14ac:dyDescent="0.25">
      <c r="A1025" s="2">
        <v>43409</v>
      </c>
      <c r="B1025" s="17">
        <v>1611</v>
      </c>
      <c r="C1025" s="21" t="s">
        <v>51</v>
      </c>
      <c r="D1025" s="25">
        <v>3.5</v>
      </c>
      <c r="E1025" s="22">
        <f>'[1]pH meter #2__083118AM'!$O$2</f>
        <v>3.5073563535911592</v>
      </c>
      <c r="F1025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43409.674305555556</v>
      </c>
      <c r="G1025" s="6">
        <f>Table1689106[[#This Row],[Mean Value]]+$P$2</f>
        <v>3.527303060242065</v>
      </c>
      <c r="H1025" s="6">
        <f>Table1689106[[#This Row],[Mean Value]]-$P$2</f>
        <v>3.4874096469402533</v>
      </c>
      <c r="I1025" s="26">
        <f>Table1689106[[#This Row],[Mean Value]]+$Q$2</f>
        <v>3.5472497668929703</v>
      </c>
      <c r="J1025" s="26">
        <f>Table1689106[[#This Row],[Mean Value]]-($Q$2)</f>
        <v>3.467462940289348</v>
      </c>
      <c r="K1025" s="8">
        <f>Table1689106[[#This Row],[Mean Value]]+$R$2</f>
        <v>3.5671964735438761</v>
      </c>
      <c r="L1025" s="9">
        <f>Table1689106[[#This Row],[Mean Value]]-$R$2</f>
        <v>3.4475162336384422</v>
      </c>
      <c r="M1025" s="23" t="str">
        <f t="array" ref="M1025">IF(OR(D1025&lt;$Z$2, D1025&gt;$Y$2), "Yes", "No")</f>
        <v>No</v>
      </c>
      <c r="N1025" s="3"/>
    </row>
    <row r="1026" spans="1:14" x14ac:dyDescent="0.25">
      <c r="A1026" s="2">
        <v>43409</v>
      </c>
      <c r="B1026" s="17">
        <v>1757</v>
      </c>
      <c r="C1026" s="21" t="s">
        <v>51</v>
      </c>
      <c r="D1026" s="25">
        <v>3.51</v>
      </c>
      <c r="E1026" s="22">
        <f>'[1]pH meter #2__083118AM'!$O$2</f>
        <v>3.5073563535911592</v>
      </c>
      <c r="F1026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43409.747916666667</v>
      </c>
      <c r="G1026" s="6">
        <f>Table1689106[[#This Row],[Mean Value]]+$P$2</f>
        <v>3.527303060242065</v>
      </c>
      <c r="H1026" s="6">
        <f>Table1689106[[#This Row],[Mean Value]]-$P$2</f>
        <v>3.4874096469402533</v>
      </c>
      <c r="I1026" s="26">
        <f>Table1689106[[#This Row],[Mean Value]]+$Q$2</f>
        <v>3.5472497668929703</v>
      </c>
      <c r="J1026" s="26">
        <f>Table1689106[[#This Row],[Mean Value]]-($Q$2)</f>
        <v>3.467462940289348</v>
      </c>
      <c r="K1026" s="8">
        <f>Table1689106[[#This Row],[Mean Value]]+$R$2</f>
        <v>3.5671964735438761</v>
      </c>
      <c r="L1026" s="9">
        <f>Table1689106[[#This Row],[Mean Value]]-$R$2</f>
        <v>3.4475162336384422</v>
      </c>
      <c r="M1026" s="23" t="str">
        <f t="array" ref="M1026">IF(OR(D1026&lt;$Z$2, D1026&gt;$Y$2), "Yes", "No")</f>
        <v>No</v>
      </c>
      <c r="N1026" s="3"/>
    </row>
    <row r="1027" spans="1:14" x14ac:dyDescent="0.25">
      <c r="A1027" s="2">
        <v>43409</v>
      </c>
      <c r="B1027" s="17">
        <v>1828</v>
      </c>
      <c r="C1027" s="21" t="s">
        <v>54</v>
      </c>
      <c r="D1027" s="25">
        <v>3.48</v>
      </c>
      <c r="E1027" s="22">
        <f>'[1]pH meter #2__083118AM'!$O$2</f>
        <v>3.5073563535911592</v>
      </c>
      <c r="F1027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43409.769444444442</v>
      </c>
      <c r="G1027" s="6">
        <f>Table1689106[[#This Row],[Mean Value]]+$P$2</f>
        <v>3.527303060242065</v>
      </c>
      <c r="H1027" s="6">
        <f>Table1689106[[#This Row],[Mean Value]]-$P$2</f>
        <v>3.4874096469402533</v>
      </c>
      <c r="I1027" s="26">
        <f>Table1689106[[#This Row],[Mean Value]]+$Q$2</f>
        <v>3.5472497668929703</v>
      </c>
      <c r="J1027" s="26">
        <f>Table1689106[[#This Row],[Mean Value]]-($Q$2)</f>
        <v>3.467462940289348</v>
      </c>
      <c r="K1027" s="8">
        <f>Table1689106[[#This Row],[Mean Value]]+$R$2</f>
        <v>3.5671964735438761</v>
      </c>
      <c r="L1027" s="9">
        <f>Table1689106[[#This Row],[Mean Value]]-$R$2</f>
        <v>3.4475162336384422</v>
      </c>
      <c r="M1027" s="23" t="str">
        <f t="array" ref="M1027">IF(OR(D1027&lt;$Z$2, D1027&gt;$Y$2), "Yes", "No")</f>
        <v>No</v>
      </c>
      <c r="N1027" s="3"/>
    </row>
    <row r="1028" spans="1:14" x14ac:dyDescent="0.25">
      <c r="A1028" s="2">
        <v>43410</v>
      </c>
      <c r="B1028" s="17">
        <v>615</v>
      </c>
      <c r="C1028" s="21" t="s">
        <v>30</v>
      </c>
      <c r="D1028" s="25">
        <v>3.55</v>
      </c>
      <c r="E1028" s="22">
        <f>'[1]pH meter #2__083118AM'!$O$2</f>
        <v>3.5073563535911592</v>
      </c>
      <c r="F1028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43410.260416666664</v>
      </c>
      <c r="G1028" s="6">
        <f>Table1689106[[#This Row],[Mean Value]]+$P$2</f>
        <v>3.527303060242065</v>
      </c>
      <c r="H1028" s="6">
        <f>Table1689106[[#This Row],[Mean Value]]-$P$2</f>
        <v>3.4874096469402533</v>
      </c>
      <c r="I1028" s="26">
        <f>Table1689106[[#This Row],[Mean Value]]+$Q$2</f>
        <v>3.5472497668929703</v>
      </c>
      <c r="J1028" s="26">
        <f>Table1689106[[#This Row],[Mean Value]]-($Q$2)</f>
        <v>3.467462940289348</v>
      </c>
      <c r="K1028" s="8">
        <f>Table1689106[[#This Row],[Mean Value]]+$R$2</f>
        <v>3.5671964735438761</v>
      </c>
      <c r="L1028" s="9">
        <f>Table1689106[[#This Row],[Mean Value]]-$R$2</f>
        <v>3.4475162336384422</v>
      </c>
      <c r="M1028" s="23" t="str">
        <f t="array" ref="M1028">IF(OR(D1028&lt;$Z$2, D1028&gt;$Y$2), "Yes", "No")</f>
        <v>No</v>
      </c>
      <c r="N1028" s="3"/>
    </row>
    <row r="1029" spans="1:14" x14ac:dyDescent="0.25">
      <c r="A1029" s="2">
        <v>43410</v>
      </c>
      <c r="B1029" s="17">
        <v>621</v>
      </c>
      <c r="C1029" s="21" t="s">
        <v>31</v>
      </c>
      <c r="D1029" s="25">
        <v>3.54</v>
      </c>
      <c r="E1029" s="22">
        <f>'[1]pH meter #2__083118AM'!$O$2</f>
        <v>3.5073563535911592</v>
      </c>
      <c r="F1029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43410.26458333333</v>
      </c>
      <c r="G1029" s="6">
        <f>Table1689106[[#This Row],[Mean Value]]+$P$2</f>
        <v>3.527303060242065</v>
      </c>
      <c r="H1029" s="6">
        <f>Table1689106[[#This Row],[Mean Value]]-$P$2</f>
        <v>3.4874096469402533</v>
      </c>
      <c r="I1029" s="26">
        <f>Table1689106[[#This Row],[Mean Value]]+$Q$2</f>
        <v>3.5472497668929703</v>
      </c>
      <c r="J1029" s="26">
        <f>Table1689106[[#This Row],[Mean Value]]-($Q$2)</f>
        <v>3.467462940289348</v>
      </c>
      <c r="K1029" s="8">
        <f>Table1689106[[#This Row],[Mean Value]]+$R$2</f>
        <v>3.5671964735438761</v>
      </c>
      <c r="L1029" s="9">
        <f>Table1689106[[#This Row],[Mean Value]]-$R$2</f>
        <v>3.4475162336384422</v>
      </c>
      <c r="M1029" s="23" t="str">
        <f t="array" ref="M1029">IF(OR(D1029&lt;$Z$2, D1029&gt;$Y$2), "Yes", "No")</f>
        <v>No</v>
      </c>
      <c r="N1029" s="3"/>
    </row>
    <row r="1030" spans="1:14" x14ac:dyDescent="0.25">
      <c r="A1030" s="2">
        <v>43410</v>
      </c>
      <c r="B1030" s="17">
        <v>646</v>
      </c>
      <c r="C1030" s="21" t="s">
        <v>31</v>
      </c>
      <c r="D1030" s="25">
        <v>3.54</v>
      </c>
      <c r="E1030" s="22">
        <f>'[1]pH meter #2__083118AM'!$O$2</f>
        <v>3.5073563535911592</v>
      </c>
      <c r="F1030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43410.281944444447</v>
      </c>
      <c r="G1030" s="6">
        <f>Table1689106[[#This Row],[Mean Value]]+$P$2</f>
        <v>3.527303060242065</v>
      </c>
      <c r="H1030" s="6">
        <f>Table1689106[[#This Row],[Mean Value]]-$P$2</f>
        <v>3.4874096469402533</v>
      </c>
      <c r="I1030" s="26">
        <f>Table1689106[[#This Row],[Mean Value]]+$Q$2</f>
        <v>3.5472497668929703</v>
      </c>
      <c r="J1030" s="26">
        <f>Table1689106[[#This Row],[Mean Value]]-($Q$2)</f>
        <v>3.467462940289348</v>
      </c>
      <c r="K1030" s="8">
        <f>Table1689106[[#This Row],[Mean Value]]+$R$2</f>
        <v>3.5671964735438761</v>
      </c>
      <c r="L1030" s="9">
        <f>Table1689106[[#This Row],[Mean Value]]-$R$2</f>
        <v>3.4475162336384422</v>
      </c>
      <c r="M1030" s="23" t="str">
        <f t="array" ref="M1030">IF(OR(D1030&lt;$Z$2, D1030&gt;$Y$2), "Yes", "No")</f>
        <v>No</v>
      </c>
      <c r="N1030" s="3"/>
    </row>
    <row r="1031" spans="1:14" x14ac:dyDescent="0.25">
      <c r="A1031" s="2">
        <v>43410</v>
      </c>
      <c r="B1031" s="17">
        <v>720</v>
      </c>
      <c r="C1031" s="21" t="s">
        <v>31</v>
      </c>
      <c r="D1031" s="25">
        <v>3.54</v>
      </c>
      <c r="E1031" s="22">
        <f>'[1]pH meter #2__083118AM'!$O$2</f>
        <v>3.5073563535911592</v>
      </c>
      <c r="F1031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43410.305555555555</v>
      </c>
      <c r="G1031" s="6">
        <f>Table1689106[[#This Row],[Mean Value]]+$P$2</f>
        <v>3.527303060242065</v>
      </c>
      <c r="H1031" s="6">
        <f>Table1689106[[#This Row],[Mean Value]]-$P$2</f>
        <v>3.4874096469402533</v>
      </c>
      <c r="I1031" s="26">
        <f>Table1689106[[#This Row],[Mean Value]]+$Q$2</f>
        <v>3.5472497668929703</v>
      </c>
      <c r="J1031" s="26">
        <f>Table1689106[[#This Row],[Mean Value]]-($Q$2)</f>
        <v>3.467462940289348</v>
      </c>
      <c r="K1031" s="8">
        <f>Table1689106[[#This Row],[Mean Value]]+$R$2</f>
        <v>3.5671964735438761</v>
      </c>
      <c r="L1031" s="9">
        <f>Table1689106[[#This Row],[Mean Value]]-$R$2</f>
        <v>3.4475162336384422</v>
      </c>
      <c r="M1031" s="23" t="str">
        <f t="array" ref="M1031">IF(OR(D1031&lt;$Z$2, D1031&gt;$Y$2), "Yes", "No")</f>
        <v>No</v>
      </c>
      <c r="N1031" s="3"/>
    </row>
    <row r="1032" spans="1:14" x14ac:dyDescent="0.25">
      <c r="A1032" s="2">
        <v>43410</v>
      </c>
      <c r="B1032" s="17">
        <v>744</v>
      </c>
      <c r="C1032" s="21" t="s">
        <v>31</v>
      </c>
      <c r="D1032" s="25">
        <v>3.54</v>
      </c>
      <c r="E1032" s="22">
        <f>'[1]pH meter #2__083118AM'!$O$2</f>
        <v>3.5073563535911592</v>
      </c>
      <c r="F1032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43410.322222222225</v>
      </c>
      <c r="G1032" s="6">
        <f>Table1689106[[#This Row],[Mean Value]]+$P$2</f>
        <v>3.527303060242065</v>
      </c>
      <c r="H1032" s="6">
        <f>Table1689106[[#This Row],[Mean Value]]-$P$2</f>
        <v>3.4874096469402533</v>
      </c>
      <c r="I1032" s="26">
        <f>Table1689106[[#This Row],[Mean Value]]+$Q$2</f>
        <v>3.5472497668929703</v>
      </c>
      <c r="J1032" s="26">
        <f>Table1689106[[#This Row],[Mean Value]]-($Q$2)</f>
        <v>3.467462940289348</v>
      </c>
      <c r="K1032" s="8">
        <f>Table1689106[[#This Row],[Mean Value]]+$R$2</f>
        <v>3.5671964735438761</v>
      </c>
      <c r="L1032" s="9">
        <f>Table1689106[[#This Row],[Mean Value]]-$R$2</f>
        <v>3.4475162336384422</v>
      </c>
      <c r="M1032" s="23" t="str">
        <f t="array" ref="M1032">IF(OR(D1032&lt;$Z$2, D1032&gt;$Y$2), "Yes", "No")</f>
        <v>No</v>
      </c>
      <c r="N1032" s="3"/>
    </row>
    <row r="1033" spans="1:14" x14ac:dyDescent="0.25">
      <c r="A1033" s="2">
        <v>43410</v>
      </c>
      <c r="B1033" s="17">
        <v>820</v>
      </c>
      <c r="C1033" s="21" t="s">
        <v>42</v>
      </c>
      <c r="D1033" s="25">
        <v>3.53</v>
      </c>
      <c r="E1033" s="22">
        <f>'[1]pH meter #2__083118AM'!$O$2</f>
        <v>3.5073563535911592</v>
      </c>
      <c r="F1033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43410.347222222219</v>
      </c>
      <c r="G1033" s="6">
        <f>Table1689106[[#This Row],[Mean Value]]+$P$2</f>
        <v>3.527303060242065</v>
      </c>
      <c r="H1033" s="6">
        <f>Table1689106[[#This Row],[Mean Value]]-$P$2</f>
        <v>3.4874096469402533</v>
      </c>
      <c r="I1033" s="26">
        <f>Table1689106[[#This Row],[Mean Value]]+$Q$2</f>
        <v>3.5472497668929703</v>
      </c>
      <c r="J1033" s="26">
        <f>Table1689106[[#This Row],[Mean Value]]-($Q$2)</f>
        <v>3.467462940289348</v>
      </c>
      <c r="K1033" s="8">
        <f>Table1689106[[#This Row],[Mean Value]]+$R$2</f>
        <v>3.5671964735438761</v>
      </c>
      <c r="L1033" s="9">
        <f>Table1689106[[#This Row],[Mean Value]]-$R$2</f>
        <v>3.4475162336384422</v>
      </c>
      <c r="M1033" s="23" t="str">
        <f t="array" ref="M1033">IF(OR(D1033&lt;$Z$2, D1033&gt;$Y$2), "Yes", "No")</f>
        <v>No</v>
      </c>
      <c r="N1033" s="3"/>
    </row>
    <row r="1034" spans="1:14" x14ac:dyDescent="0.25">
      <c r="A1034" s="2">
        <v>43410</v>
      </c>
      <c r="B1034" s="17">
        <v>937</v>
      </c>
      <c r="C1034" s="21" t="s">
        <v>31</v>
      </c>
      <c r="D1034" s="25">
        <v>3.53</v>
      </c>
      <c r="E1034" s="22">
        <f>'[1]pH meter #2__083118AM'!$O$2</f>
        <v>3.5073563535911592</v>
      </c>
      <c r="F1034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43410.400694444441</v>
      </c>
      <c r="G1034" s="6">
        <f>Table1689106[[#This Row],[Mean Value]]+$P$2</f>
        <v>3.527303060242065</v>
      </c>
      <c r="H1034" s="6">
        <f>Table1689106[[#This Row],[Mean Value]]-$P$2</f>
        <v>3.4874096469402533</v>
      </c>
      <c r="I1034" s="26">
        <f>Table1689106[[#This Row],[Mean Value]]+$Q$2</f>
        <v>3.5472497668929703</v>
      </c>
      <c r="J1034" s="26">
        <f>Table1689106[[#This Row],[Mean Value]]-($Q$2)</f>
        <v>3.467462940289348</v>
      </c>
      <c r="K1034" s="8">
        <f>Table1689106[[#This Row],[Mean Value]]+$R$2</f>
        <v>3.5671964735438761</v>
      </c>
      <c r="L1034" s="9">
        <f>Table1689106[[#This Row],[Mean Value]]-$R$2</f>
        <v>3.4475162336384422</v>
      </c>
      <c r="M1034" s="23" t="str">
        <f t="array" ref="M1034">IF(OR(D1034&lt;$Z$2, D1034&gt;$Y$2), "Yes", "No")</f>
        <v>No</v>
      </c>
      <c r="N1034" s="3"/>
    </row>
    <row r="1035" spans="1:14" x14ac:dyDescent="0.25">
      <c r="A1035" s="2">
        <v>43410</v>
      </c>
      <c r="B1035" s="17">
        <v>1020</v>
      </c>
      <c r="C1035" s="21" t="s">
        <v>30</v>
      </c>
      <c r="D1035" s="25">
        <v>3.52</v>
      </c>
      <c r="E1035" s="22">
        <f>'[1]pH meter #2__083118AM'!$O$2</f>
        <v>3.5073563535911592</v>
      </c>
      <c r="F1035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43410.430555555555</v>
      </c>
      <c r="G1035" s="6">
        <f>Table1689106[[#This Row],[Mean Value]]+$P$2</f>
        <v>3.527303060242065</v>
      </c>
      <c r="H1035" s="6">
        <f>Table1689106[[#This Row],[Mean Value]]-$P$2</f>
        <v>3.4874096469402533</v>
      </c>
      <c r="I1035" s="26">
        <f>Table1689106[[#This Row],[Mean Value]]+$Q$2</f>
        <v>3.5472497668929703</v>
      </c>
      <c r="J1035" s="26">
        <f>Table1689106[[#This Row],[Mean Value]]-($Q$2)</f>
        <v>3.467462940289348</v>
      </c>
      <c r="K1035" s="8">
        <f>Table1689106[[#This Row],[Mean Value]]+$R$2</f>
        <v>3.5671964735438761</v>
      </c>
      <c r="L1035" s="9">
        <f>Table1689106[[#This Row],[Mean Value]]-$R$2</f>
        <v>3.4475162336384422</v>
      </c>
      <c r="M1035" s="23" t="str">
        <f t="array" ref="M1035">IF(OR(D1035&lt;$Z$2, D1035&gt;$Y$2), "Yes", "No")</f>
        <v>No</v>
      </c>
      <c r="N1035" s="3"/>
    </row>
    <row r="1036" spans="1:14" x14ac:dyDescent="0.25">
      <c r="A1036" s="2">
        <v>43410</v>
      </c>
      <c r="B1036" s="17">
        <v>1025</v>
      </c>
      <c r="C1036" s="21" t="s">
        <v>39</v>
      </c>
      <c r="D1036" s="25">
        <v>3.53</v>
      </c>
      <c r="E1036" s="22">
        <f>'[1]pH meter #2__083118AM'!$O$2</f>
        <v>3.5073563535911592</v>
      </c>
      <c r="F1036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43410.434027777781</v>
      </c>
      <c r="G1036" s="6">
        <f>Table1689106[[#This Row],[Mean Value]]+$P$2</f>
        <v>3.527303060242065</v>
      </c>
      <c r="H1036" s="6">
        <f>Table1689106[[#This Row],[Mean Value]]-$P$2</f>
        <v>3.4874096469402533</v>
      </c>
      <c r="I1036" s="26">
        <f>Table1689106[[#This Row],[Mean Value]]+$Q$2</f>
        <v>3.5472497668929703</v>
      </c>
      <c r="J1036" s="26">
        <f>Table1689106[[#This Row],[Mean Value]]-($Q$2)</f>
        <v>3.467462940289348</v>
      </c>
      <c r="K1036" s="8">
        <f>Table1689106[[#This Row],[Mean Value]]+$R$2</f>
        <v>3.5671964735438761</v>
      </c>
      <c r="L1036" s="9">
        <f>Table1689106[[#This Row],[Mean Value]]-$R$2</f>
        <v>3.4475162336384422</v>
      </c>
      <c r="M1036" s="23" t="str">
        <f t="array" ref="M1036">IF(OR(D1036&lt;$Z$2, D1036&gt;$Y$2), "Yes", "No")</f>
        <v>No</v>
      </c>
      <c r="N1036" s="3"/>
    </row>
    <row r="1037" spans="1:14" x14ac:dyDescent="0.25">
      <c r="A1037" s="2">
        <v>43410</v>
      </c>
      <c r="B1037" s="17">
        <v>1037</v>
      </c>
      <c r="C1037" s="21" t="s">
        <v>34</v>
      </c>
      <c r="D1037" s="25">
        <v>3.52</v>
      </c>
      <c r="E1037" s="22">
        <f>'[1]pH meter #2__083118AM'!$O$2</f>
        <v>3.5073563535911592</v>
      </c>
      <c r="F1037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43410.442361111112</v>
      </c>
      <c r="G1037" s="6">
        <f>Table1689106[[#This Row],[Mean Value]]+$P$2</f>
        <v>3.527303060242065</v>
      </c>
      <c r="H1037" s="6">
        <f>Table1689106[[#This Row],[Mean Value]]-$P$2</f>
        <v>3.4874096469402533</v>
      </c>
      <c r="I1037" s="26">
        <f>Table1689106[[#This Row],[Mean Value]]+$Q$2</f>
        <v>3.5472497668929703</v>
      </c>
      <c r="J1037" s="26">
        <f>Table1689106[[#This Row],[Mean Value]]-($Q$2)</f>
        <v>3.467462940289348</v>
      </c>
      <c r="K1037" s="8">
        <f>Table1689106[[#This Row],[Mean Value]]+$R$2</f>
        <v>3.5671964735438761</v>
      </c>
      <c r="L1037" s="9">
        <f>Table1689106[[#This Row],[Mean Value]]-$R$2</f>
        <v>3.4475162336384422</v>
      </c>
      <c r="M1037" s="23" t="str">
        <f t="array" ref="M1037">IF(OR(D1037&lt;$Z$2, D1037&gt;$Y$2), "Yes", "No")</f>
        <v>No</v>
      </c>
      <c r="N1037" s="3"/>
    </row>
    <row r="1038" spans="1:14" x14ac:dyDescent="0.25">
      <c r="A1038" s="2">
        <v>43410</v>
      </c>
      <c r="B1038" s="17">
        <v>1045</v>
      </c>
      <c r="C1038" s="21" t="s">
        <v>31</v>
      </c>
      <c r="D1038" s="25">
        <v>3.52</v>
      </c>
      <c r="E1038" s="22">
        <f>'[1]pH meter #2__083118AM'!$O$2</f>
        <v>3.5073563535911592</v>
      </c>
      <c r="F1038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43410.447916666664</v>
      </c>
      <c r="G1038" s="6">
        <f>Table1689106[[#This Row],[Mean Value]]+$P$2</f>
        <v>3.527303060242065</v>
      </c>
      <c r="H1038" s="6">
        <f>Table1689106[[#This Row],[Mean Value]]-$P$2</f>
        <v>3.4874096469402533</v>
      </c>
      <c r="I1038" s="26">
        <f>Table1689106[[#This Row],[Mean Value]]+$Q$2</f>
        <v>3.5472497668929703</v>
      </c>
      <c r="J1038" s="26">
        <f>Table1689106[[#This Row],[Mean Value]]-($Q$2)</f>
        <v>3.467462940289348</v>
      </c>
      <c r="K1038" s="8">
        <f>Table1689106[[#This Row],[Mean Value]]+$R$2</f>
        <v>3.5671964735438761</v>
      </c>
      <c r="L1038" s="9">
        <f>Table1689106[[#This Row],[Mean Value]]-$R$2</f>
        <v>3.4475162336384422</v>
      </c>
      <c r="M1038" s="23" t="str">
        <f t="array" ref="M1038">IF(OR(D1038&lt;$Z$2, D1038&gt;$Y$2), "Yes", "No")</f>
        <v>No</v>
      </c>
      <c r="N1038" s="3"/>
    </row>
    <row r="1039" spans="1:14" x14ac:dyDescent="0.25">
      <c r="A1039" s="2">
        <v>43410</v>
      </c>
      <c r="B1039" s="17">
        <v>1111</v>
      </c>
      <c r="C1039" s="21" t="s">
        <v>31</v>
      </c>
      <c r="D1039" s="25">
        <v>3.52</v>
      </c>
      <c r="E1039" s="22">
        <f>'[1]pH meter #2__083118AM'!$O$2</f>
        <v>3.5073563535911592</v>
      </c>
      <c r="F1039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43410.46597222222</v>
      </c>
      <c r="G1039" s="6">
        <f>Table1689106[[#This Row],[Mean Value]]+$P$2</f>
        <v>3.527303060242065</v>
      </c>
      <c r="H1039" s="6">
        <f>Table1689106[[#This Row],[Mean Value]]-$P$2</f>
        <v>3.4874096469402533</v>
      </c>
      <c r="I1039" s="26">
        <f>Table1689106[[#This Row],[Mean Value]]+$Q$2</f>
        <v>3.5472497668929703</v>
      </c>
      <c r="J1039" s="26">
        <f>Table1689106[[#This Row],[Mean Value]]-($Q$2)</f>
        <v>3.467462940289348</v>
      </c>
      <c r="K1039" s="8">
        <f>Table1689106[[#This Row],[Mean Value]]+$R$2</f>
        <v>3.5671964735438761</v>
      </c>
      <c r="L1039" s="9">
        <f>Table1689106[[#This Row],[Mean Value]]-$R$2</f>
        <v>3.4475162336384422</v>
      </c>
      <c r="M1039" s="23" t="str">
        <f t="array" ref="M1039">IF(OR(D1039&lt;$Z$2, D1039&gt;$Y$2), "Yes", "No")</f>
        <v>No</v>
      </c>
      <c r="N1039" s="3"/>
    </row>
    <row r="1040" spans="1:14" x14ac:dyDescent="0.25">
      <c r="A1040" s="2">
        <v>43410</v>
      </c>
      <c r="B1040" s="17">
        <v>1118</v>
      </c>
      <c r="C1040" s="21" t="s">
        <v>31</v>
      </c>
      <c r="D1040" s="25">
        <v>3.52</v>
      </c>
      <c r="E1040" s="22">
        <f>'[1]pH meter #2__083118AM'!$O$2</f>
        <v>3.5073563535911592</v>
      </c>
      <c r="F1040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43410.470833333333</v>
      </c>
      <c r="G1040" s="6">
        <f>Table1689106[[#This Row],[Mean Value]]+$P$2</f>
        <v>3.527303060242065</v>
      </c>
      <c r="H1040" s="6">
        <f>Table1689106[[#This Row],[Mean Value]]-$P$2</f>
        <v>3.4874096469402533</v>
      </c>
      <c r="I1040" s="26">
        <f>Table1689106[[#This Row],[Mean Value]]+$Q$2</f>
        <v>3.5472497668929703</v>
      </c>
      <c r="J1040" s="26">
        <f>Table1689106[[#This Row],[Mean Value]]-($Q$2)</f>
        <v>3.467462940289348</v>
      </c>
      <c r="K1040" s="8">
        <f>Table1689106[[#This Row],[Mean Value]]+$R$2</f>
        <v>3.5671964735438761</v>
      </c>
      <c r="L1040" s="9">
        <f>Table1689106[[#This Row],[Mean Value]]-$R$2</f>
        <v>3.4475162336384422</v>
      </c>
      <c r="M1040" s="23" t="str">
        <f t="array" ref="M1040">IF(OR(D1040&lt;$Z$2, D1040&gt;$Y$2), "Yes", "No")</f>
        <v>No</v>
      </c>
      <c r="N1040" s="3"/>
    </row>
    <row r="1041" spans="1:14" x14ac:dyDescent="0.25">
      <c r="A1041" s="2">
        <v>43410</v>
      </c>
      <c r="B1041" s="17">
        <v>1310</v>
      </c>
      <c r="C1041" s="21" t="s">
        <v>34</v>
      </c>
      <c r="D1041" s="25">
        <v>3.52</v>
      </c>
      <c r="E1041" s="22">
        <f>'[1]pH meter #2__083118AM'!$O$2</f>
        <v>3.5073563535911592</v>
      </c>
      <c r="F1041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43410.548611111109</v>
      </c>
      <c r="G1041" s="6">
        <f>Table1689106[[#This Row],[Mean Value]]+$P$2</f>
        <v>3.527303060242065</v>
      </c>
      <c r="H1041" s="6">
        <f>Table1689106[[#This Row],[Mean Value]]-$P$2</f>
        <v>3.4874096469402533</v>
      </c>
      <c r="I1041" s="26">
        <f>Table1689106[[#This Row],[Mean Value]]+$Q$2</f>
        <v>3.5472497668929703</v>
      </c>
      <c r="J1041" s="26">
        <f>Table1689106[[#This Row],[Mean Value]]-($Q$2)</f>
        <v>3.467462940289348</v>
      </c>
      <c r="K1041" s="8">
        <f>Table1689106[[#This Row],[Mean Value]]+$R$2</f>
        <v>3.5671964735438761</v>
      </c>
      <c r="L1041" s="9">
        <f>Table1689106[[#This Row],[Mean Value]]-$R$2</f>
        <v>3.4475162336384422</v>
      </c>
      <c r="M1041" s="23" t="str">
        <f t="array" ref="M1041">IF(OR(D1041&lt;$Z$2, D1041&gt;$Y$2), "Yes", "No")</f>
        <v>No</v>
      </c>
      <c r="N1041" s="3"/>
    </row>
    <row r="1042" spans="1:14" x14ac:dyDescent="0.25">
      <c r="A1042" s="2">
        <v>43410</v>
      </c>
      <c r="B1042" s="17">
        <v>1352</v>
      </c>
      <c r="C1042" s="21" t="s">
        <v>34</v>
      </c>
      <c r="D1042" s="25">
        <v>3.5</v>
      </c>
      <c r="E1042" s="22">
        <f>'[1]pH meter #2__083118AM'!$O$2</f>
        <v>3.5073563535911592</v>
      </c>
      <c r="F1042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43410.577777777777</v>
      </c>
      <c r="G1042" s="6">
        <f>Table1689106[[#This Row],[Mean Value]]+$P$2</f>
        <v>3.527303060242065</v>
      </c>
      <c r="H1042" s="6">
        <f>Table1689106[[#This Row],[Mean Value]]-$P$2</f>
        <v>3.4874096469402533</v>
      </c>
      <c r="I1042" s="26">
        <f>Table1689106[[#This Row],[Mean Value]]+$Q$2</f>
        <v>3.5472497668929703</v>
      </c>
      <c r="J1042" s="26">
        <f>Table1689106[[#This Row],[Mean Value]]-($Q$2)</f>
        <v>3.467462940289348</v>
      </c>
      <c r="K1042" s="8">
        <f>Table1689106[[#This Row],[Mean Value]]+$R$2</f>
        <v>3.5671964735438761</v>
      </c>
      <c r="L1042" s="9">
        <f>Table1689106[[#This Row],[Mean Value]]-$R$2</f>
        <v>3.4475162336384422</v>
      </c>
      <c r="M1042" s="23" t="str">
        <f t="array" ref="M1042">IF(OR(D1042&lt;$Z$2, D1042&gt;$Y$2), "Yes", "No")</f>
        <v>No</v>
      </c>
      <c r="N1042" s="3"/>
    </row>
    <row r="1043" spans="1:14" x14ac:dyDescent="0.25">
      <c r="A1043" s="2">
        <v>43410</v>
      </c>
      <c r="B1043" s="17">
        <v>1448</v>
      </c>
      <c r="C1043" s="21" t="s">
        <v>34</v>
      </c>
      <c r="D1043" s="25">
        <v>3.5</v>
      </c>
      <c r="E1043" s="22">
        <f>'[1]pH meter #2__083118AM'!$O$2</f>
        <v>3.5073563535911592</v>
      </c>
      <c r="F1043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43410.616666666669</v>
      </c>
      <c r="G1043" s="6">
        <f>Table1689106[[#This Row],[Mean Value]]+$P$2</f>
        <v>3.527303060242065</v>
      </c>
      <c r="H1043" s="6">
        <f>Table1689106[[#This Row],[Mean Value]]-$P$2</f>
        <v>3.4874096469402533</v>
      </c>
      <c r="I1043" s="26">
        <f>Table1689106[[#This Row],[Mean Value]]+$Q$2</f>
        <v>3.5472497668929703</v>
      </c>
      <c r="J1043" s="26">
        <f>Table1689106[[#This Row],[Mean Value]]-($Q$2)</f>
        <v>3.467462940289348</v>
      </c>
      <c r="K1043" s="8">
        <f>Table1689106[[#This Row],[Mean Value]]+$R$2</f>
        <v>3.5671964735438761</v>
      </c>
      <c r="L1043" s="9">
        <f>Table1689106[[#This Row],[Mean Value]]-$R$2</f>
        <v>3.4475162336384422</v>
      </c>
      <c r="M1043" s="23" t="str">
        <f t="array" ref="M1043">IF(OR(D1043&lt;$Z$2, D1043&gt;$Y$2), "Yes", "No")</f>
        <v>No</v>
      </c>
      <c r="N1043" s="3"/>
    </row>
    <row r="1044" spans="1:14" x14ac:dyDescent="0.25">
      <c r="A1044" s="2">
        <v>43410</v>
      </c>
      <c r="B1044" s="17">
        <v>1615</v>
      </c>
      <c r="C1044" s="21" t="s">
        <v>34</v>
      </c>
      <c r="D1044" s="25">
        <v>3.52</v>
      </c>
      <c r="E1044" s="22">
        <f>'[1]pH meter #2__083118AM'!$O$2</f>
        <v>3.5073563535911592</v>
      </c>
      <c r="F1044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43410.677083333336</v>
      </c>
      <c r="G1044" s="6">
        <f>Table1689106[[#This Row],[Mean Value]]+$P$2</f>
        <v>3.527303060242065</v>
      </c>
      <c r="H1044" s="6">
        <f>Table1689106[[#This Row],[Mean Value]]-$P$2</f>
        <v>3.4874096469402533</v>
      </c>
      <c r="I1044" s="26">
        <f>Table1689106[[#This Row],[Mean Value]]+$Q$2</f>
        <v>3.5472497668929703</v>
      </c>
      <c r="J1044" s="26">
        <f>Table1689106[[#This Row],[Mean Value]]-($Q$2)</f>
        <v>3.467462940289348</v>
      </c>
      <c r="K1044" s="8">
        <f>Table1689106[[#This Row],[Mean Value]]+$R$2</f>
        <v>3.5671964735438761</v>
      </c>
      <c r="L1044" s="9">
        <f>Table1689106[[#This Row],[Mean Value]]-$R$2</f>
        <v>3.4475162336384422</v>
      </c>
      <c r="M1044" s="23" t="str">
        <f t="array" ref="M1044">IF(OR(D1044&lt;$Z$2, D1044&gt;$Y$2), "Yes", "No")</f>
        <v>No</v>
      </c>
      <c r="N1044" s="3"/>
    </row>
    <row r="1045" spans="1:14" x14ac:dyDescent="0.25">
      <c r="A1045" s="2">
        <v>43410</v>
      </c>
      <c r="B1045" s="17">
        <v>1653</v>
      </c>
      <c r="C1045" s="21" t="s">
        <v>51</v>
      </c>
      <c r="D1045" s="25">
        <v>3.53</v>
      </c>
      <c r="E1045" s="22">
        <f>'[1]pH meter #2__083118AM'!$O$2</f>
        <v>3.5073563535911592</v>
      </c>
      <c r="F1045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43410.703472222223</v>
      </c>
      <c r="G1045" s="6">
        <f>Table1689106[[#This Row],[Mean Value]]+$P$2</f>
        <v>3.527303060242065</v>
      </c>
      <c r="H1045" s="6">
        <f>Table1689106[[#This Row],[Mean Value]]-$P$2</f>
        <v>3.4874096469402533</v>
      </c>
      <c r="I1045" s="26">
        <f>Table1689106[[#This Row],[Mean Value]]+$Q$2</f>
        <v>3.5472497668929703</v>
      </c>
      <c r="J1045" s="26">
        <f>Table1689106[[#This Row],[Mean Value]]-($Q$2)</f>
        <v>3.467462940289348</v>
      </c>
      <c r="K1045" s="8">
        <f>Table1689106[[#This Row],[Mean Value]]+$R$2</f>
        <v>3.5671964735438761</v>
      </c>
      <c r="L1045" s="9">
        <f>Table1689106[[#This Row],[Mean Value]]-$R$2</f>
        <v>3.4475162336384422</v>
      </c>
      <c r="M1045" s="23" t="str">
        <f t="array" ref="M1045">IF(OR(D1045&lt;$Z$2, D1045&gt;$Y$2), "Yes", "No")</f>
        <v>No</v>
      </c>
      <c r="N1045" s="3"/>
    </row>
    <row r="1046" spans="1:14" x14ac:dyDescent="0.25">
      <c r="A1046" s="2">
        <v>43411</v>
      </c>
      <c r="B1046" s="17">
        <v>709</v>
      </c>
      <c r="C1046" s="21" t="s">
        <v>40</v>
      </c>
      <c r="D1046" s="25">
        <v>3.56</v>
      </c>
      <c r="E1046" s="22">
        <f>'[1]pH meter #2__083118AM'!$O$2</f>
        <v>3.5073563535911592</v>
      </c>
      <c r="F1046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43411.29791666667</v>
      </c>
      <c r="G1046" s="6">
        <f>Table1689106[[#This Row],[Mean Value]]+$P$2</f>
        <v>3.527303060242065</v>
      </c>
      <c r="H1046" s="6">
        <f>Table1689106[[#This Row],[Mean Value]]-$P$2</f>
        <v>3.4874096469402533</v>
      </c>
      <c r="I1046" s="26">
        <f>Table1689106[[#This Row],[Mean Value]]+$Q$2</f>
        <v>3.5472497668929703</v>
      </c>
      <c r="J1046" s="26">
        <f>Table1689106[[#This Row],[Mean Value]]-($Q$2)</f>
        <v>3.467462940289348</v>
      </c>
      <c r="K1046" s="8">
        <f>Table1689106[[#This Row],[Mean Value]]+$R$2</f>
        <v>3.5671964735438761</v>
      </c>
      <c r="L1046" s="9">
        <f>Table1689106[[#This Row],[Mean Value]]-$R$2</f>
        <v>3.4475162336384422</v>
      </c>
      <c r="M1046" s="23" t="str">
        <f t="array" ref="M1046">IF(OR(D1046&lt;$Z$2, D1046&gt;$Y$2), "Yes", "No")</f>
        <v>No</v>
      </c>
      <c r="N1046" s="3"/>
    </row>
    <row r="1047" spans="1:14" x14ac:dyDescent="0.25">
      <c r="A1047" s="2">
        <v>43411</v>
      </c>
      <c r="B1047" s="17">
        <v>727</v>
      </c>
      <c r="C1047" s="21" t="s">
        <v>40</v>
      </c>
      <c r="D1047" s="25">
        <v>3.56</v>
      </c>
      <c r="E1047" s="22">
        <f>'[1]pH meter #2__083118AM'!$O$2</f>
        <v>3.5073563535911592</v>
      </c>
      <c r="F1047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43411.310416666667</v>
      </c>
      <c r="G1047" s="6">
        <f>Table1689106[[#This Row],[Mean Value]]+$P$2</f>
        <v>3.527303060242065</v>
      </c>
      <c r="H1047" s="6">
        <f>Table1689106[[#This Row],[Mean Value]]-$P$2</f>
        <v>3.4874096469402533</v>
      </c>
      <c r="I1047" s="26">
        <f>Table1689106[[#This Row],[Mean Value]]+$Q$2</f>
        <v>3.5472497668929703</v>
      </c>
      <c r="J1047" s="26">
        <f>Table1689106[[#This Row],[Mean Value]]-($Q$2)</f>
        <v>3.467462940289348</v>
      </c>
      <c r="K1047" s="8">
        <f>Table1689106[[#This Row],[Mean Value]]+$R$2</f>
        <v>3.5671964735438761</v>
      </c>
      <c r="L1047" s="9">
        <f>Table1689106[[#This Row],[Mean Value]]-$R$2</f>
        <v>3.4475162336384422</v>
      </c>
      <c r="M1047" s="23" t="str">
        <f t="array" ref="M1047">IF(OR(D1047&lt;$Z$2, D1047&gt;$Y$2), "Yes", "No")</f>
        <v>No</v>
      </c>
      <c r="N1047" s="3"/>
    </row>
    <row r="1048" spans="1:14" x14ac:dyDescent="0.25">
      <c r="A1048" s="2">
        <v>43411</v>
      </c>
      <c r="B1048" s="17">
        <v>825</v>
      </c>
      <c r="C1048" s="21" t="s">
        <v>30</v>
      </c>
      <c r="D1048" s="25">
        <v>3.57</v>
      </c>
      <c r="E1048" s="22">
        <f>'[1]pH meter #2__083118AM'!$O$2</f>
        <v>3.5073563535911592</v>
      </c>
      <c r="F1048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43411.350694444445</v>
      </c>
      <c r="G1048" s="6">
        <f>Table1689106[[#This Row],[Mean Value]]+$P$2</f>
        <v>3.527303060242065</v>
      </c>
      <c r="H1048" s="6">
        <f>Table1689106[[#This Row],[Mean Value]]-$P$2</f>
        <v>3.4874096469402533</v>
      </c>
      <c r="I1048" s="26">
        <f>Table1689106[[#This Row],[Mean Value]]+$Q$2</f>
        <v>3.5472497668929703</v>
      </c>
      <c r="J1048" s="26">
        <f>Table1689106[[#This Row],[Mean Value]]-($Q$2)</f>
        <v>3.467462940289348</v>
      </c>
      <c r="K1048" s="8">
        <f>Table1689106[[#This Row],[Mean Value]]+$R$2</f>
        <v>3.5671964735438761</v>
      </c>
      <c r="L1048" s="9">
        <f>Table1689106[[#This Row],[Mean Value]]-$R$2</f>
        <v>3.4475162336384422</v>
      </c>
      <c r="M1048" s="23" t="str">
        <f t="array" ref="M1048">IF(OR(D1048&lt;$Z$2, D1048&gt;$Y$2), "Yes", "No")</f>
        <v>No</v>
      </c>
      <c r="N1048" s="3"/>
    </row>
    <row r="1049" spans="1:14" x14ac:dyDescent="0.25">
      <c r="A1049" s="2">
        <v>43411</v>
      </c>
      <c r="B1049" s="17">
        <v>825</v>
      </c>
      <c r="C1049" s="21" t="s">
        <v>30</v>
      </c>
      <c r="D1049" s="25">
        <v>3.53</v>
      </c>
      <c r="E1049" s="22">
        <f>'[1]pH meter #2__083118AM'!$O$2</f>
        <v>3.5073563535911592</v>
      </c>
      <c r="F1049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43411.350694444445</v>
      </c>
      <c r="G1049" s="6">
        <f>Table1689106[[#This Row],[Mean Value]]+$P$2</f>
        <v>3.527303060242065</v>
      </c>
      <c r="H1049" s="6">
        <f>Table1689106[[#This Row],[Mean Value]]-$P$2</f>
        <v>3.4874096469402533</v>
      </c>
      <c r="I1049" s="26">
        <f>Table1689106[[#This Row],[Mean Value]]+$Q$2</f>
        <v>3.5472497668929703</v>
      </c>
      <c r="J1049" s="26">
        <f>Table1689106[[#This Row],[Mean Value]]-($Q$2)</f>
        <v>3.467462940289348</v>
      </c>
      <c r="K1049" s="8">
        <f>Table1689106[[#This Row],[Mean Value]]+$R$2</f>
        <v>3.5671964735438761</v>
      </c>
      <c r="L1049" s="9">
        <f>Table1689106[[#This Row],[Mean Value]]-$R$2</f>
        <v>3.4475162336384422</v>
      </c>
      <c r="M1049" s="23" t="str">
        <f t="array" ref="M1049">IF(OR(D1049&lt;$Z$2, D1049&gt;$Y$2), "Yes", "No")</f>
        <v>No</v>
      </c>
      <c r="N1049" s="3" t="s">
        <v>59</v>
      </c>
    </row>
    <row r="1050" spans="1:14" x14ac:dyDescent="0.25">
      <c r="A1050" s="2">
        <v>43411</v>
      </c>
      <c r="B1050" s="17">
        <v>900</v>
      </c>
      <c r="C1050" s="21" t="s">
        <v>30</v>
      </c>
      <c r="D1050" s="25">
        <v>3.55</v>
      </c>
      <c r="E1050" s="22">
        <f>'[1]pH meter #2__083118AM'!$O$2</f>
        <v>3.5073563535911592</v>
      </c>
      <c r="F1050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43411.375</v>
      </c>
      <c r="G1050" s="6">
        <f>Table1689106[[#This Row],[Mean Value]]+$P$2</f>
        <v>3.527303060242065</v>
      </c>
      <c r="H1050" s="6">
        <f>Table1689106[[#This Row],[Mean Value]]-$P$2</f>
        <v>3.4874096469402533</v>
      </c>
      <c r="I1050" s="26">
        <f>Table1689106[[#This Row],[Mean Value]]+$Q$2</f>
        <v>3.5472497668929703</v>
      </c>
      <c r="J1050" s="26">
        <f>Table1689106[[#This Row],[Mean Value]]-($Q$2)</f>
        <v>3.467462940289348</v>
      </c>
      <c r="K1050" s="8">
        <f>Table1689106[[#This Row],[Mean Value]]+$R$2</f>
        <v>3.5671964735438761</v>
      </c>
      <c r="L1050" s="9">
        <f>Table1689106[[#This Row],[Mean Value]]-$R$2</f>
        <v>3.4475162336384422</v>
      </c>
      <c r="M1050" s="23" t="str">
        <f t="array" ref="M1050">IF(OR(D1050&lt;$Z$2, D1050&gt;$Y$2), "Yes", "No")</f>
        <v>No</v>
      </c>
      <c r="N1050" s="3"/>
    </row>
    <row r="1051" spans="1:14" x14ac:dyDescent="0.25">
      <c r="A1051" s="2">
        <v>43411</v>
      </c>
      <c r="B1051" s="17">
        <v>944</v>
      </c>
      <c r="C1051" s="21" t="s">
        <v>31</v>
      </c>
      <c r="D1051" s="25">
        <v>3.54</v>
      </c>
      <c r="E1051" s="22">
        <f>'[1]pH meter #2__083118AM'!$O$2</f>
        <v>3.5073563535911592</v>
      </c>
      <c r="F1051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43411.405555555553</v>
      </c>
      <c r="G1051" s="6">
        <f>Table1689106[[#This Row],[Mean Value]]+$P$2</f>
        <v>3.527303060242065</v>
      </c>
      <c r="H1051" s="6">
        <f>Table1689106[[#This Row],[Mean Value]]-$P$2</f>
        <v>3.4874096469402533</v>
      </c>
      <c r="I1051" s="26">
        <f>Table1689106[[#This Row],[Mean Value]]+$Q$2</f>
        <v>3.5472497668929703</v>
      </c>
      <c r="J1051" s="26">
        <f>Table1689106[[#This Row],[Mean Value]]-($Q$2)</f>
        <v>3.467462940289348</v>
      </c>
      <c r="K1051" s="8">
        <f>Table1689106[[#This Row],[Mean Value]]+$R$2</f>
        <v>3.5671964735438761</v>
      </c>
      <c r="L1051" s="9">
        <f>Table1689106[[#This Row],[Mean Value]]-$R$2</f>
        <v>3.4475162336384422</v>
      </c>
      <c r="M1051" s="23" t="str">
        <f t="array" ref="M1051">IF(OR(D1051&lt;$Z$2, D1051&gt;$Y$2), "Yes", "No")</f>
        <v>No</v>
      </c>
      <c r="N1051" s="3"/>
    </row>
    <row r="1052" spans="1:14" x14ac:dyDescent="0.25">
      <c r="A1052" s="2">
        <v>43411</v>
      </c>
      <c r="B1052" s="17">
        <v>1010</v>
      </c>
      <c r="C1052" s="21" t="s">
        <v>30</v>
      </c>
      <c r="D1052" s="25">
        <v>3.53</v>
      </c>
      <c r="E1052" s="22">
        <f>'[1]pH meter #2__083118AM'!$O$2</f>
        <v>3.5073563535911592</v>
      </c>
      <c r="F1052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43411.423611111109</v>
      </c>
      <c r="G1052" s="6">
        <f>Table1689106[[#This Row],[Mean Value]]+$P$2</f>
        <v>3.527303060242065</v>
      </c>
      <c r="H1052" s="6">
        <f>Table1689106[[#This Row],[Mean Value]]-$P$2</f>
        <v>3.4874096469402533</v>
      </c>
      <c r="I1052" s="26">
        <f>Table1689106[[#This Row],[Mean Value]]+$Q$2</f>
        <v>3.5472497668929703</v>
      </c>
      <c r="J1052" s="26">
        <f>Table1689106[[#This Row],[Mean Value]]-($Q$2)</f>
        <v>3.467462940289348</v>
      </c>
      <c r="K1052" s="8">
        <f>Table1689106[[#This Row],[Mean Value]]+$R$2</f>
        <v>3.5671964735438761</v>
      </c>
      <c r="L1052" s="9">
        <f>Table1689106[[#This Row],[Mean Value]]-$R$2</f>
        <v>3.4475162336384422</v>
      </c>
      <c r="M1052" s="23" t="str">
        <f t="array" ref="M1052">IF(OR(D1052&lt;$Z$2, D1052&gt;$Y$2), "Yes", "No")</f>
        <v>No</v>
      </c>
      <c r="N1052" s="3"/>
    </row>
    <row r="1053" spans="1:14" x14ac:dyDescent="0.25">
      <c r="A1053" s="2">
        <v>43411</v>
      </c>
      <c r="B1053" s="17">
        <v>1038</v>
      </c>
      <c r="C1053" s="21" t="s">
        <v>31</v>
      </c>
      <c r="D1053" s="25">
        <v>3.55</v>
      </c>
      <c r="E1053" s="22">
        <f>'[1]pH meter #2__083118AM'!$O$2</f>
        <v>3.5073563535911592</v>
      </c>
      <c r="F1053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43411.443055555559</v>
      </c>
      <c r="G1053" s="6">
        <f>Table1689106[[#This Row],[Mean Value]]+$P$2</f>
        <v>3.527303060242065</v>
      </c>
      <c r="H1053" s="6">
        <f>Table1689106[[#This Row],[Mean Value]]-$P$2</f>
        <v>3.4874096469402533</v>
      </c>
      <c r="I1053" s="26">
        <f>Table1689106[[#This Row],[Mean Value]]+$Q$2</f>
        <v>3.5472497668929703</v>
      </c>
      <c r="J1053" s="26">
        <f>Table1689106[[#This Row],[Mean Value]]-($Q$2)</f>
        <v>3.467462940289348</v>
      </c>
      <c r="K1053" s="8">
        <f>Table1689106[[#This Row],[Mean Value]]+$R$2</f>
        <v>3.5671964735438761</v>
      </c>
      <c r="L1053" s="9">
        <f>Table1689106[[#This Row],[Mean Value]]-$R$2</f>
        <v>3.4475162336384422</v>
      </c>
      <c r="M1053" s="23" t="str">
        <f t="array" ref="M1053">IF(OR(D1053&lt;$Z$2, D1053&gt;$Y$2), "Yes", "No")</f>
        <v>No</v>
      </c>
      <c r="N1053" s="3"/>
    </row>
    <row r="1054" spans="1:14" x14ac:dyDescent="0.25">
      <c r="A1054" s="2">
        <v>43411</v>
      </c>
      <c r="B1054" s="17">
        <v>1055</v>
      </c>
      <c r="C1054" s="21" t="s">
        <v>31</v>
      </c>
      <c r="D1054" s="25">
        <v>3.55</v>
      </c>
      <c r="E1054" s="22">
        <f>'[1]pH meter #2__083118AM'!$O$2</f>
        <v>3.5073563535911592</v>
      </c>
      <c r="F1054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43411.454861111109</v>
      </c>
      <c r="G1054" s="6">
        <f>Table1689106[[#This Row],[Mean Value]]+$P$2</f>
        <v>3.527303060242065</v>
      </c>
      <c r="H1054" s="6">
        <f>Table1689106[[#This Row],[Mean Value]]-$P$2</f>
        <v>3.4874096469402533</v>
      </c>
      <c r="I1054" s="26">
        <f>Table1689106[[#This Row],[Mean Value]]+$Q$2</f>
        <v>3.5472497668929703</v>
      </c>
      <c r="J1054" s="26">
        <f>Table1689106[[#This Row],[Mean Value]]-($Q$2)</f>
        <v>3.467462940289348</v>
      </c>
      <c r="K1054" s="8">
        <f>Table1689106[[#This Row],[Mean Value]]+$R$2</f>
        <v>3.5671964735438761</v>
      </c>
      <c r="L1054" s="9">
        <f>Table1689106[[#This Row],[Mean Value]]-$R$2</f>
        <v>3.4475162336384422</v>
      </c>
      <c r="M1054" s="23" t="str">
        <f t="array" ref="M1054">IF(OR(D1054&lt;$Z$2, D1054&gt;$Y$2), "Yes", "No")</f>
        <v>No</v>
      </c>
      <c r="N1054" s="3"/>
    </row>
    <row r="1055" spans="1:14" x14ac:dyDescent="0.25">
      <c r="A1055" s="2">
        <v>43412</v>
      </c>
      <c r="B1055" s="17">
        <v>541</v>
      </c>
      <c r="C1055" s="21" t="s">
        <v>31</v>
      </c>
      <c r="D1055" s="25">
        <v>3.52</v>
      </c>
      <c r="E1055" s="22">
        <f>'[1]pH meter #2__083118AM'!$O$2</f>
        <v>3.5073563535911592</v>
      </c>
      <c r="F1055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43412.236805555556</v>
      </c>
      <c r="G1055" s="6">
        <f>Table1689106[[#This Row],[Mean Value]]+$P$2</f>
        <v>3.527303060242065</v>
      </c>
      <c r="H1055" s="6">
        <f>Table1689106[[#This Row],[Mean Value]]-$P$2</f>
        <v>3.4874096469402533</v>
      </c>
      <c r="I1055" s="26">
        <f>Table1689106[[#This Row],[Mean Value]]+$Q$2</f>
        <v>3.5472497668929703</v>
      </c>
      <c r="J1055" s="26">
        <f>Table1689106[[#This Row],[Mean Value]]-($Q$2)</f>
        <v>3.467462940289348</v>
      </c>
      <c r="K1055" s="8">
        <f>Table1689106[[#This Row],[Mean Value]]+$R$2</f>
        <v>3.5671964735438761</v>
      </c>
      <c r="L1055" s="9">
        <f>Table1689106[[#This Row],[Mean Value]]-$R$2</f>
        <v>3.4475162336384422</v>
      </c>
      <c r="M1055" s="23" t="str">
        <f t="array" ref="M1055">IF(OR(D1055&lt;$Z$2, D1055&gt;$Y$2), "Yes", "No")</f>
        <v>No</v>
      </c>
      <c r="N1055" s="3"/>
    </row>
    <row r="1056" spans="1:14" x14ac:dyDescent="0.25">
      <c r="A1056" s="2">
        <v>43412</v>
      </c>
      <c r="B1056" s="17">
        <v>620</v>
      </c>
      <c r="C1056" s="21" t="s">
        <v>30</v>
      </c>
      <c r="D1056" s="25">
        <v>3.53</v>
      </c>
      <c r="E1056" s="22">
        <f>'[1]pH meter #2__083118AM'!$O$2</f>
        <v>3.5073563535911592</v>
      </c>
      <c r="F1056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43412.263888888891</v>
      </c>
      <c r="G1056" s="6">
        <f>Table1689106[[#This Row],[Mean Value]]+$P$2</f>
        <v>3.527303060242065</v>
      </c>
      <c r="H1056" s="6">
        <f>Table1689106[[#This Row],[Mean Value]]-$P$2</f>
        <v>3.4874096469402533</v>
      </c>
      <c r="I1056" s="26">
        <f>Table1689106[[#This Row],[Mean Value]]+$Q$2</f>
        <v>3.5472497668929703</v>
      </c>
      <c r="J1056" s="26">
        <f>Table1689106[[#This Row],[Mean Value]]-($Q$2)</f>
        <v>3.467462940289348</v>
      </c>
      <c r="K1056" s="8">
        <f>Table1689106[[#This Row],[Mean Value]]+$R$2</f>
        <v>3.5671964735438761</v>
      </c>
      <c r="L1056" s="9">
        <f>Table1689106[[#This Row],[Mean Value]]-$R$2</f>
        <v>3.4475162336384422</v>
      </c>
      <c r="M1056" s="23" t="str">
        <f t="array" ref="M1056">IF(OR(D1056&lt;$Z$2, D1056&gt;$Y$2), "Yes", "No")</f>
        <v>No</v>
      </c>
      <c r="N1056" s="3"/>
    </row>
    <row r="1057" spans="1:14" x14ac:dyDescent="0.25">
      <c r="A1057" s="2">
        <v>43412</v>
      </c>
      <c r="B1057" s="17">
        <v>638</v>
      </c>
      <c r="C1057" s="21" t="s">
        <v>31</v>
      </c>
      <c r="D1057" s="25">
        <v>3.53</v>
      </c>
      <c r="E1057" s="22">
        <f>'[1]pH meter #2__083118AM'!$O$2</f>
        <v>3.5073563535911592</v>
      </c>
      <c r="F1057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43412.276388888888</v>
      </c>
      <c r="G1057" s="6">
        <f>Table1689106[[#This Row],[Mean Value]]+$P$2</f>
        <v>3.527303060242065</v>
      </c>
      <c r="H1057" s="6">
        <f>Table1689106[[#This Row],[Mean Value]]-$P$2</f>
        <v>3.4874096469402533</v>
      </c>
      <c r="I1057" s="26">
        <f>Table1689106[[#This Row],[Mean Value]]+$Q$2</f>
        <v>3.5472497668929703</v>
      </c>
      <c r="J1057" s="26">
        <f>Table1689106[[#This Row],[Mean Value]]-($Q$2)</f>
        <v>3.467462940289348</v>
      </c>
      <c r="K1057" s="8">
        <f>Table1689106[[#This Row],[Mean Value]]+$R$2</f>
        <v>3.5671964735438761</v>
      </c>
      <c r="L1057" s="9">
        <f>Table1689106[[#This Row],[Mean Value]]-$R$2</f>
        <v>3.4475162336384422</v>
      </c>
      <c r="M1057" s="23" t="str">
        <f t="array" ref="M1057">IF(OR(D1057&lt;$Z$2, D1057&gt;$Y$2), "Yes", "No")</f>
        <v>No</v>
      </c>
      <c r="N1057" s="3"/>
    </row>
    <row r="1058" spans="1:14" x14ac:dyDescent="0.25">
      <c r="A1058" s="2">
        <v>43412</v>
      </c>
      <c r="B1058" s="17">
        <v>712</v>
      </c>
      <c r="C1058" s="21" t="s">
        <v>31</v>
      </c>
      <c r="D1058" s="25">
        <v>3.53</v>
      </c>
      <c r="E1058" s="22">
        <f>'[1]pH meter #2__083118AM'!$O$2</f>
        <v>3.5073563535911592</v>
      </c>
      <c r="F1058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43412.3</v>
      </c>
      <c r="G1058" s="6">
        <f>Table1689106[[#This Row],[Mean Value]]+$P$2</f>
        <v>3.527303060242065</v>
      </c>
      <c r="H1058" s="6">
        <f>Table1689106[[#This Row],[Mean Value]]-$P$2</f>
        <v>3.4874096469402533</v>
      </c>
      <c r="I1058" s="26">
        <f>Table1689106[[#This Row],[Mean Value]]+$Q$2</f>
        <v>3.5472497668929703</v>
      </c>
      <c r="J1058" s="26">
        <f>Table1689106[[#This Row],[Mean Value]]-($Q$2)</f>
        <v>3.467462940289348</v>
      </c>
      <c r="K1058" s="8">
        <f>Table1689106[[#This Row],[Mean Value]]+$R$2</f>
        <v>3.5671964735438761</v>
      </c>
      <c r="L1058" s="9">
        <f>Table1689106[[#This Row],[Mean Value]]-$R$2</f>
        <v>3.4475162336384422</v>
      </c>
      <c r="M1058" s="23" t="str">
        <f t="array" ref="M1058">IF(OR(D1058&lt;$Z$2, D1058&gt;$Y$2), "Yes", "No")</f>
        <v>No</v>
      </c>
      <c r="N1058" s="3"/>
    </row>
    <row r="1059" spans="1:14" x14ac:dyDescent="0.25">
      <c r="A1059" s="2">
        <v>43412</v>
      </c>
      <c r="B1059" s="17">
        <v>738</v>
      </c>
      <c r="C1059" s="21" t="s">
        <v>31</v>
      </c>
      <c r="D1059" s="25">
        <v>3.53</v>
      </c>
      <c r="E1059" s="22">
        <f>'[1]pH meter #2__083118AM'!$O$2</f>
        <v>3.5073563535911592</v>
      </c>
      <c r="F1059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43412.318055555559</v>
      </c>
      <c r="G1059" s="6">
        <f>Table1689106[[#This Row],[Mean Value]]+$P$2</f>
        <v>3.527303060242065</v>
      </c>
      <c r="H1059" s="6">
        <f>Table1689106[[#This Row],[Mean Value]]-$P$2</f>
        <v>3.4874096469402533</v>
      </c>
      <c r="I1059" s="26">
        <f>Table1689106[[#This Row],[Mean Value]]+$Q$2</f>
        <v>3.5472497668929703</v>
      </c>
      <c r="J1059" s="26">
        <f>Table1689106[[#This Row],[Mean Value]]-($Q$2)</f>
        <v>3.467462940289348</v>
      </c>
      <c r="K1059" s="8">
        <f>Table1689106[[#This Row],[Mean Value]]+$R$2</f>
        <v>3.5671964735438761</v>
      </c>
      <c r="L1059" s="9">
        <f>Table1689106[[#This Row],[Mean Value]]-$R$2</f>
        <v>3.4475162336384422</v>
      </c>
      <c r="M1059" s="23" t="str">
        <f t="array" ref="M1059">IF(OR(D1059&lt;$Z$2, D1059&gt;$Y$2), "Yes", "No")</f>
        <v>No</v>
      </c>
      <c r="N1059" s="3"/>
    </row>
    <row r="1060" spans="1:14" x14ac:dyDescent="0.25">
      <c r="A1060" s="2">
        <v>43412</v>
      </c>
      <c r="B1060" s="17">
        <v>833</v>
      </c>
      <c r="C1060" s="21" t="s">
        <v>31</v>
      </c>
      <c r="D1060" s="25">
        <v>3.52</v>
      </c>
      <c r="E1060" s="22">
        <f>'[1]pH meter #2__083118AM'!$O$2</f>
        <v>3.5073563535911592</v>
      </c>
      <c r="F1060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43412.356249999997</v>
      </c>
      <c r="G1060" s="6">
        <f>Table1689106[[#This Row],[Mean Value]]+$P$2</f>
        <v>3.527303060242065</v>
      </c>
      <c r="H1060" s="6">
        <f>Table1689106[[#This Row],[Mean Value]]-$P$2</f>
        <v>3.4874096469402533</v>
      </c>
      <c r="I1060" s="26">
        <f>Table1689106[[#This Row],[Mean Value]]+$Q$2</f>
        <v>3.5472497668929703</v>
      </c>
      <c r="J1060" s="26">
        <f>Table1689106[[#This Row],[Mean Value]]-($Q$2)</f>
        <v>3.467462940289348</v>
      </c>
      <c r="K1060" s="8">
        <f>Table1689106[[#This Row],[Mean Value]]+$R$2</f>
        <v>3.5671964735438761</v>
      </c>
      <c r="L1060" s="9">
        <f>Table1689106[[#This Row],[Mean Value]]-$R$2</f>
        <v>3.4475162336384422</v>
      </c>
      <c r="M1060" s="23" t="str">
        <f t="array" ref="M1060">IF(OR(D1060&lt;$Z$2, D1060&gt;$Y$2), "Yes", "No")</f>
        <v>No</v>
      </c>
      <c r="N1060" s="3"/>
    </row>
    <row r="1061" spans="1:14" x14ac:dyDescent="0.25">
      <c r="A1061" s="2">
        <v>43412</v>
      </c>
      <c r="B1061" s="17">
        <v>841</v>
      </c>
      <c r="C1061" s="21" t="s">
        <v>31</v>
      </c>
      <c r="D1061" s="25">
        <v>3.52</v>
      </c>
      <c r="E1061" s="22">
        <f>'[1]pH meter #2__083118AM'!$O$2</f>
        <v>3.5073563535911592</v>
      </c>
      <c r="F1061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43412.361805555556</v>
      </c>
      <c r="G1061" s="6">
        <f>Table1689106[[#This Row],[Mean Value]]+$P$2</f>
        <v>3.527303060242065</v>
      </c>
      <c r="H1061" s="6">
        <f>Table1689106[[#This Row],[Mean Value]]-$P$2</f>
        <v>3.4874096469402533</v>
      </c>
      <c r="I1061" s="26">
        <f>Table1689106[[#This Row],[Mean Value]]+$Q$2</f>
        <v>3.5472497668929703</v>
      </c>
      <c r="J1061" s="26">
        <f>Table1689106[[#This Row],[Mean Value]]-($Q$2)</f>
        <v>3.467462940289348</v>
      </c>
      <c r="K1061" s="8">
        <f>Table1689106[[#This Row],[Mean Value]]+$R$2</f>
        <v>3.5671964735438761</v>
      </c>
      <c r="L1061" s="9">
        <f>Table1689106[[#This Row],[Mean Value]]-$R$2</f>
        <v>3.4475162336384422</v>
      </c>
      <c r="M1061" s="23" t="str">
        <f t="array" ref="M1061">IF(OR(D1061&lt;$Z$2, D1061&gt;$Y$2), "Yes", "No")</f>
        <v>No</v>
      </c>
      <c r="N1061" s="3"/>
    </row>
    <row r="1062" spans="1:14" x14ac:dyDescent="0.25">
      <c r="A1062" s="2">
        <v>43412</v>
      </c>
      <c r="B1062" s="17">
        <v>922</v>
      </c>
      <c r="C1062" s="21" t="s">
        <v>31</v>
      </c>
      <c r="D1062" s="25">
        <v>3.51</v>
      </c>
      <c r="E1062" s="22">
        <f>'[1]pH meter #2__083118AM'!$O$2</f>
        <v>3.5073563535911592</v>
      </c>
      <c r="F1062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43412.390277777777</v>
      </c>
      <c r="G1062" s="6">
        <f>Table1689106[[#This Row],[Mean Value]]+$P$2</f>
        <v>3.527303060242065</v>
      </c>
      <c r="H1062" s="6">
        <f>Table1689106[[#This Row],[Mean Value]]-$P$2</f>
        <v>3.4874096469402533</v>
      </c>
      <c r="I1062" s="26">
        <f>Table1689106[[#This Row],[Mean Value]]+$Q$2</f>
        <v>3.5472497668929703</v>
      </c>
      <c r="J1062" s="26">
        <f>Table1689106[[#This Row],[Mean Value]]-($Q$2)</f>
        <v>3.467462940289348</v>
      </c>
      <c r="K1062" s="8">
        <f>Table1689106[[#This Row],[Mean Value]]+$R$2</f>
        <v>3.5671964735438761</v>
      </c>
      <c r="L1062" s="9">
        <f>Table1689106[[#This Row],[Mean Value]]-$R$2</f>
        <v>3.4475162336384422</v>
      </c>
      <c r="M1062" s="23" t="str">
        <f t="array" ref="M1062">IF(OR(D1062&lt;$Z$2, D1062&gt;$Y$2), "Yes", "No")</f>
        <v>No</v>
      </c>
      <c r="N1062" s="3"/>
    </row>
    <row r="1063" spans="1:14" x14ac:dyDescent="0.25">
      <c r="A1063" s="2">
        <v>43412</v>
      </c>
      <c r="B1063" s="17">
        <v>1005</v>
      </c>
      <c r="C1063" s="21" t="s">
        <v>42</v>
      </c>
      <c r="D1063" s="25">
        <v>3.52</v>
      </c>
      <c r="E1063" s="22">
        <f>'[1]pH meter #2__083118AM'!$O$2</f>
        <v>3.5073563535911592</v>
      </c>
      <c r="F1063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43412.420138888891</v>
      </c>
      <c r="G1063" s="6">
        <f>Table1689106[[#This Row],[Mean Value]]+$P$2</f>
        <v>3.527303060242065</v>
      </c>
      <c r="H1063" s="6">
        <f>Table1689106[[#This Row],[Mean Value]]-$P$2</f>
        <v>3.4874096469402533</v>
      </c>
      <c r="I1063" s="26">
        <f>Table1689106[[#This Row],[Mean Value]]+$Q$2</f>
        <v>3.5472497668929703</v>
      </c>
      <c r="J1063" s="26">
        <f>Table1689106[[#This Row],[Mean Value]]-($Q$2)</f>
        <v>3.467462940289348</v>
      </c>
      <c r="K1063" s="8">
        <f>Table1689106[[#This Row],[Mean Value]]+$R$2</f>
        <v>3.5671964735438761</v>
      </c>
      <c r="L1063" s="9">
        <f>Table1689106[[#This Row],[Mean Value]]-$R$2</f>
        <v>3.4475162336384422</v>
      </c>
      <c r="M1063" s="23" t="str">
        <f t="array" ref="M1063">IF(OR(D1063&lt;$Z$2, D1063&gt;$Y$2), "Yes", "No")</f>
        <v>No</v>
      </c>
      <c r="N1063" s="3"/>
    </row>
    <row r="1064" spans="1:14" x14ac:dyDescent="0.25">
      <c r="A1064" s="2">
        <v>43412</v>
      </c>
      <c r="B1064" s="17">
        <v>1020</v>
      </c>
      <c r="C1064" s="21" t="s">
        <v>42</v>
      </c>
      <c r="D1064" s="25">
        <v>3.52</v>
      </c>
      <c r="E1064" s="22">
        <f>'[1]pH meter #2__083118AM'!$O$2</f>
        <v>3.5073563535911592</v>
      </c>
      <c r="F1064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43412.430555555555</v>
      </c>
      <c r="G1064" s="6">
        <f>Table1689106[[#This Row],[Mean Value]]+$P$2</f>
        <v>3.527303060242065</v>
      </c>
      <c r="H1064" s="6">
        <f>Table1689106[[#This Row],[Mean Value]]-$P$2</f>
        <v>3.4874096469402533</v>
      </c>
      <c r="I1064" s="26">
        <f>Table1689106[[#This Row],[Mean Value]]+$Q$2</f>
        <v>3.5472497668929703</v>
      </c>
      <c r="J1064" s="26">
        <f>Table1689106[[#This Row],[Mean Value]]-($Q$2)</f>
        <v>3.467462940289348</v>
      </c>
      <c r="K1064" s="8">
        <f>Table1689106[[#This Row],[Mean Value]]+$R$2</f>
        <v>3.5671964735438761</v>
      </c>
      <c r="L1064" s="9">
        <f>Table1689106[[#This Row],[Mean Value]]-$R$2</f>
        <v>3.4475162336384422</v>
      </c>
      <c r="M1064" s="23" t="str">
        <f t="array" ref="M1064">IF(OR(D1064&lt;$Z$2, D1064&gt;$Y$2), "Yes", "No")</f>
        <v>No</v>
      </c>
      <c r="N1064" s="3"/>
    </row>
    <row r="1065" spans="1:14" x14ac:dyDescent="0.25">
      <c r="A1065" s="2">
        <v>43412</v>
      </c>
      <c r="B1065" s="17">
        <v>1100</v>
      </c>
      <c r="C1065" s="21" t="s">
        <v>30</v>
      </c>
      <c r="D1065" s="25">
        <v>3.52</v>
      </c>
      <c r="E1065" s="22">
        <f>'[1]pH meter #2__083118AM'!$O$2</f>
        <v>3.5073563535911592</v>
      </c>
      <c r="F1065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43412.458333333336</v>
      </c>
      <c r="G1065" s="6">
        <f>Table1689106[[#This Row],[Mean Value]]+$P$2</f>
        <v>3.527303060242065</v>
      </c>
      <c r="H1065" s="6">
        <f>Table1689106[[#This Row],[Mean Value]]-$P$2</f>
        <v>3.4874096469402533</v>
      </c>
      <c r="I1065" s="26">
        <f>Table1689106[[#This Row],[Mean Value]]+$Q$2</f>
        <v>3.5472497668929703</v>
      </c>
      <c r="J1065" s="26">
        <f>Table1689106[[#This Row],[Mean Value]]-($Q$2)</f>
        <v>3.467462940289348</v>
      </c>
      <c r="K1065" s="8">
        <f>Table1689106[[#This Row],[Mean Value]]+$R$2</f>
        <v>3.5671964735438761</v>
      </c>
      <c r="L1065" s="9">
        <f>Table1689106[[#This Row],[Mean Value]]-$R$2</f>
        <v>3.4475162336384422</v>
      </c>
      <c r="M1065" s="23" t="str">
        <f t="array" ref="M1065">IF(OR(D1065&lt;$Z$2, D1065&gt;$Y$2), "Yes", "No")</f>
        <v>No</v>
      </c>
      <c r="N1065" s="3"/>
    </row>
    <row r="1066" spans="1:14" x14ac:dyDescent="0.25">
      <c r="A1066" s="2">
        <v>43412</v>
      </c>
      <c r="B1066" s="17">
        <v>1142</v>
      </c>
      <c r="C1066" s="21" t="s">
        <v>34</v>
      </c>
      <c r="D1066" s="25">
        <v>3.51</v>
      </c>
      <c r="E1066" s="22">
        <f>'[1]pH meter #2__083118AM'!$O$2</f>
        <v>3.5073563535911592</v>
      </c>
      <c r="F1066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43412.487500000003</v>
      </c>
      <c r="G1066" s="6">
        <f>Table1689106[[#This Row],[Mean Value]]+$P$2</f>
        <v>3.527303060242065</v>
      </c>
      <c r="H1066" s="6">
        <f>Table1689106[[#This Row],[Mean Value]]-$P$2</f>
        <v>3.4874096469402533</v>
      </c>
      <c r="I1066" s="26">
        <f>Table1689106[[#This Row],[Mean Value]]+$Q$2</f>
        <v>3.5472497668929703</v>
      </c>
      <c r="J1066" s="26">
        <f>Table1689106[[#This Row],[Mean Value]]-($Q$2)</f>
        <v>3.467462940289348</v>
      </c>
      <c r="K1066" s="8">
        <f>Table1689106[[#This Row],[Mean Value]]+$R$2</f>
        <v>3.5671964735438761</v>
      </c>
      <c r="L1066" s="9">
        <f>Table1689106[[#This Row],[Mean Value]]-$R$2</f>
        <v>3.4475162336384422</v>
      </c>
      <c r="M1066" s="23" t="str">
        <f t="array" ref="M1066">IF(OR(D1066&lt;$Z$2, D1066&gt;$Y$2), "Yes", "No")</f>
        <v>No</v>
      </c>
      <c r="N1066" s="3"/>
    </row>
    <row r="1067" spans="1:14" x14ac:dyDescent="0.25">
      <c r="A1067" s="2">
        <v>43412</v>
      </c>
      <c r="B1067" s="17">
        <v>1157</v>
      </c>
      <c r="C1067" s="21" t="s">
        <v>40</v>
      </c>
      <c r="D1067" s="25">
        <v>3.5</v>
      </c>
      <c r="E1067" s="22">
        <f>'[1]pH meter #2__083118AM'!$O$2</f>
        <v>3.5073563535911592</v>
      </c>
      <c r="F1067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43412.497916666667</v>
      </c>
      <c r="G1067" s="6">
        <f>Table1689106[[#This Row],[Mean Value]]+$P$2</f>
        <v>3.527303060242065</v>
      </c>
      <c r="H1067" s="6">
        <f>Table1689106[[#This Row],[Mean Value]]-$P$2</f>
        <v>3.4874096469402533</v>
      </c>
      <c r="I1067" s="26">
        <f>Table1689106[[#This Row],[Mean Value]]+$Q$2</f>
        <v>3.5472497668929703</v>
      </c>
      <c r="J1067" s="26">
        <f>Table1689106[[#This Row],[Mean Value]]-($Q$2)</f>
        <v>3.467462940289348</v>
      </c>
      <c r="K1067" s="8">
        <f>Table1689106[[#This Row],[Mean Value]]+$R$2</f>
        <v>3.5671964735438761</v>
      </c>
      <c r="L1067" s="9">
        <f>Table1689106[[#This Row],[Mean Value]]-$R$2</f>
        <v>3.4475162336384422</v>
      </c>
      <c r="M1067" s="23" t="str">
        <f t="array" ref="M1067">IF(OR(D1067&lt;$Z$2, D1067&gt;$Y$2), "Yes", "No")</f>
        <v>No</v>
      </c>
      <c r="N1067" s="3"/>
    </row>
    <row r="1068" spans="1:14" x14ac:dyDescent="0.25">
      <c r="A1068" s="2">
        <v>43412</v>
      </c>
      <c r="B1068" s="17">
        <v>1240</v>
      </c>
      <c r="C1068" s="21" t="s">
        <v>30</v>
      </c>
      <c r="D1068" s="25">
        <v>3.51</v>
      </c>
      <c r="E1068" s="22">
        <f>'[1]pH meter #2__083118AM'!$O$2</f>
        <v>3.5073563535911592</v>
      </c>
      <c r="F1068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43412.527777777781</v>
      </c>
      <c r="G1068" s="6">
        <f>Table1689106[[#This Row],[Mean Value]]+$P$2</f>
        <v>3.527303060242065</v>
      </c>
      <c r="H1068" s="6">
        <f>Table1689106[[#This Row],[Mean Value]]-$P$2</f>
        <v>3.4874096469402533</v>
      </c>
      <c r="I1068" s="26">
        <f>Table1689106[[#This Row],[Mean Value]]+$Q$2</f>
        <v>3.5472497668929703</v>
      </c>
      <c r="J1068" s="26">
        <f>Table1689106[[#This Row],[Mean Value]]-($Q$2)</f>
        <v>3.467462940289348</v>
      </c>
      <c r="K1068" s="8">
        <f>Table1689106[[#This Row],[Mean Value]]+$R$2</f>
        <v>3.5671964735438761</v>
      </c>
      <c r="L1068" s="9">
        <f>Table1689106[[#This Row],[Mean Value]]-$R$2</f>
        <v>3.4475162336384422</v>
      </c>
      <c r="M1068" s="23" t="str">
        <f t="array" ref="M1068">IF(OR(D1068&lt;$Z$2, D1068&gt;$Y$2), "Yes", "No")</f>
        <v>No</v>
      </c>
      <c r="N1068" s="3"/>
    </row>
    <row r="1069" spans="1:14" x14ac:dyDescent="0.25">
      <c r="A1069" s="2">
        <v>43412</v>
      </c>
      <c r="B1069" s="17">
        <v>1245</v>
      </c>
      <c r="C1069" s="21" t="s">
        <v>30</v>
      </c>
      <c r="D1069" s="25">
        <v>3.49</v>
      </c>
      <c r="E1069" s="22">
        <f>'[1]pH meter #2__083118AM'!$O$2</f>
        <v>3.5073563535911592</v>
      </c>
      <c r="F1069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43412.53125</v>
      </c>
      <c r="G1069" s="6">
        <f>Table1689106[[#This Row],[Mean Value]]+$P$2</f>
        <v>3.527303060242065</v>
      </c>
      <c r="H1069" s="6">
        <f>Table1689106[[#This Row],[Mean Value]]-$P$2</f>
        <v>3.4874096469402533</v>
      </c>
      <c r="I1069" s="26">
        <f>Table1689106[[#This Row],[Mean Value]]+$Q$2</f>
        <v>3.5472497668929703</v>
      </c>
      <c r="J1069" s="26">
        <f>Table1689106[[#This Row],[Mean Value]]-($Q$2)</f>
        <v>3.467462940289348</v>
      </c>
      <c r="K1069" s="8">
        <f>Table1689106[[#This Row],[Mean Value]]+$R$2</f>
        <v>3.5671964735438761</v>
      </c>
      <c r="L1069" s="9">
        <f>Table1689106[[#This Row],[Mean Value]]-$R$2</f>
        <v>3.4475162336384422</v>
      </c>
      <c r="M1069" s="23" t="str">
        <f t="array" ref="M1069">IF(OR(D1069&lt;$Z$2, D1069&gt;$Y$2), "Yes", "No")</f>
        <v>No</v>
      </c>
      <c r="N1069" s="3"/>
    </row>
    <row r="1070" spans="1:14" x14ac:dyDescent="0.25">
      <c r="A1070" s="2">
        <v>43412</v>
      </c>
      <c r="B1070" s="17">
        <v>1258</v>
      </c>
      <c r="C1070" s="21" t="s">
        <v>34</v>
      </c>
      <c r="D1070" s="25">
        <v>3.5</v>
      </c>
      <c r="E1070" s="22">
        <f>'[1]pH meter #2__083118AM'!$O$2</f>
        <v>3.5073563535911592</v>
      </c>
      <c r="F1070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43412.540277777778</v>
      </c>
      <c r="G1070" s="6">
        <f>Table1689106[[#This Row],[Mean Value]]+$P$2</f>
        <v>3.527303060242065</v>
      </c>
      <c r="H1070" s="6">
        <f>Table1689106[[#This Row],[Mean Value]]-$P$2</f>
        <v>3.4874096469402533</v>
      </c>
      <c r="I1070" s="26">
        <f>Table1689106[[#This Row],[Mean Value]]+$Q$2</f>
        <v>3.5472497668929703</v>
      </c>
      <c r="J1070" s="26">
        <f>Table1689106[[#This Row],[Mean Value]]-($Q$2)</f>
        <v>3.467462940289348</v>
      </c>
      <c r="K1070" s="8">
        <f>Table1689106[[#This Row],[Mean Value]]+$R$2</f>
        <v>3.5671964735438761</v>
      </c>
      <c r="L1070" s="9">
        <f>Table1689106[[#This Row],[Mean Value]]-$R$2</f>
        <v>3.4475162336384422</v>
      </c>
      <c r="M1070" s="23" t="str">
        <f t="array" ref="M1070">IF(OR(D1070&lt;$Z$2, D1070&gt;$Y$2), "Yes", "No")</f>
        <v>No</v>
      </c>
      <c r="N1070" s="3"/>
    </row>
    <row r="1071" spans="1:14" x14ac:dyDescent="0.25">
      <c r="A1071" s="2">
        <v>43412</v>
      </c>
      <c r="B1071" s="17">
        <v>1317</v>
      </c>
      <c r="C1071" s="21" t="s">
        <v>31</v>
      </c>
      <c r="D1071" s="25">
        <v>3.5</v>
      </c>
      <c r="E1071" s="22">
        <f>'[1]pH meter #2__083118AM'!$O$2</f>
        <v>3.5073563535911592</v>
      </c>
      <c r="F1071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43412.553472222222</v>
      </c>
      <c r="G1071" s="6">
        <f>Table1689106[[#This Row],[Mean Value]]+$P$2</f>
        <v>3.527303060242065</v>
      </c>
      <c r="H1071" s="6">
        <f>Table1689106[[#This Row],[Mean Value]]-$P$2</f>
        <v>3.4874096469402533</v>
      </c>
      <c r="I1071" s="26">
        <f>Table1689106[[#This Row],[Mean Value]]+$Q$2</f>
        <v>3.5472497668929703</v>
      </c>
      <c r="J1071" s="26">
        <f>Table1689106[[#This Row],[Mean Value]]-($Q$2)</f>
        <v>3.467462940289348</v>
      </c>
      <c r="K1071" s="8">
        <f>Table1689106[[#This Row],[Mean Value]]+$R$2</f>
        <v>3.5671964735438761</v>
      </c>
      <c r="L1071" s="9">
        <f>Table1689106[[#This Row],[Mean Value]]-$R$2</f>
        <v>3.4475162336384422</v>
      </c>
      <c r="M1071" s="23" t="str">
        <f t="array" ref="M1071">IF(OR(D1071&lt;$Z$2, D1071&gt;$Y$2), "Yes", "No")</f>
        <v>No</v>
      </c>
      <c r="N1071" s="3"/>
    </row>
    <row r="1072" spans="1:14" x14ac:dyDescent="0.25">
      <c r="A1072" s="2">
        <v>43412</v>
      </c>
      <c r="B1072" s="17">
        <v>1347</v>
      </c>
      <c r="C1072" s="21" t="s">
        <v>44</v>
      </c>
      <c r="D1072" s="25">
        <v>3.49</v>
      </c>
      <c r="E1072" s="22">
        <f>'[1]pH meter #2__083118AM'!$O$2</f>
        <v>3.5073563535911592</v>
      </c>
      <c r="F1072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43412.574305555558</v>
      </c>
      <c r="G1072" s="6">
        <f>Table1689106[[#This Row],[Mean Value]]+$P$2</f>
        <v>3.527303060242065</v>
      </c>
      <c r="H1072" s="6">
        <f>Table1689106[[#This Row],[Mean Value]]-$P$2</f>
        <v>3.4874096469402533</v>
      </c>
      <c r="I1072" s="26">
        <f>Table1689106[[#This Row],[Mean Value]]+$Q$2</f>
        <v>3.5472497668929703</v>
      </c>
      <c r="J1072" s="26">
        <f>Table1689106[[#This Row],[Mean Value]]-($Q$2)</f>
        <v>3.467462940289348</v>
      </c>
      <c r="K1072" s="8">
        <f>Table1689106[[#This Row],[Mean Value]]+$R$2</f>
        <v>3.5671964735438761</v>
      </c>
      <c r="L1072" s="9">
        <f>Table1689106[[#This Row],[Mean Value]]-$R$2</f>
        <v>3.4475162336384422</v>
      </c>
      <c r="M1072" s="23" t="str">
        <f t="array" ref="M1072">IF(OR(D1072&lt;$Z$2, D1072&gt;$Y$2), "Yes", "No")</f>
        <v>No</v>
      </c>
      <c r="N1072" s="3"/>
    </row>
    <row r="1073" spans="1:14" x14ac:dyDescent="0.25">
      <c r="A1073" s="2">
        <v>43412</v>
      </c>
      <c r="B1073" s="17">
        <v>1414</v>
      </c>
      <c r="C1073" s="21" t="s">
        <v>34</v>
      </c>
      <c r="D1073" s="25">
        <v>3.49</v>
      </c>
      <c r="E1073" s="22">
        <f>'[1]pH meter #2__083118AM'!$O$2</f>
        <v>3.5073563535911592</v>
      </c>
      <c r="F1073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43412.593055555553</v>
      </c>
      <c r="G1073" s="6">
        <f>Table1689106[[#This Row],[Mean Value]]+$P$2</f>
        <v>3.527303060242065</v>
      </c>
      <c r="H1073" s="6">
        <f>Table1689106[[#This Row],[Mean Value]]-$P$2</f>
        <v>3.4874096469402533</v>
      </c>
      <c r="I1073" s="26">
        <f>Table1689106[[#This Row],[Mean Value]]+$Q$2</f>
        <v>3.5472497668929703</v>
      </c>
      <c r="J1073" s="26">
        <f>Table1689106[[#This Row],[Mean Value]]-($Q$2)</f>
        <v>3.467462940289348</v>
      </c>
      <c r="K1073" s="8">
        <f>Table1689106[[#This Row],[Mean Value]]+$R$2</f>
        <v>3.5671964735438761</v>
      </c>
      <c r="L1073" s="9">
        <f>Table1689106[[#This Row],[Mean Value]]-$R$2</f>
        <v>3.4475162336384422</v>
      </c>
      <c r="M1073" s="23" t="str">
        <f t="array" ref="M1073">IF(OR(D1073&lt;$Z$2, D1073&gt;$Y$2), "Yes", "No")</f>
        <v>No</v>
      </c>
      <c r="N1073" s="3"/>
    </row>
    <row r="1074" spans="1:14" x14ac:dyDescent="0.25">
      <c r="A1074" s="2">
        <v>43412</v>
      </c>
      <c r="B1074" s="17">
        <v>1553</v>
      </c>
      <c r="C1074" s="21" t="s">
        <v>51</v>
      </c>
      <c r="D1074" s="25">
        <v>3.49</v>
      </c>
      <c r="E1074" s="22">
        <f>'[1]pH meter #2__083118AM'!$O$2</f>
        <v>3.5073563535911592</v>
      </c>
      <c r="F1074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43412.661805555559</v>
      </c>
      <c r="G1074" s="6">
        <f>Table1689106[[#This Row],[Mean Value]]+$P$2</f>
        <v>3.527303060242065</v>
      </c>
      <c r="H1074" s="6">
        <f>Table1689106[[#This Row],[Mean Value]]-$P$2</f>
        <v>3.4874096469402533</v>
      </c>
      <c r="I1074" s="26">
        <f>Table1689106[[#This Row],[Mean Value]]+$Q$2</f>
        <v>3.5472497668929703</v>
      </c>
      <c r="J1074" s="26">
        <f>Table1689106[[#This Row],[Mean Value]]-($Q$2)</f>
        <v>3.467462940289348</v>
      </c>
      <c r="K1074" s="8">
        <f>Table1689106[[#This Row],[Mean Value]]+$R$2</f>
        <v>3.5671964735438761</v>
      </c>
      <c r="L1074" s="9">
        <f>Table1689106[[#This Row],[Mean Value]]-$R$2</f>
        <v>3.4475162336384422</v>
      </c>
      <c r="M1074" s="23" t="str">
        <f t="array" ref="M1074">IF(OR(D1074&lt;$Z$2, D1074&gt;$Y$2), "Yes", "No")</f>
        <v>No</v>
      </c>
      <c r="N1074" s="3"/>
    </row>
    <row r="1075" spans="1:14" x14ac:dyDescent="0.25">
      <c r="A1075" s="2">
        <v>43412</v>
      </c>
      <c r="B1075" s="17">
        <v>1735</v>
      </c>
      <c r="C1075" s="21" t="s">
        <v>28</v>
      </c>
      <c r="D1075" s="25">
        <v>3.53</v>
      </c>
      <c r="E1075" s="22">
        <f>'[1]pH meter #2__083118AM'!$O$2</f>
        <v>3.5073563535911592</v>
      </c>
      <c r="F1075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43412.732638888891</v>
      </c>
      <c r="G1075" s="6">
        <f>Table1689106[[#This Row],[Mean Value]]+$P$2</f>
        <v>3.527303060242065</v>
      </c>
      <c r="H1075" s="6">
        <f>Table1689106[[#This Row],[Mean Value]]-$P$2</f>
        <v>3.4874096469402533</v>
      </c>
      <c r="I1075" s="26">
        <f>Table1689106[[#This Row],[Mean Value]]+$Q$2</f>
        <v>3.5472497668929703</v>
      </c>
      <c r="J1075" s="26">
        <f>Table1689106[[#This Row],[Mean Value]]-($Q$2)</f>
        <v>3.467462940289348</v>
      </c>
      <c r="K1075" s="8">
        <f>Table1689106[[#This Row],[Mean Value]]+$R$2</f>
        <v>3.5671964735438761</v>
      </c>
      <c r="L1075" s="9">
        <f>Table1689106[[#This Row],[Mean Value]]-$R$2</f>
        <v>3.4475162336384422</v>
      </c>
      <c r="M1075" s="23" t="str">
        <f t="array" ref="M1075">IF(OR(D1075&lt;$Z$2, D1075&gt;$Y$2), "Yes", "No")</f>
        <v>No</v>
      </c>
      <c r="N1075" s="3"/>
    </row>
    <row r="1076" spans="1:14" x14ac:dyDescent="0.25">
      <c r="A1076" s="2">
        <v>43412</v>
      </c>
      <c r="B1076" s="17">
        <v>1759</v>
      </c>
      <c r="C1076" s="21" t="s">
        <v>34</v>
      </c>
      <c r="D1076" s="25">
        <v>3.52</v>
      </c>
      <c r="E1076" s="22">
        <f>'[1]pH meter #2__083118AM'!$O$2</f>
        <v>3.5073563535911592</v>
      </c>
      <c r="F1076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43412.749305555553</v>
      </c>
      <c r="G1076" s="6">
        <f>Table1689106[[#This Row],[Mean Value]]+$P$2</f>
        <v>3.527303060242065</v>
      </c>
      <c r="H1076" s="6">
        <f>Table1689106[[#This Row],[Mean Value]]-$P$2</f>
        <v>3.4874096469402533</v>
      </c>
      <c r="I1076" s="26">
        <f>Table1689106[[#This Row],[Mean Value]]+$Q$2</f>
        <v>3.5472497668929703</v>
      </c>
      <c r="J1076" s="26">
        <f>Table1689106[[#This Row],[Mean Value]]-($Q$2)</f>
        <v>3.467462940289348</v>
      </c>
      <c r="K1076" s="8">
        <f>Table1689106[[#This Row],[Mean Value]]+$R$2</f>
        <v>3.5671964735438761</v>
      </c>
      <c r="L1076" s="9">
        <f>Table1689106[[#This Row],[Mean Value]]-$R$2</f>
        <v>3.4475162336384422</v>
      </c>
      <c r="M1076" s="23" t="str">
        <f t="array" ref="M1076">IF(OR(D1076&lt;$Z$2, D1076&gt;$Y$2), "Yes", "No")</f>
        <v>No</v>
      </c>
      <c r="N1076" s="3"/>
    </row>
    <row r="1077" spans="1:14" x14ac:dyDescent="0.25">
      <c r="A1077" s="2">
        <v>43413</v>
      </c>
      <c r="B1077" s="17">
        <v>613</v>
      </c>
      <c r="C1077" s="21" t="s">
        <v>31</v>
      </c>
      <c r="D1077" s="25">
        <v>3.54</v>
      </c>
      <c r="E1077" s="22">
        <f>'[1]pH meter #2__083118AM'!$O$2</f>
        <v>3.5073563535911592</v>
      </c>
      <c r="F1077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43413.259027777778</v>
      </c>
      <c r="G1077" s="6">
        <f>Table1689106[[#This Row],[Mean Value]]+$P$2</f>
        <v>3.527303060242065</v>
      </c>
      <c r="H1077" s="6">
        <f>Table1689106[[#This Row],[Mean Value]]-$P$2</f>
        <v>3.4874096469402533</v>
      </c>
      <c r="I1077" s="26">
        <f>Table1689106[[#This Row],[Mean Value]]+$Q$2</f>
        <v>3.5472497668929703</v>
      </c>
      <c r="J1077" s="26">
        <f>Table1689106[[#This Row],[Mean Value]]-($Q$2)</f>
        <v>3.467462940289348</v>
      </c>
      <c r="K1077" s="8">
        <f>Table1689106[[#This Row],[Mean Value]]+$R$2</f>
        <v>3.5671964735438761</v>
      </c>
      <c r="L1077" s="9">
        <f>Table1689106[[#This Row],[Mean Value]]-$R$2</f>
        <v>3.4475162336384422</v>
      </c>
      <c r="M1077" s="23" t="str">
        <f t="array" ref="M1077">IF(OR(D1077&lt;$Z$2, D1077&gt;$Y$2), "Yes", "No")</f>
        <v>No</v>
      </c>
      <c r="N1077" s="3"/>
    </row>
    <row r="1078" spans="1:14" x14ac:dyDescent="0.25">
      <c r="A1078" s="2">
        <v>43413</v>
      </c>
      <c r="B1078" s="17">
        <v>638</v>
      </c>
      <c r="C1078" s="21" t="s">
        <v>31</v>
      </c>
      <c r="D1078" s="25">
        <v>3.53</v>
      </c>
      <c r="E1078" s="22">
        <f>'[1]pH meter #2__083118AM'!$O$2</f>
        <v>3.5073563535911592</v>
      </c>
      <c r="F1078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43413.276388888888</v>
      </c>
      <c r="G1078" s="6">
        <f>Table1689106[[#This Row],[Mean Value]]+$P$2</f>
        <v>3.527303060242065</v>
      </c>
      <c r="H1078" s="6">
        <f>Table1689106[[#This Row],[Mean Value]]-$P$2</f>
        <v>3.4874096469402533</v>
      </c>
      <c r="I1078" s="26">
        <f>Table1689106[[#This Row],[Mean Value]]+$Q$2</f>
        <v>3.5472497668929703</v>
      </c>
      <c r="J1078" s="26">
        <f>Table1689106[[#This Row],[Mean Value]]-($Q$2)</f>
        <v>3.467462940289348</v>
      </c>
      <c r="K1078" s="8">
        <f>Table1689106[[#This Row],[Mean Value]]+$R$2</f>
        <v>3.5671964735438761</v>
      </c>
      <c r="L1078" s="9">
        <f>Table1689106[[#This Row],[Mean Value]]-$R$2</f>
        <v>3.4475162336384422</v>
      </c>
      <c r="M1078" s="23" t="str">
        <f t="array" ref="M1078">IF(OR(D1078&lt;$Z$2, D1078&gt;$Y$2), "Yes", "No")</f>
        <v>No</v>
      </c>
      <c r="N1078" s="3"/>
    </row>
    <row r="1079" spans="1:14" x14ac:dyDescent="0.25">
      <c r="A1079" s="2">
        <v>43413</v>
      </c>
      <c r="B1079" s="17">
        <v>715</v>
      </c>
      <c r="C1079" s="21" t="s">
        <v>30</v>
      </c>
      <c r="D1079" s="25">
        <v>3.52</v>
      </c>
      <c r="E1079" s="22">
        <f>'[1]pH meter #2__083118AM'!$O$2</f>
        <v>3.5073563535911592</v>
      </c>
      <c r="F1079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43413.302083333336</v>
      </c>
      <c r="G1079" s="6">
        <f>Table1689106[[#This Row],[Mean Value]]+$P$2</f>
        <v>3.527303060242065</v>
      </c>
      <c r="H1079" s="6">
        <f>Table1689106[[#This Row],[Mean Value]]-$P$2</f>
        <v>3.4874096469402533</v>
      </c>
      <c r="I1079" s="26">
        <f>Table1689106[[#This Row],[Mean Value]]+$Q$2</f>
        <v>3.5472497668929703</v>
      </c>
      <c r="J1079" s="26">
        <f>Table1689106[[#This Row],[Mean Value]]-($Q$2)</f>
        <v>3.467462940289348</v>
      </c>
      <c r="K1079" s="8">
        <f>Table1689106[[#This Row],[Mean Value]]+$R$2</f>
        <v>3.5671964735438761</v>
      </c>
      <c r="L1079" s="9">
        <f>Table1689106[[#This Row],[Mean Value]]-$R$2</f>
        <v>3.4475162336384422</v>
      </c>
      <c r="M1079" s="23" t="str">
        <f t="array" ref="M1079">IF(OR(D1079&lt;$Z$2, D1079&gt;$Y$2), "Yes", "No")</f>
        <v>No</v>
      </c>
      <c r="N1079" s="3"/>
    </row>
    <row r="1080" spans="1:14" x14ac:dyDescent="0.25">
      <c r="A1080" s="2">
        <v>43413</v>
      </c>
      <c r="B1080" s="17">
        <v>730</v>
      </c>
      <c r="C1080" s="21" t="s">
        <v>31</v>
      </c>
      <c r="D1080" s="25">
        <v>3.53</v>
      </c>
      <c r="E1080" s="22">
        <f>'[1]pH meter #2__083118AM'!$O$2</f>
        <v>3.5073563535911592</v>
      </c>
      <c r="F1080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43413.3125</v>
      </c>
      <c r="G1080" s="6">
        <f>Table1689106[[#This Row],[Mean Value]]+$P$2</f>
        <v>3.527303060242065</v>
      </c>
      <c r="H1080" s="6">
        <f>Table1689106[[#This Row],[Mean Value]]-$P$2</f>
        <v>3.4874096469402533</v>
      </c>
      <c r="I1080" s="26">
        <f>Table1689106[[#This Row],[Mean Value]]+$Q$2</f>
        <v>3.5472497668929703</v>
      </c>
      <c r="J1080" s="26">
        <f>Table1689106[[#This Row],[Mean Value]]-($Q$2)</f>
        <v>3.467462940289348</v>
      </c>
      <c r="K1080" s="8">
        <f>Table1689106[[#This Row],[Mean Value]]+$R$2</f>
        <v>3.5671964735438761</v>
      </c>
      <c r="L1080" s="9">
        <f>Table1689106[[#This Row],[Mean Value]]-$R$2</f>
        <v>3.4475162336384422</v>
      </c>
      <c r="M1080" s="23" t="str">
        <f t="array" ref="M1080">IF(OR(D1080&lt;$Z$2, D1080&gt;$Y$2), "Yes", "No")</f>
        <v>No</v>
      </c>
      <c r="N1080" s="3"/>
    </row>
    <row r="1081" spans="1:14" x14ac:dyDescent="0.25">
      <c r="A1081" s="2">
        <v>43413</v>
      </c>
      <c r="B1081" s="17">
        <v>811</v>
      </c>
      <c r="C1081" s="21" t="s">
        <v>40</v>
      </c>
      <c r="D1081" s="25">
        <v>3.53</v>
      </c>
      <c r="E1081" s="22">
        <f>'[1]pH meter #2__083118AM'!$O$2</f>
        <v>3.5073563535911592</v>
      </c>
      <c r="F1081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43413.34097222222</v>
      </c>
      <c r="G1081" s="6">
        <f>Table1689106[[#This Row],[Mean Value]]+$P$2</f>
        <v>3.527303060242065</v>
      </c>
      <c r="H1081" s="6">
        <f>Table1689106[[#This Row],[Mean Value]]-$P$2</f>
        <v>3.4874096469402533</v>
      </c>
      <c r="I1081" s="26">
        <f>Table1689106[[#This Row],[Mean Value]]+$Q$2</f>
        <v>3.5472497668929703</v>
      </c>
      <c r="J1081" s="26">
        <f>Table1689106[[#This Row],[Mean Value]]-($Q$2)</f>
        <v>3.467462940289348</v>
      </c>
      <c r="K1081" s="8">
        <f>Table1689106[[#This Row],[Mean Value]]+$R$2</f>
        <v>3.5671964735438761</v>
      </c>
      <c r="L1081" s="9">
        <f>Table1689106[[#This Row],[Mean Value]]-$R$2</f>
        <v>3.4475162336384422</v>
      </c>
      <c r="M1081" s="23" t="str">
        <f t="array" ref="M1081">IF(OR(D1081&lt;$Z$2, D1081&gt;$Y$2), "Yes", "No")</f>
        <v>No</v>
      </c>
      <c r="N1081" s="3"/>
    </row>
    <row r="1082" spans="1:14" x14ac:dyDescent="0.25">
      <c r="A1082" s="2">
        <v>43413</v>
      </c>
      <c r="B1082" s="17">
        <v>900</v>
      </c>
      <c r="C1082" s="21" t="s">
        <v>31</v>
      </c>
      <c r="D1082" s="25">
        <v>3.52</v>
      </c>
      <c r="E1082" s="22">
        <f>'[1]pH meter #2__083118AM'!$O$2</f>
        <v>3.5073563535911592</v>
      </c>
      <c r="F1082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43413.375</v>
      </c>
      <c r="G1082" s="6">
        <f>Table1689106[[#This Row],[Mean Value]]+$P$2</f>
        <v>3.527303060242065</v>
      </c>
      <c r="H1082" s="6">
        <f>Table1689106[[#This Row],[Mean Value]]-$P$2</f>
        <v>3.4874096469402533</v>
      </c>
      <c r="I1082" s="26">
        <f>Table1689106[[#This Row],[Mean Value]]+$Q$2</f>
        <v>3.5472497668929703</v>
      </c>
      <c r="J1082" s="26">
        <f>Table1689106[[#This Row],[Mean Value]]-($Q$2)</f>
        <v>3.467462940289348</v>
      </c>
      <c r="K1082" s="8">
        <f>Table1689106[[#This Row],[Mean Value]]+$R$2</f>
        <v>3.5671964735438761</v>
      </c>
      <c r="L1082" s="9">
        <f>Table1689106[[#This Row],[Mean Value]]-$R$2</f>
        <v>3.4475162336384422</v>
      </c>
      <c r="M1082" s="23" t="str">
        <f t="array" ref="M1082">IF(OR(D1082&lt;$Z$2, D1082&gt;$Y$2), "Yes", "No")</f>
        <v>No</v>
      </c>
      <c r="N1082" s="3"/>
    </row>
    <row r="1083" spans="1:14" x14ac:dyDescent="0.25">
      <c r="A1083" s="2">
        <v>43413</v>
      </c>
      <c r="B1083" s="17">
        <v>914</v>
      </c>
      <c r="C1083" s="21" t="s">
        <v>31</v>
      </c>
      <c r="D1083" s="25">
        <v>3.52</v>
      </c>
      <c r="E1083" s="22">
        <f>'[1]pH meter #2__083118AM'!$O$2</f>
        <v>3.5073563535911592</v>
      </c>
      <c r="F1083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43413.384722222225</v>
      </c>
      <c r="G1083" s="6">
        <f>Table1689106[[#This Row],[Mean Value]]+$P$2</f>
        <v>3.527303060242065</v>
      </c>
      <c r="H1083" s="6">
        <f>Table1689106[[#This Row],[Mean Value]]-$P$2</f>
        <v>3.4874096469402533</v>
      </c>
      <c r="I1083" s="26">
        <f>Table1689106[[#This Row],[Mean Value]]+$Q$2</f>
        <v>3.5472497668929703</v>
      </c>
      <c r="J1083" s="26">
        <f>Table1689106[[#This Row],[Mean Value]]-($Q$2)</f>
        <v>3.467462940289348</v>
      </c>
      <c r="K1083" s="8">
        <f>Table1689106[[#This Row],[Mean Value]]+$R$2</f>
        <v>3.5671964735438761</v>
      </c>
      <c r="L1083" s="9">
        <f>Table1689106[[#This Row],[Mean Value]]-$R$2</f>
        <v>3.4475162336384422</v>
      </c>
      <c r="M1083" s="23" t="str">
        <f t="array" ref="M1083">IF(OR(D1083&lt;$Z$2, D1083&gt;$Y$2), "Yes", "No")</f>
        <v>No</v>
      </c>
      <c r="N1083" s="3"/>
    </row>
    <row r="1084" spans="1:14" x14ac:dyDescent="0.25">
      <c r="A1084" s="2">
        <v>43413</v>
      </c>
      <c r="B1084" s="17">
        <v>1029</v>
      </c>
      <c r="C1084" s="21" t="s">
        <v>31</v>
      </c>
      <c r="D1084" s="25">
        <v>3.51</v>
      </c>
      <c r="E1084" s="22">
        <f>'[1]pH meter #2__083118AM'!$O$2</f>
        <v>3.5073563535911592</v>
      </c>
      <c r="F1084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43413.436805555553</v>
      </c>
      <c r="G1084" s="6">
        <f>Table1689106[[#This Row],[Mean Value]]+$P$2</f>
        <v>3.527303060242065</v>
      </c>
      <c r="H1084" s="6">
        <f>Table1689106[[#This Row],[Mean Value]]-$P$2</f>
        <v>3.4874096469402533</v>
      </c>
      <c r="I1084" s="26">
        <f>Table1689106[[#This Row],[Mean Value]]+$Q$2</f>
        <v>3.5472497668929703</v>
      </c>
      <c r="J1084" s="26">
        <f>Table1689106[[#This Row],[Mean Value]]-($Q$2)</f>
        <v>3.467462940289348</v>
      </c>
      <c r="K1084" s="8">
        <f>Table1689106[[#This Row],[Mean Value]]+$R$2</f>
        <v>3.5671964735438761</v>
      </c>
      <c r="L1084" s="9">
        <f>Table1689106[[#This Row],[Mean Value]]-$R$2</f>
        <v>3.4475162336384422</v>
      </c>
      <c r="M1084" s="23" t="str">
        <f t="array" ref="M1084">IF(OR(D1084&lt;$Z$2, D1084&gt;$Y$2), "Yes", "No")</f>
        <v>No</v>
      </c>
      <c r="N1084" s="3"/>
    </row>
    <row r="1085" spans="1:14" x14ac:dyDescent="0.25">
      <c r="A1085" s="2">
        <v>43413</v>
      </c>
      <c r="B1085" s="17">
        <v>1107</v>
      </c>
      <c r="C1085" s="21" t="s">
        <v>26</v>
      </c>
      <c r="D1085" s="25">
        <v>3.51</v>
      </c>
      <c r="E1085" s="22">
        <f>'[1]pH meter #2__083118AM'!$O$2</f>
        <v>3.5073563535911592</v>
      </c>
      <c r="F1085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43413.463194444441</v>
      </c>
      <c r="G1085" s="6">
        <f>Table1689106[[#This Row],[Mean Value]]+$P$2</f>
        <v>3.527303060242065</v>
      </c>
      <c r="H1085" s="6">
        <f>Table1689106[[#This Row],[Mean Value]]-$P$2</f>
        <v>3.4874096469402533</v>
      </c>
      <c r="I1085" s="26">
        <f>Table1689106[[#This Row],[Mean Value]]+$Q$2</f>
        <v>3.5472497668929703</v>
      </c>
      <c r="J1085" s="26">
        <f>Table1689106[[#This Row],[Mean Value]]-($Q$2)</f>
        <v>3.467462940289348</v>
      </c>
      <c r="K1085" s="8">
        <f>Table1689106[[#This Row],[Mean Value]]+$R$2</f>
        <v>3.5671964735438761</v>
      </c>
      <c r="L1085" s="9">
        <f>Table1689106[[#This Row],[Mean Value]]-$R$2</f>
        <v>3.4475162336384422</v>
      </c>
      <c r="M1085" s="23" t="str">
        <f t="array" ref="M1085">IF(OR(D1085&lt;$Z$2, D1085&gt;$Y$2), "Yes", "No")</f>
        <v>No</v>
      </c>
      <c r="N1085" s="3"/>
    </row>
    <row r="1086" spans="1:14" x14ac:dyDescent="0.25">
      <c r="A1086" s="2">
        <v>43413</v>
      </c>
      <c r="B1086" s="17">
        <v>1200</v>
      </c>
      <c r="C1086" s="21" t="s">
        <v>40</v>
      </c>
      <c r="D1086" s="25">
        <v>3.52</v>
      </c>
      <c r="E1086" s="22">
        <f>'[1]pH meter #2__083118AM'!$O$2</f>
        <v>3.5073563535911592</v>
      </c>
      <c r="F1086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43413.5</v>
      </c>
      <c r="G1086" s="6">
        <f>Table1689106[[#This Row],[Mean Value]]+$P$2</f>
        <v>3.527303060242065</v>
      </c>
      <c r="H1086" s="6">
        <f>Table1689106[[#This Row],[Mean Value]]-$P$2</f>
        <v>3.4874096469402533</v>
      </c>
      <c r="I1086" s="26">
        <f>Table1689106[[#This Row],[Mean Value]]+$Q$2</f>
        <v>3.5472497668929703</v>
      </c>
      <c r="J1086" s="26">
        <f>Table1689106[[#This Row],[Mean Value]]-($Q$2)</f>
        <v>3.467462940289348</v>
      </c>
      <c r="K1086" s="8">
        <f>Table1689106[[#This Row],[Mean Value]]+$R$2</f>
        <v>3.5671964735438761</v>
      </c>
      <c r="L1086" s="9">
        <f>Table1689106[[#This Row],[Mean Value]]-$R$2</f>
        <v>3.4475162336384422</v>
      </c>
      <c r="M1086" s="23" t="str">
        <f t="array" ref="M1086">IF(OR(D1086&lt;$Z$2, D1086&gt;$Y$2), "Yes", "No")</f>
        <v>No</v>
      </c>
      <c r="N1086" s="3"/>
    </row>
    <row r="1087" spans="1:14" x14ac:dyDescent="0.25">
      <c r="A1087" s="2">
        <v>43413</v>
      </c>
      <c r="B1087" s="17">
        <v>1208</v>
      </c>
      <c r="C1087" s="21" t="s">
        <v>34</v>
      </c>
      <c r="D1087" s="25">
        <v>3.53</v>
      </c>
      <c r="E1087" s="22">
        <f>'[1]pH meter #2__083118AM'!$O$2</f>
        <v>3.5073563535911592</v>
      </c>
      <c r="F1087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43413.505555555559</v>
      </c>
      <c r="G1087" s="6">
        <f>Table1689106[[#This Row],[Mean Value]]+$P$2</f>
        <v>3.527303060242065</v>
      </c>
      <c r="H1087" s="6">
        <f>Table1689106[[#This Row],[Mean Value]]-$P$2</f>
        <v>3.4874096469402533</v>
      </c>
      <c r="I1087" s="26">
        <f>Table1689106[[#This Row],[Mean Value]]+$Q$2</f>
        <v>3.5472497668929703</v>
      </c>
      <c r="J1087" s="26">
        <f>Table1689106[[#This Row],[Mean Value]]-($Q$2)</f>
        <v>3.467462940289348</v>
      </c>
      <c r="K1087" s="8">
        <f>Table1689106[[#This Row],[Mean Value]]+$R$2</f>
        <v>3.5671964735438761</v>
      </c>
      <c r="L1087" s="9">
        <f>Table1689106[[#This Row],[Mean Value]]-$R$2</f>
        <v>3.4475162336384422</v>
      </c>
      <c r="M1087" s="23" t="str">
        <f t="array" ref="M1087">IF(OR(D1087&lt;$Z$2, D1087&gt;$Y$2), "Yes", "No")</f>
        <v>No</v>
      </c>
      <c r="N1087" s="3"/>
    </row>
    <row r="1088" spans="1:14" x14ac:dyDescent="0.25">
      <c r="A1088" s="2">
        <v>43413</v>
      </c>
      <c r="B1088" s="17">
        <v>1224</v>
      </c>
      <c r="C1088" s="21" t="s">
        <v>31</v>
      </c>
      <c r="D1088" s="25">
        <v>3.51</v>
      </c>
      <c r="E1088" s="22">
        <f>'[1]pH meter #2__083118AM'!$O$2</f>
        <v>3.5073563535911592</v>
      </c>
      <c r="F1088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43413.51666666667</v>
      </c>
      <c r="G1088" s="6">
        <f>Table1689106[[#This Row],[Mean Value]]+$P$2</f>
        <v>3.527303060242065</v>
      </c>
      <c r="H1088" s="6">
        <f>Table1689106[[#This Row],[Mean Value]]-$P$2</f>
        <v>3.4874096469402533</v>
      </c>
      <c r="I1088" s="26">
        <f>Table1689106[[#This Row],[Mean Value]]+$Q$2</f>
        <v>3.5472497668929703</v>
      </c>
      <c r="J1088" s="26">
        <f>Table1689106[[#This Row],[Mean Value]]-($Q$2)</f>
        <v>3.467462940289348</v>
      </c>
      <c r="K1088" s="8">
        <f>Table1689106[[#This Row],[Mean Value]]+$R$2</f>
        <v>3.5671964735438761</v>
      </c>
      <c r="L1088" s="9">
        <f>Table1689106[[#This Row],[Mean Value]]-$R$2</f>
        <v>3.4475162336384422</v>
      </c>
      <c r="M1088" s="23" t="str">
        <f t="array" ref="M1088">IF(OR(D1088&lt;$Z$2, D1088&gt;$Y$2), "Yes", "No")</f>
        <v>No</v>
      </c>
      <c r="N1088" s="3"/>
    </row>
    <row r="1089" spans="1:14" x14ac:dyDescent="0.25">
      <c r="A1089" s="2">
        <v>43413</v>
      </c>
      <c r="B1089" s="17">
        <v>1340</v>
      </c>
      <c r="C1089" s="21" t="s">
        <v>34</v>
      </c>
      <c r="D1089" s="25">
        <v>3.5</v>
      </c>
      <c r="E1089" s="22">
        <f>'[1]pH meter #2__083118AM'!$O$2</f>
        <v>3.5073563535911592</v>
      </c>
      <c r="F1089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43413.569444444445</v>
      </c>
      <c r="G1089" s="6">
        <f>Table1689106[[#This Row],[Mean Value]]+$P$2</f>
        <v>3.527303060242065</v>
      </c>
      <c r="H1089" s="6">
        <f>Table1689106[[#This Row],[Mean Value]]-$P$2</f>
        <v>3.4874096469402533</v>
      </c>
      <c r="I1089" s="26">
        <f>Table1689106[[#This Row],[Mean Value]]+$Q$2</f>
        <v>3.5472497668929703</v>
      </c>
      <c r="J1089" s="26">
        <f>Table1689106[[#This Row],[Mean Value]]-($Q$2)</f>
        <v>3.467462940289348</v>
      </c>
      <c r="K1089" s="8">
        <f>Table1689106[[#This Row],[Mean Value]]+$R$2</f>
        <v>3.5671964735438761</v>
      </c>
      <c r="L1089" s="9">
        <f>Table1689106[[#This Row],[Mean Value]]-$R$2</f>
        <v>3.4475162336384422</v>
      </c>
      <c r="M1089" s="23" t="str">
        <f t="array" ref="M1089">IF(OR(D1089&lt;$Z$2, D1089&gt;$Y$2), "Yes", "No")</f>
        <v>No</v>
      </c>
      <c r="N1089" s="3"/>
    </row>
    <row r="1090" spans="1:14" x14ac:dyDescent="0.25">
      <c r="A1090" s="2">
        <v>43413</v>
      </c>
      <c r="B1090" s="17">
        <v>1405</v>
      </c>
      <c r="C1090" s="21" t="s">
        <v>34</v>
      </c>
      <c r="D1090" s="25">
        <v>3.5</v>
      </c>
      <c r="E1090" s="22">
        <f>'[1]pH meter #2__083118AM'!$O$2</f>
        <v>3.5073563535911592</v>
      </c>
      <c r="F1090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43413.586805555555</v>
      </c>
      <c r="G1090" s="6">
        <f>Table1689106[[#This Row],[Mean Value]]+$P$2</f>
        <v>3.527303060242065</v>
      </c>
      <c r="H1090" s="6">
        <f>Table1689106[[#This Row],[Mean Value]]-$P$2</f>
        <v>3.4874096469402533</v>
      </c>
      <c r="I1090" s="26">
        <f>Table1689106[[#This Row],[Mean Value]]+$Q$2</f>
        <v>3.5472497668929703</v>
      </c>
      <c r="J1090" s="26">
        <f>Table1689106[[#This Row],[Mean Value]]-($Q$2)</f>
        <v>3.467462940289348</v>
      </c>
      <c r="K1090" s="8">
        <f>Table1689106[[#This Row],[Mean Value]]+$R$2</f>
        <v>3.5671964735438761</v>
      </c>
      <c r="L1090" s="9">
        <f>Table1689106[[#This Row],[Mean Value]]-$R$2</f>
        <v>3.4475162336384422</v>
      </c>
      <c r="M1090" s="23" t="str">
        <f t="array" ref="M1090">IF(OR(D1090&lt;$Z$2, D1090&gt;$Y$2), "Yes", "No")</f>
        <v>No</v>
      </c>
      <c r="N1090" s="3"/>
    </row>
    <row r="1091" spans="1:14" x14ac:dyDescent="0.25">
      <c r="A1091" s="2">
        <v>43413</v>
      </c>
      <c r="B1091" s="17">
        <v>1551</v>
      </c>
      <c r="C1091" s="21" t="s">
        <v>34</v>
      </c>
      <c r="D1091" s="25">
        <v>3.53</v>
      </c>
      <c r="E1091" s="22">
        <f>'[1]pH meter #2__083118AM'!$O$2</f>
        <v>3.5073563535911592</v>
      </c>
      <c r="F1091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43413.660416666666</v>
      </c>
      <c r="G1091" s="6">
        <f>Table1689106[[#This Row],[Mean Value]]+$P$2</f>
        <v>3.527303060242065</v>
      </c>
      <c r="H1091" s="6">
        <f>Table1689106[[#This Row],[Mean Value]]-$P$2</f>
        <v>3.4874096469402533</v>
      </c>
      <c r="I1091" s="26">
        <f>Table1689106[[#This Row],[Mean Value]]+$Q$2</f>
        <v>3.5472497668929703</v>
      </c>
      <c r="J1091" s="26">
        <f>Table1689106[[#This Row],[Mean Value]]-($Q$2)</f>
        <v>3.467462940289348</v>
      </c>
      <c r="K1091" s="8">
        <f>Table1689106[[#This Row],[Mean Value]]+$R$2</f>
        <v>3.5671964735438761</v>
      </c>
      <c r="L1091" s="9">
        <f>Table1689106[[#This Row],[Mean Value]]-$R$2</f>
        <v>3.4475162336384422</v>
      </c>
      <c r="M1091" s="23" t="str">
        <f t="array" ref="M1091">IF(OR(D1091&lt;$Z$2, D1091&gt;$Y$2), "Yes", "No")</f>
        <v>No</v>
      </c>
      <c r="N1091" s="3"/>
    </row>
    <row r="1092" spans="1:14" x14ac:dyDescent="0.25">
      <c r="A1092" s="2">
        <v>43413</v>
      </c>
      <c r="B1092" s="17">
        <v>1700</v>
      </c>
      <c r="C1092" s="21" t="s">
        <v>34</v>
      </c>
      <c r="D1092" s="25">
        <v>3.52</v>
      </c>
      <c r="E1092" s="22">
        <f>'[1]pH meter #2__083118AM'!$O$2</f>
        <v>3.5073563535911592</v>
      </c>
      <c r="F1092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43413.708333333336</v>
      </c>
      <c r="G1092" s="6">
        <f>Table1689106[[#This Row],[Mean Value]]+$P$2</f>
        <v>3.527303060242065</v>
      </c>
      <c r="H1092" s="6">
        <f>Table1689106[[#This Row],[Mean Value]]-$P$2</f>
        <v>3.4874096469402533</v>
      </c>
      <c r="I1092" s="26">
        <f>Table1689106[[#This Row],[Mean Value]]+$Q$2</f>
        <v>3.5472497668929703</v>
      </c>
      <c r="J1092" s="26">
        <f>Table1689106[[#This Row],[Mean Value]]-($Q$2)</f>
        <v>3.467462940289348</v>
      </c>
      <c r="K1092" s="8">
        <f>Table1689106[[#This Row],[Mean Value]]+$R$2</f>
        <v>3.5671964735438761</v>
      </c>
      <c r="L1092" s="9">
        <f>Table1689106[[#This Row],[Mean Value]]-$R$2</f>
        <v>3.4475162336384422</v>
      </c>
      <c r="M1092" s="23" t="str">
        <f t="array" ref="M1092">IF(OR(D1092&lt;$Z$2, D1092&gt;$Y$2), "Yes", "No")</f>
        <v>No</v>
      </c>
      <c r="N1092" s="3"/>
    </row>
    <row r="1093" spans="1:14" x14ac:dyDescent="0.25">
      <c r="A1093" s="2">
        <v>43414</v>
      </c>
      <c r="B1093" s="17">
        <v>700</v>
      </c>
      <c r="C1093" s="21" t="s">
        <v>58</v>
      </c>
      <c r="D1093" s="25">
        <v>3.52</v>
      </c>
      <c r="E1093" s="22">
        <f>'[1]pH meter #2__083118AM'!$O$2</f>
        <v>3.5073563535911592</v>
      </c>
      <c r="F1093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43414.291666666664</v>
      </c>
      <c r="G1093" s="6">
        <f>Table1689106[[#This Row],[Mean Value]]+$P$2</f>
        <v>3.527303060242065</v>
      </c>
      <c r="H1093" s="6">
        <f>Table1689106[[#This Row],[Mean Value]]-$P$2</f>
        <v>3.4874096469402533</v>
      </c>
      <c r="I1093" s="26">
        <f>Table1689106[[#This Row],[Mean Value]]+$Q$2</f>
        <v>3.5472497668929703</v>
      </c>
      <c r="J1093" s="26">
        <f>Table1689106[[#This Row],[Mean Value]]-($Q$2)</f>
        <v>3.467462940289348</v>
      </c>
      <c r="K1093" s="8">
        <f>Table1689106[[#This Row],[Mean Value]]+$R$2</f>
        <v>3.5671964735438761</v>
      </c>
      <c r="L1093" s="9">
        <f>Table1689106[[#This Row],[Mean Value]]-$R$2</f>
        <v>3.4475162336384422</v>
      </c>
      <c r="M1093" s="23" t="str">
        <f t="array" ref="M1093">IF(OR(D1093&lt;$Z$2, D1093&gt;$Y$2), "Yes", "No")</f>
        <v>No</v>
      </c>
      <c r="N1093" s="3"/>
    </row>
    <row r="1094" spans="1:14" x14ac:dyDescent="0.25">
      <c r="A1094" s="2">
        <v>43414</v>
      </c>
      <c r="B1094" s="17">
        <v>749</v>
      </c>
      <c r="C1094" s="21" t="s">
        <v>43</v>
      </c>
      <c r="D1094" s="25">
        <v>3.52</v>
      </c>
      <c r="E1094" s="22">
        <f>'[1]pH meter #2__083118AM'!$O$2</f>
        <v>3.5073563535911592</v>
      </c>
      <c r="F1094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43414.325694444444</v>
      </c>
      <c r="G1094" s="6">
        <f>Table1689106[[#This Row],[Mean Value]]+$P$2</f>
        <v>3.527303060242065</v>
      </c>
      <c r="H1094" s="6">
        <f>Table1689106[[#This Row],[Mean Value]]-$P$2</f>
        <v>3.4874096469402533</v>
      </c>
      <c r="I1094" s="26">
        <f>Table1689106[[#This Row],[Mean Value]]+$Q$2</f>
        <v>3.5472497668929703</v>
      </c>
      <c r="J1094" s="26">
        <f>Table1689106[[#This Row],[Mean Value]]-($Q$2)</f>
        <v>3.467462940289348</v>
      </c>
      <c r="K1094" s="8">
        <f>Table1689106[[#This Row],[Mean Value]]+$R$2</f>
        <v>3.5671964735438761</v>
      </c>
      <c r="L1094" s="9">
        <f>Table1689106[[#This Row],[Mean Value]]-$R$2</f>
        <v>3.4475162336384422</v>
      </c>
      <c r="M1094" s="23" t="str">
        <f t="array" ref="M1094">IF(OR(D1094&lt;$Z$2, D1094&gt;$Y$2), "Yes", "No")</f>
        <v>No</v>
      </c>
      <c r="N1094" s="3"/>
    </row>
    <row r="1095" spans="1:14" x14ac:dyDescent="0.25">
      <c r="A1095" s="2">
        <v>43414</v>
      </c>
      <c r="B1095" s="17">
        <v>1150</v>
      </c>
      <c r="C1095" s="21" t="s">
        <v>26</v>
      </c>
      <c r="D1095" s="25">
        <v>3.51</v>
      </c>
      <c r="E1095" s="22">
        <f>'[1]pH meter #2__083118AM'!$O$2</f>
        <v>3.5073563535911592</v>
      </c>
      <c r="F1095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43414.493055555555</v>
      </c>
      <c r="G1095" s="6">
        <f>Table1689106[[#This Row],[Mean Value]]+$P$2</f>
        <v>3.527303060242065</v>
      </c>
      <c r="H1095" s="6">
        <f>Table1689106[[#This Row],[Mean Value]]-$P$2</f>
        <v>3.4874096469402533</v>
      </c>
      <c r="I1095" s="26">
        <f>Table1689106[[#This Row],[Mean Value]]+$Q$2</f>
        <v>3.5472497668929703</v>
      </c>
      <c r="J1095" s="26">
        <f>Table1689106[[#This Row],[Mean Value]]-($Q$2)</f>
        <v>3.467462940289348</v>
      </c>
      <c r="K1095" s="8">
        <f>Table1689106[[#This Row],[Mean Value]]+$R$2</f>
        <v>3.5671964735438761</v>
      </c>
      <c r="L1095" s="9">
        <f>Table1689106[[#This Row],[Mean Value]]-$R$2</f>
        <v>3.4475162336384422</v>
      </c>
      <c r="M1095" s="23" t="str">
        <f t="array" ref="M1095">IF(OR(D1095&lt;$Z$2, D1095&gt;$Y$2), "Yes", "No")</f>
        <v>No</v>
      </c>
      <c r="N1095" s="3"/>
    </row>
    <row r="1096" spans="1:14" x14ac:dyDescent="0.25">
      <c r="A1096" s="2">
        <v>43414</v>
      </c>
      <c r="B1096" s="17">
        <v>1232</v>
      </c>
      <c r="C1096" s="21" t="s">
        <v>27</v>
      </c>
      <c r="D1096" s="25">
        <v>3.51</v>
      </c>
      <c r="E1096" s="22">
        <f>'[1]pH meter #2__083118AM'!$O$2</f>
        <v>3.5073563535911592</v>
      </c>
      <c r="F1096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43414.522222222222</v>
      </c>
      <c r="G1096" s="6">
        <f>Table1689106[[#This Row],[Mean Value]]+$P$2</f>
        <v>3.527303060242065</v>
      </c>
      <c r="H1096" s="6">
        <f>Table1689106[[#This Row],[Mean Value]]-$P$2</f>
        <v>3.4874096469402533</v>
      </c>
      <c r="I1096" s="26">
        <f>Table1689106[[#This Row],[Mean Value]]+$Q$2</f>
        <v>3.5472497668929703</v>
      </c>
      <c r="J1096" s="26">
        <f>Table1689106[[#This Row],[Mean Value]]-($Q$2)</f>
        <v>3.467462940289348</v>
      </c>
      <c r="K1096" s="8">
        <f>Table1689106[[#This Row],[Mean Value]]+$R$2</f>
        <v>3.5671964735438761</v>
      </c>
      <c r="L1096" s="9">
        <f>Table1689106[[#This Row],[Mean Value]]-$R$2</f>
        <v>3.4475162336384422</v>
      </c>
      <c r="M1096" s="23" t="str">
        <f t="array" ref="M1096">IF(OR(D1096&lt;$Z$2, D1096&gt;$Y$2), "Yes", "No")</f>
        <v>No</v>
      </c>
      <c r="N1096" s="3"/>
    </row>
    <row r="1097" spans="1:14" x14ac:dyDescent="0.25">
      <c r="A1097" s="2">
        <v>43414</v>
      </c>
      <c r="B1097" s="17">
        <v>1348</v>
      </c>
      <c r="C1097" s="21" t="s">
        <v>26</v>
      </c>
      <c r="D1097" s="25">
        <v>3.5</v>
      </c>
      <c r="E1097" s="22">
        <f>'[1]pH meter #2__083118AM'!$O$2</f>
        <v>3.5073563535911592</v>
      </c>
      <c r="F1097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43414.574999999997</v>
      </c>
      <c r="G1097" s="6">
        <f>Table1689106[[#This Row],[Mean Value]]+$P$2</f>
        <v>3.527303060242065</v>
      </c>
      <c r="H1097" s="6">
        <f>Table1689106[[#This Row],[Mean Value]]-$P$2</f>
        <v>3.4874096469402533</v>
      </c>
      <c r="I1097" s="26">
        <f>Table1689106[[#This Row],[Mean Value]]+$Q$2</f>
        <v>3.5472497668929703</v>
      </c>
      <c r="J1097" s="26">
        <f>Table1689106[[#This Row],[Mean Value]]-($Q$2)</f>
        <v>3.467462940289348</v>
      </c>
      <c r="K1097" s="8">
        <f>Table1689106[[#This Row],[Mean Value]]+$R$2</f>
        <v>3.5671964735438761</v>
      </c>
      <c r="L1097" s="9">
        <f>Table1689106[[#This Row],[Mean Value]]-$R$2</f>
        <v>3.4475162336384422</v>
      </c>
      <c r="M1097" s="23" t="str">
        <f t="array" ref="M1097">IF(OR(D1097&lt;$Z$2, D1097&gt;$Y$2), "Yes", "No")</f>
        <v>No</v>
      </c>
      <c r="N1097" s="3"/>
    </row>
    <row r="1098" spans="1:14" x14ac:dyDescent="0.25">
      <c r="A1098" s="2">
        <v>43414</v>
      </c>
      <c r="B1098" s="17">
        <v>1417</v>
      </c>
      <c r="C1098" s="21" t="s">
        <v>26</v>
      </c>
      <c r="D1098" s="25">
        <v>3.49</v>
      </c>
      <c r="E1098" s="22">
        <f>'[1]pH meter #2__083118AM'!$O$2</f>
        <v>3.5073563535911592</v>
      </c>
      <c r="F1098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43414.595138888886</v>
      </c>
      <c r="G1098" s="6">
        <f>Table1689106[[#This Row],[Mean Value]]+$P$2</f>
        <v>3.527303060242065</v>
      </c>
      <c r="H1098" s="6">
        <f>Table1689106[[#This Row],[Mean Value]]-$P$2</f>
        <v>3.4874096469402533</v>
      </c>
      <c r="I1098" s="26">
        <f>Table1689106[[#This Row],[Mean Value]]+$Q$2</f>
        <v>3.5472497668929703</v>
      </c>
      <c r="J1098" s="26">
        <f>Table1689106[[#This Row],[Mean Value]]-($Q$2)</f>
        <v>3.467462940289348</v>
      </c>
      <c r="K1098" s="8">
        <f>Table1689106[[#This Row],[Mean Value]]+$R$2</f>
        <v>3.5671964735438761</v>
      </c>
      <c r="L1098" s="9">
        <f>Table1689106[[#This Row],[Mean Value]]-$R$2</f>
        <v>3.4475162336384422</v>
      </c>
      <c r="M1098" s="23" t="str">
        <f t="array" ref="M1098">IF(OR(D1098&lt;$Z$2, D1098&gt;$Y$2), "Yes", "No")</f>
        <v>No</v>
      </c>
      <c r="N1098" s="3"/>
    </row>
    <row r="1099" spans="1:14" x14ac:dyDescent="0.25">
      <c r="A1099" s="2">
        <v>43415</v>
      </c>
      <c r="B1099" s="17">
        <v>945</v>
      </c>
      <c r="C1099" s="21" t="s">
        <v>52</v>
      </c>
      <c r="D1099" s="25">
        <v>3.49</v>
      </c>
      <c r="E1099" s="22">
        <f>'[1]pH meter #2__083118AM'!$O$2</f>
        <v>3.5073563535911592</v>
      </c>
      <c r="F1099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43415.40625</v>
      </c>
      <c r="G1099" s="6">
        <f>Table1689106[[#This Row],[Mean Value]]+$P$2</f>
        <v>3.527303060242065</v>
      </c>
      <c r="H1099" s="6">
        <f>Table1689106[[#This Row],[Mean Value]]-$P$2</f>
        <v>3.4874096469402533</v>
      </c>
      <c r="I1099" s="26">
        <f>Table1689106[[#This Row],[Mean Value]]+$Q$2</f>
        <v>3.5472497668929703</v>
      </c>
      <c r="J1099" s="26">
        <f>Table1689106[[#This Row],[Mean Value]]-($Q$2)</f>
        <v>3.467462940289348</v>
      </c>
      <c r="K1099" s="8">
        <f>Table1689106[[#This Row],[Mean Value]]+$R$2</f>
        <v>3.5671964735438761</v>
      </c>
      <c r="L1099" s="9">
        <f>Table1689106[[#This Row],[Mean Value]]-$R$2</f>
        <v>3.4475162336384422</v>
      </c>
      <c r="M1099" s="23" t="str">
        <f t="array" ref="M1099">IF(OR(D1099&lt;$Z$2, D1099&gt;$Y$2), "Yes", "No")</f>
        <v>No</v>
      </c>
      <c r="N1099" s="3"/>
    </row>
    <row r="1100" spans="1:14" x14ac:dyDescent="0.25">
      <c r="A1100" s="2">
        <v>43415</v>
      </c>
      <c r="B1100" s="17">
        <v>1005</v>
      </c>
      <c r="C1100" s="21" t="s">
        <v>41</v>
      </c>
      <c r="D1100" s="25">
        <v>3.48</v>
      </c>
      <c r="E1100" s="22">
        <f>'[1]pH meter #2__083118AM'!$O$2</f>
        <v>3.5073563535911592</v>
      </c>
      <c r="F1100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43415.420138888891</v>
      </c>
      <c r="G1100" s="6">
        <f>Table1689106[[#This Row],[Mean Value]]+$P$2</f>
        <v>3.527303060242065</v>
      </c>
      <c r="H1100" s="6">
        <f>Table1689106[[#This Row],[Mean Value]]-$P$2</f>
        <v>3.4874096469402533</v>
      </c>
      <c r="I1100" s="26">
        <f>Table1689106[[#This Row],[Mean Value]]+$Q$2</f>
        <v>3.5472497668929703</v>
      </c>
      <c r="J1100" s="26">
        <f>Table1689106[[#This Row],[Mean Value]]-($Q$2)</f>
        <v>3.467462940289348</v>
      </c>
      <c r="K1100" s="8">
        <f>Table1689106[[#This Row],[Mean Value]]+$R$2</f>
        <v>3.5671964735438761</v>
      </c>
      <c r="L1100" s="9">
        <f>Table1689106[[#This Row],[Mean Value]]-$R$2</f>
        <v>3.4475162336384422</v>
      </c>
      <c r="M1100" s="23" t="str">
        <f t="array" ref="M1100">IF(OR(D1100&lt;$Z$2, D1100&gt;$Y$2), "Yes", "No")</f>
        <v>No</v>
      </c>
      <c r="N1100" s="3"/>
    </row>
    <row r="1101" spans="1:14" x14ac:dyDescent="0.25">
      <c r="A1101" s="2">
        <v>43416</v>
      </c>
      <c r="B1101" s="17">
        <v>815</v>
      </c>
      <c r="C1101" s="21" t="s">
        <v>30</v>
      </c>
      <c r="D1101" s="25">
        <v>3.52</v>
      </c>
      <c r="E1101" s="22">
        <f>'[1]pH meter #2__083118AM'!$O$2</f>
        <v>3.5073563535911592</v>
      </c>
      <c r="F1101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43416.34375</v>
      </c>
      <c r="G1101" s="6">
        <f>Table1689106[[#This Row],[Mean Value]]+$P$2</f>
        <v>3.527303060242065</v>
      </c>
      <c r="H1101" s="6">
        <f>Table1689106[[#This Row],[Mean Value]]-$P$2</f>
        <v>3.4874096469402533</v>
      </c>
      <c r="I1101" s="26">
        <f>Table1689106[[#This Row],[Mean Value]]+$Q$2</f>
        <v>3.5472497668929703</v>
      </c>
      <c r="J1101" s="26">
        <f>Table1689106[[#This Row],[Mean Value]]-($Q$2)</f>
        <v>3.467462940289348</v>
      </c>
      <c r="K1101" s="8">
        <f>Table1689106[[#This Row],[Mean Value]]+$R$2</f>
        <v>3.5671964735438761</v>
      </c>
      <c r="L1101" s="9">
        <f>Table1689106[[#This Row],[Mean Value]]-$R$2</f>
        <v>3.4475162336384422</v>
      </c>
      <c r="M1101" s="23" t="str">
        <f t="array" ref="M1101">IF(OR(D1101&lt;$Z$2, D1101&gt;$Y$2), "Yes", "No")</f>
        <v>No</v>
      </c>
      <c r="N1101" s="3"/>
    </row>
    <row r="1102" spans="1:14" x14ac:dyDescent="0.25">
      <c r="A1102" s="2">
        <v>43416</v>
      </c>
      <c r="B1102" s="17">
        <v>945</v>
      </c>
      <c r="C1102" s="21" t="s">
        <v>30</v>
      </c>
      <c r="D1102" s="25">
        <v>3.51</v>
      </c>
      <c r="E1102" s="22">
        <f>'[1]pH meter #2__083118AM'!$O$2</f>
        <v>3.5073563535911592</v>
      </c>
      <c r="F1102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43416.40625</v>
      </c>
      <c r="G1102" s="6">
        <f>Table1689106[[#This Row],[Mean Value]]+$P$2</f>
        <v>3.527303060242065</v>
      </c>
      <c r="H1102" s="6">
        <f>Table1689106[[#This Row],[Mean Value]]-$P$2</f>
        <v>3.4874096469402533</v>
      </c>
      <c r="I1102" s="26">
        <f>Table1689106[[#This Row],[Mean Value]]+$Q$2</f>
        <v>3.5472497668929703</v>
      </c>
      <c r="J1102" s="26">
        <f>Table1689106[[#This Row],[Mean Value]]-($Q$2)</f>
        <v>3.467462940289348</v>
      </c>
      <c r="K1102" s="8">
        <f>Table1689106[[#This Row],[Mean Value]]+$R$2</f>
        <v>3.5671964735438761</v>
      </c>
      <c r="L1102" s="9">
        <f>Table1689106[[#This Row],[Mean Value]]-$R$2</f>
        <v>3.4475162336384422</v>
      </c>
      <c r="M1102" s="23" t="str">
        <f t="array" ref="M1102">IF(OR(D1102&lt;$Z$2, D1102&gt;$Y$2), "Yes", "No")</f>
        <v>No</v>
      </c>
      <c r="N1102" s="3"/>
    </row>
    <row r="1103" spans="1:14" x14ac:dyDescent="0.25">
      <c r="A1103" s="2">
        <v>43416</v>
      </c>
      <c r="B1103" s="17">
        <v>1040</v>
      </c>
      <c r="C1103" s="21" t="s">
        <v>37</v>
      </c>
      <c r="D1103" s="25">
        <v>3.47</v>
      </c>
      <c r="E1103" s="22">
        <f>'[1]pH meter #2__083118AM'!$O$2</f>
        <v>3.5073563535911592</v>
      </c>
      <c r="F1103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43416.444444444445</v>
      </c>
      <c r="G1103" s="6">
        <f>Table1689106[[#This Row],[Mean Value]]+$P$2</f>
        <v>3.527303060242065</v>
      </c>
      <c r="H1103" s="6">
        <f>Table1689106[[#This Row],[Mean Value]]-$P$2</f>
        <v>3.4874096469402533</v>
      </c>
      <c r="I1103" s="26">
        <f>Table1689106[[#This Row],[Mean Value]]+$Q$2</f>
        <v>3.5472497668929703</v>
      </c>
      <c r="J1103" s="26">
        <f>Table1689106[[#This Row],[Mean Value]]-($Q$2)</f>
        <v>3.467462940289348</v>
      </c>
      <c r="K1103" s="8">
        <f>Table1689106[[#This Row],[Mean Value]]+$R$2</f>
        <v>3.5671964735438761</v>
      </c>
      <c r="L1103" s="9">
        <f>Table1689106[[#This Row],[Mean Value]]-$R$2</f>
        <v>3.4475162336384422</v>
      </c>
      <c r="M1103" s="23" t="str">
        <f t="array" ref="M1103">IF(OR(D1103&lt;$Z$2, D1103&gt;$Y$2), "Yes", "No")</f>
        <v>No</v>
      </c>
      <c r="N1103" s="3"/>
    </row>
    <row r="1104" spans="1:14" x14ac:dyDescent="0.25">
      <c r="A1104" s="2">
        <v>43416</v>
      </c>
      <c r="B1104" s="17">
        <v>1210</v>
      </c>
      <c r="C1104" s="21" t="s">
        <v>30</v>
      </c>
      <c r="D1104" s="25">
        <v>3.48</v>
      </c>
      <c r="E1104" s="22">
        <f>'[1]pH meter #2__083118AM'!$O$2</f>
        <v>3.5073563535911592</v>
      </c>
      <c r="F1104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43416.506944444445</v>
      </c>
      <c r="G1104" s="6">
        <f>Table1689106[[#This Row],[Mean Value]]+$P$2</f>
        <v>3.527303060242065</v>
      </c>
      <c r="H1104" s="6">
        <f>Table1689106[[#This Row],[Mean Value]]-$P$2</f>
        <v>3.4874096469402533</v>
      </c>
      <c r="I1104" s="26">
        <f>Table1689106[[#This Row],[Mean Value]]+$Q$2</f>
        <v>3.5472497668929703</v>
      </c>
      <c r="J1104" s="26">
        <f>Table1689106[[#This Row],[Mean Value]]-($Q$2)</f>
        <v>3.467462940289348</v>
      </c>
      <c r="K1104" s="8">
        <f>Table1689106[[#This Row],[Mean Value]]+$R$2</f>
        <v>3.5671964735438761</v>
      </c>
      <c r="L1104" s="9">
        <f>Table1689106[[#This Row],[Mean Value]]-$R$2</f>
        <v>3.4475162336384422</v>
      </c>
      <c r="M1104" s="23" t="str">
        <f t="array" ref="M1104">IF(OR(D1104&lt;$Z$2, D1104&gt;$Y$2), "Yes", "No")</f>
        <v>No</v>
      </c>
      <c r="N1104" s="3"/>
    </row>
    <row r="1105" spans="1:14" x14ac:dyDescent="0.25">
      <c r="A1105" s="2">
        <v>43416</v>
      </c>
      <c r="B1105" s="17">
        <v>1304</v>
      </c>
      <c r="C1105" s="21" t="s">
        <v>34</v>
      </c>
      <c r="D1105" s="25">
        <v>3.47</v>
      </c>
      <c r="E1105" s="22">
        <f>'[1]pH meter #2__083118AM'!$O$2</f>
        <v>3.5073563535911592</v>
      </c>
      <c r="F1105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43416.544444444444</v>
      </c>
      <c r="G1105" s="6">
        <f>Table1689106[[#This Row],[Mean Value]]+$P$2</f>
        <v>3.527303060242065</v>
      </c>
      <c r="H1105" s="6">
        <f>Table1689106[[#This Row],[Mean Value]]-$P$2</f>
        <v>3.4874096469402533</v>
      </c>
      <c r="I1105" s="26">
        <f>Table1689106[[#This Row],[Mean Value]]+$Q$2</f>
        <v>3.5472497668929703</v>
      </c>
      <c r="J1105" s="26">
        <f>Table1689106[[#This Row],[Mean Value]]-($Q$2)</f>
        <v>3.467462940289348</v>
      </c>
      <c r="K1105" s="8">
        <f>Table1689106[[#This Row],[Mean Value]]+$R$2</f>
        <v>3.5671964735438761</v>
      </c>
      <c r="L1105" s="9">
        <f>Table1689106[[#This Row],[Mean Value]]-$R$2</f>
        <v>3.4475162336384422</v>
      </c>
      <c r="M1105" s="23" t="str">
        <f t="array" ref="M1105">IF(OR(D1105&lt;$Z$2, D1105&gt;$Y$2), "Yes", "No")</f>
        <v>No</v>
      </c>
      <c r="N1105" s="3"/>
    </row>
    <row r="1106" spans="1:14" x14ac:dyDescent="0.25">
      <c r="A1106" s="2">
        <v>43416</v>
      </c>
      <c r="B1106" s="17">
        <v>1443</v>
      </c>
      <c r="C1106" s="21" t="s">
        <v>27</v>
      </c>
      <c r="D1106" s="25">
        <v>3.47</v>
      </c>
      <c r="E1106" s="22">
        <f>'[1]pH meter #2__083118AM'!$O$2</f>
        <v>3.5073563535911592</v>
      </c>
      <c r="F1106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43416.613194444442</v>
      </c>
      <c r="G1106" s="6">
        <f>Table1689106[[#This Row],[Mean Value]]+$P$2</f>
        <v>3.527303060242065</v>
      </c>
      <c r="H1106" s="6">
        <f>Table1689106[[#This Row],[Mean Value]]-$P$2</f>
        <v>3.4874096469402533</v>
      </c>
      <c r="I1106" s="26">
        <f>Table1689106[[#This Row],[Mean Value]]+$Q$2</f>
        <v>3.5472497668929703</v>
      </c>
      <c r="J1106" s="26">
        <f>Table1689106[[#This Row],[Mean Value]]-($Q$2)</f>
        <v>3.467462940289348</v>
      </c>
      <c r="K1106" s="8">
        <f>Table1689106[[#This Row],[Mean Value]]+$R$2</f>
        <v>3.5671964735438761</v>
      </c>
      <c r="L1106" s="9">
        <f>Table1689106[[#This Row],[Mean Value]]-$R$2</f>
        <v>3.4475162336384422</v>
      </c>
      <c r="M1106" s="23" t="str">
        <f t="array" ref="M1106">IF(OR(D1106&lt;$Z$2, D1106&gt;$Y$2), "Yes", "No")</f>
        <v>No</v>
      </c>
      <c r="N1106" s="3"/>
    </row>
    <row r="1107" spans="1:14" x14ac:dyDescent="0.25">
      <c r="A1107" s="2">
        <v>43416</v>
      </c>
      <c r="B1107" s="17">
        <v>1606</v>
      </c>
      <c r="C1107" s="21" t="s">
        <v>34</v>
      </c>
      <c r="D1107" s="25">
        <v>3.52</v>
      </c>
      <c r="E1107" s="22">
        <f>'[1]pH meter #2__083118AM'!$O$2</f>
        <v>3.5073563535911592</v>
      </c>
      <c r="F1107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43416.67083333333</v>
      </c>
      <c r="G1107" s="6">
        <f>Table1689106[[#This Row],[Mean Value]]+$P$2</f>
        <v>3.527303060242065</v>
      </c>
      <c r="H1107" s="6">
        <f>Table1689106[[#This Row],[Mean Value]]-$P$2</f>
        <v>3.4874096469402533</v>
      </c>
      <c r="I1107" s="26">
        <f>Table1689106[[#This Row],[Mean Value]]+$Q$2</f>
        <v>3.5472497668929703</v>
      </c>
      <c r="J1107" s="26">
        <f>Table1689106[[#This Row],[Mean Value]]-($Q$2)</f>
        <v>3.467462940289348</v>
      </c>
      <c r="K1107" s="8">
        <f>Table1689106[[#This Row],[Mean Value]]+$R$2</f>
        <v>3.5671964735438761</v>
      </c>
      <c r="L1107" s="9">
        <f>Table1689106[[#This Row],[Mean Value]]-$R$2</f>
        <v>3.4475162336384422</v>
      </c>
      <c r="M1107" s="23" t="str">
        <f t="array" ref="M1107">IF(OR(D1107&lt;$Z$2, D1107&gt;$Y$2), "Yes", "No")</f>
        <v>No</v>
      </c>
      <c r="N1107" s="3"/>
    </row>
    <row r="1108" spans="1:14" x14ac:dyDescent="0.25">
      <c r="A1108" s="2">
        <v>43416</v>
      </c>
      <c r="B1108" s="17">
        <v>1830</v>
      </c>
      <c r="C1108" s="21" t="s">
        <v>60</v>
      </c>
      <c r="D1108" s="25">
        <v>3.5</v>
      </c>
      <c r="E1108" s="22">
        <f>'[1]pH meter #2__083118AM'!$O$2</f>
        <v>3.5073563535911592</v>
      </c>
      <c r="F1108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43416.770833333336</v>
      </c>
      <c r="G1108" s="6">
        <f>Table1689106[[#This Row],[Mean Value]]+$P$2</f>
        <v>3.527303060242065</v>
      </c>
      <c r="H1108" s="6">
        <f>Table1689106[[#This Row],[Mean Value]]-$P$2</f>
        <v>3.4874096469402533</v>
      </c>
      <c r="I1108" s="26">
        <f>Table1689106[[#This Row],[Mean Value]]+$Q$2</f>
        <v>3.5472497668929703</v>
      </c>
      <c r="J1108" s="26">
        <f>Table1689106[[#This Row],[Mean Value]]-($Q$2)</f>
        <v>3.467462940289348</v>
      </c>
      <c r="K1108" s="8">
        <f>Table1689106[[#This Row],[Mean Value]]+$R$2</f>
        <v>3.5671964735438761</v>
      </c>
      <c r="L1108" s="9">
        <f>Table1689106[[#This Row],[Mean Value]]-$R$2</f>
        <v>3.4475162336384422</v>
      </c>
      <c r="M1108" s="23" t="str">
        <f t="array" ref="M1108">IF(OR(D1108&lt;$Z$2, D1108&gt;$Y$2), "Yes", "No")</f>
        <v>No</v>
      </c>
      <c r="N1108" s="3"/>
    </row>
    <row r="1109" spans="1:14" x14ac:dyDescent="0.25">
      <c r="A1109" s="2">
        <v>43417</v>
      </c>
      <c r="B1109" s="17">
        <v>1000</v>
      </c>
      <c r="C1109" s="21" t="s">
        <v>30</v>
      </c>
      <c r="D1109" s="25">
        <v>3.48</v>
      </c>
      <c r="E1109" s="22">
        <f>'[1]pH meter #2__083118AM'!$O$2</f>
        <v>3.5073563535911592</v>
      </c>
      <c r="F1109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43417.416666666664</v>
      </c>
      <c r="G1109" s="6">
        <f>Table1689106[[#This Row],[Mean Value]]+$P$2</f>
        <v>3.527303060242065</v>
      </c>
      <c r="H1109" s="6">
        <f>Table1689106[[#This Row],[Mean Value]]-$P$2</f>
        <v>3.4874096469402533</v>
      </c>
      <c r="I1109" s="26">
        <f>Table1689106[[#This Row],[Mean Value]]+$Q$2</f>
        <v>3.5472497668929703</v>
      </c>
      <c r="J1109" s="26">
        <f>Table1689106[[#This Row],[Mean Value]]-($Q$2)</f>
        <v>3.467462940289348</v>
      </c>
      <c r="K1109" s="8">
        <f>Table1689106[[#This Row],[Mean Value]]+$R$2</f>
        <v>3.5671964735438761</v>
      </c>
      <c r="L1109" s="9">
        <f>Table1689106[[#This Row],[Mean Value]]-$R$2</f>
        <v>3.4475162336384422</v>
      </c>
      <c r="M1109" s="23" t="str">
        <f t="array" ref="M1109">IF(OR(D1109&lt;$Z$2, D1109&gt;$Y$2), "Yes", "No")</f>
        <v>No</v>
      </c>
      <c r="N1109" s="3"/>
    </row>
    <row r="1110" spans="1:14" x14ac:dyDescent="0.25">
      <c r="A1110" s="2">
        <v>43417</v>
      </c>
      <c r="B1110" s="17">
        <v>1030</v>
      </c>
      <c r="C1110" s="21" t="s">
        <v>30</v>
      </c>
      <c r="D1110" s="25">
        <v>3.49</v>
      </c>
      <c r="E1110" s="22">
        <f>'[1]pH meter #2__083118AM'!$O$2</f>
        <v>3.5073563535911592</v>
      </c>
      <c r="F1110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43417.4375</v>
      </c>
      <c r="G1110" s="6">
        <f>Table1689106[[#This Row],[Mean Value]]+$P$2</f>
        <v>3.527303060242065</v>
      </c>
      <c r="H1110" s="6">
        <f>Table1689106[[#This Row],[Mean Value]]-$P$2</f>
        <v>3.4874096469402533</v>
      </c>
      <c r="I1110" s="26">
        <f>Table1689106[[#This Row],[Mean Value]]+$Q$2</f>
        <v>3.5472497668929703</v>
      </c>
      <c r="J1110" s="26">
        <f>Table1689106[[#This Row],[Mean Value]]-($Q$2)</f>
        <v>3.467462940289348</v>
      </c>
      <c r="K1110" s="8">
        <f>Table1689106[[#This Row],[Mean Value]]+$R$2</f>
        <v>3.5671964735438761</v>
      </c>
      <c r="L1110" s="9">
        <f>Table1689106[[#This Row],[Mean Value]]-$R$2</f>
        <v>3.4475162336384422</v>
      </c>
      <c r="M1110" s="23" t="str">
        <f t="array" ref="M1110">IF(OR(D1110&lt;$Z$2, D1110&gt;$Y$2), "Yes", "No")</f>
        <v>No</v>
      </c>
      <c r="N1110" s="3"/>
    </row>
    <row r="1111" spans="1:14" x14ac:dyDescent="0.25">
      <c r="A1111" s="2">
        <v>43417</v>
      </c>
      <c r="B1111" s="17">
        <v>1230</v>
      </c>
      <c r="C1111" s="21" t="s">
        <v>30</v>
      </c>
      <c r="D1111" s="25">
        <v>3.51</v>
      </c>
      <c r="E1111" s="22">
        <f>'[1]pH meter #2__083118AM'!$O$2</f>
        <v>3.5073563535911592</v>
      </c>
      <c r="F1111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43417.520833333336</v>
      </c>
      <c r="G1111" s="6">
        <f>Table1689106[[#This Row],[Mean Value]]+$P$2</f>
        <v>3.527303060242065</v>
      </c>
      <c r="H1111" s="6">
        <f>Table1689106[[#This Row],[Mean Value]]-$P$2</f>
        <v>3.4874096469402533</v>
      </c>
      <c r="I1111" s="26">
        <f>Table1689106[[#This Row],[Mean Value]]+$Q$2</f>
        <v>3.5472497668929703</v>
      </c>
      <c r="J1111" s="26">
        <f>Table1689106[[#This Row],[Mean Value]]-($Q$2)</f>
        <v>3.467462940289348</v>
      </c>
      <c r="K1111" s="8">
        <f>Table1689106[[#This Row],[Mean Value]]+$R$2</f>
        <v>3.5671964735438761</v>
      </c>
      <c r="L1111" s="9">
        <f>Table1689106[[#This Row],[Mean Value]]-$R$2</f>
        <v>3.4475162336384422</v>
      </c>
      <c r="M1111" s="23" t="str">
        <f t="array" ref="M1111">IF(OR(D1111&lt;$Z$2, D1111&gt;$Y$2), "Yes", "No")</f>
        <v>No</v>
      </c>
      <c r="N1111" s="3"/>
    </row>
    <row r="1112" spans="1:14" x14ac:dyDescent="0.25">
      <c r="A1112" s="2">
        <v>43417</v>
      </c>
      <c r="B1112" s="17">
        <v>1549</v>
      </c>
      <c r="C1112" s="21" t="s">
        <v>27</v>
      </c>
      <c r="D1112" s="25">
        <v>3.49</v>
      </c>
      <c r="E1112" s="22">
        <f>'[1]pH meter #2__083118AM'!$O$2</f>
        <v>3.5073563535911592</v>
      </c>
      <c r="F1112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43417.65902777778</v>
      </c>
      <c r="G1112" s="6">
        <f>Table1689106[[#This Row],[Mean Value]]+$P$2</f>
        <v>3.527303060242065</v>
      </c>
      <c r="H1112" s="6">
        <f>Table1689106[[#This Row],[Mean Value]]-$P$2</f>
        <v>3.4874096469402533</v>
      </c>
      <c r="I1112" s="26">
        <f>Table1689106[[#This Row],[Mean Value]]+$Q$2</f>
        <v>3.5472497668929703</v>
      </c>
      <c r="J1112" s="26">
        <f>Table1689106[[#This Row],[Mean Value]]-($Q$2)</f>
        <v>3.467462940289348</v>
      </c>
      <c r="K1112" s="8">
        <f>Table1689106[[#This Row],[Mean Value]]+$R$2</f>
        <v>3.5671964735438761</v>
      </c>
      <c r="L1112" s="9">
        <f>Table1689106[[#This Row],[Mean Value]]-$R$2</f>
        <v>3.4475162336384422</v>
      </c>
      <c r="M1112" s="23" t="str">
        <f t="array" ref="M1112">IF(OR(D1112&lt;$Z$2, D1112&gt;$Y$2), "Yes", "No")</f>
        <v>No</v>
      </c>
      <c r="N1112" s="3"/>
    </row>
    <row r="1113" spans="1:14" x14ac:dyDescent="0.25">
      <c r="A1113" s="2">
        <v>43417</v>
      </c>
      <c r="B1113" s="17">
        <v>1852</v>
      </c>
      <c r="C1113" s="21" t="s">
        <v>27</v>
      </c>
      <c r="D1113" s="25">
        <v>3.47</v>
      </c>
      <c r="E1113" s="22">
        <f>'[1]pH meter #2__083118AM'!$O$2</f>
        <v>3.5073563535911592</v>
      </c>
      <c r="F1113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43417.786111111112</v>
      </c>
      <c r="G1113" s="6">
        <f>Table1689106[[#This Row],[Mean Value]]+$P$2</f>
        <v>3.527303060242065</v>
      </c>
      <c r="H1113" s="6">
        <f>Table1689106[[#This Row],[Mean Value]]-$P$2</f>
        <v>3.4874096469402533</v>
      </c>
      <c r="I1113" s="26">
        <f>Table1689106[[#This Row],[Mean Value]]+$Q$2</f>
        <v>3.5472497668929703</v>
      </c>
      <c r="J1113" s="26">
        <f>Table1689106[[#This Row],[Mean Value]]-($Q$2)</f>
        <v>3.467462940289348</v>
      </c>
      <c r="K1113" s="8">
        <f>Table1689106[[#This Row],[Mean Value]]+$R$2</f>
        <v>3.5671964735438761</v>
      </c>
      <c r="L1113" s="9">
        <f>Table1689106[[#This Row],[Mean Value]]-$R$2</f>
        <v>3.4475162336384422</v>
      </c>
      <c r="M1113" s="23" t="str">
        <f t="array" ref="M1113">IF(OR(D1113&lt;$Z$2, D1113&gt;$Y$2), "Yes", "No")</f>
        <v>No</v>
      </c>
      <c r="N1113" s="3"/>
    </row>
    <row r="1114" spans="1:14" x14ac:dyDescent="0.25">
      <c r="A1114" s="2">
        <v>43418</v>
      </c>
      <c r="B1114" s="17">
        <v>1020</v>
      </c>
      <c r="C1114" s="21" t="s">
        <v>30</v>
      </c>
      <c r="D1114" s="25">
        <v>3.53</v>
      </c>
      <c r="E1114" s="22">
        <f>'[1]pH meter #2__083118AM'!$O$2</f>
        <v>3.5073563535911592</v>
      </c>
      <c r="F1114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43418.430555555555</v>
      </c>
      <c r="G1114" s="6">
        <f>Table1689106[[#This Row],[Mean Value]]+$P$2</f>
        <v>3.527303060242065</v>
      </c>
      <c r="H1114" s="6">
        <f>Table1689106[[#This Row],[Mean Value]]-$P$2</f>
        <v>3.4874096469402533</v>
      </c>
      <c r="I1114" s="26">
        <f>Table1689106[[#This Row],[Mean Value]]+$Q$2</f>
        <v>3.5472497668929703</v>
      </c>
      <c r="J1114" s="26">
        <f>Table1689106[[#This Row],[Mean Value]]-($Q$2)</f>
        <v>3.467462940289348</v>
      </c>
      <c r="K1114" s="8">
        <f>Table1689106[[#This Row],[Mean Value]]+$R$2</f>
        <v>3.5671964735438761</v>
      </c>
      <c r="L1114" s="9">
        <f>Table1689106[[#This Row],[Mean Value]]-$R$2</f>
        <v>3.4475162336384422</v>
      </c>
      <c r="M1114" s="23" t="str">
        <f t="array" ref="M1114">IF(OR(D1114&lt;$Z$2, D1114&gt;$Y$2), "Yes", "No")</f>
        <v>No</v>
      </c>
      <c r="N1114" s="3"/>
    </row>
    <row r="1115" spans="1:14" x14ac:dyDescent="0.25">
      <c r="A1115" s="2">
        <v>43418</v>
      </c>
      <c r="B1115" s="17">
        <v>1110</v>
      </c>
      <c r="C1115" s="21" t="s">
        <v>30</v>
      </c>
      <c r="D1115" s="25">
        <v>3.54</v>
      </c>
      <c r="E1115" s="22">
        <f>'[1]pH meter #2__083118AM'!$O$2</f>
        <v>3.5073563535911592</v>
      </c>
      <c r="F1115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43418.465277777781</v>
      </c>
      <c r="G1115" s="6">
        <f>Table1689106[[#This Row],[Mean Value]]+$P$2</f>
        <v>3.527303060242065</v>
      </c>
      <c r="H1115" s="6">
        <f>Table1689106[[#This Row],[Mean Value]]-$P$2</f>
        <v>3.4874096469402533</v>
      </c>
      <c r="I1115" s="26">
        <f>Table1689106[[#This Row],[Mean Value]]+$Q$2</f>
        <v>3.5472497668929703</v>
      </c>
      <c r="J1115" s="26">
        <f>Table1689106[[#This Row],[Mean Value]]-($Q$2)</f>
        <v>3.467462940289348</v>
      </c>
      <c r="K1115" s="8">
        <f>Table1689106[[#This Row],[Mean Value]]+$R$2</f>
        <v>3.5671964735438761</v>
      </c>
      <c r="L1115" s="9">
        <f>Table1689106[[#This Row],[Mean Value]]-$R$2</f>
        <v>3.4475162336384422</v>
      </c>
      <c r="M1115" s="23" t="str">
        <f t="array" ref="M1115">IF(OR(D1115&lt;$Z$2, D1115&gt;$Y$2), "Yes", "No")</f>
        <v>No</v>
      </c>
      <c r="N1115" s="3"/>
    </row>
    <row r="1116" spans="1:14" x14ac:dyDescent="0.25">
      <c r="A1116" s="2">
        <v>43418</v>
      </c>
      <c r="B1116" s="17">
        <v>1300</v>
      </c>
      <c r="C1116" s="21" t="s">
        <v>30</v>
      </c>
      <c r="D1116" s="25">
        <v>3.51</v>
      </c>
      <c r="E1116" s="22">
        <f>'[1]pH meter #2__083118AM'!$O$2</f>
        <v>3.5073563535911592</v>
      </c>
      <c r="F1116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43418.541666666664</v>
      </c>
      <c r="G1116" s="6">
        <f>Table1689106[[#This Row],[Mean Value]]+$P$2</f>
        <v>3.527303060242065</v>
      </c>
      <c r="H1116" s="6">
        <f>Table1689106[[#This Row],[Mean Value]]-$P$2</f>
        <v>3.4874096469402533</v>
      </c>
      <c r="I1116" s="26">
        <f>Table1689106[[#This Row],[Mean Value]]+$Q$2</f>
        <v>3.5472497668929703</v>
      </c>
      <c r="J1116" s="26">
        <f>Table1689106[[#This Row],[Mean Value]]-($Q$2)</f>
        <v>3.467462940289348</v>
      </c>
      <c r="K1116" s="8">
        <f>Table1689106[[#This Row],[Mean Value]]+$R$2</f>
        <v>3.5671964735438761</v>
      </c>
      <c r="L1116" s="9">
        <f>Table1689106[[#This Row],[Mean Value]]-$R$2</f>
        <v>3.4475162336384422</v>
      </c>
      <c r="M1116" s="23" t="str">
        <f t="array" ref="M1116">IF(OR(D1116&lt;$Z$2, D1116&gt;$Y$2), "Yes", "No")</f>
        <v>No</v>
      </c>
      <c r="N1116" s="3"/>
    </row>
    <row r="1117" spans="1:14" x14ac:dyDescent="0.25">
      <c r="A1117" s="2">
        <v>43418</v>
      </c>
      <c r="B1117" s="17">
        <v>1315</v>
      </c>
      <c r="C1117" s="21" t="s">
        <v>30</v>
      </c>
      <c r="D1117" s="25">
        <v>3.53</v>
      </c>
      <c r="E1117" s="22">
        <f>'[1]pH meter #2__083118AM'!$O$2</f>
        <v>3.5073563535911592</v>
      </c>
      <c r="F1117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43418.552083333336</v>
      </c>
      <c r="G1117" s="6">
        <f>Table1689106[[#This Row],[Mean Value]]+$P$2</f>
        <v>3.527303060242065</v>
      </c>
      <c r="H1117" s="6">
        <f>Table1689106[[#This Row],[Mean Value]]-$P$2</f>
        <v>3.4874096469402533</v>
      </c>
      <c r="I1117" s="26">
        <f>Table1689106[[#This Row],[Mean Value]]+$Q$2</f>
        <v>3.5472497668929703</v>
      </c>
      <c r="J1117" s="26">
        <f>Table1689106[[#This Row],[Mean Value]]-($Q$2)</f>
        <v>3.467462940289348</v>
      </c>
      <c r="K1117" s="8">
        <f>Table1689106[[#This Row],[Mean Value]]+$R$2</f>
        <v>3.5671964735438761</v>
      </c>
      <c r="L1117" s="9">
        <f>Table1689106[[#This Row],[Mean Value]]-$R$2</f>
        <v>3.4475162336384422</v>
      </c>
      <c r="M1117" s="23" t="str">
        <f t="array" ref="M1117">IF(OR(D1117&lt;$Z$2, D1117&gt;$Y$2), "Yes", "No")</f>
        <v>No</v>
      </c>
      <c r="N1117" s="3"/>
    </row>
    <row r="1118" spans="1:14" x14ac:dyDescent="0.25">
      <c r="A1118" s="2">
        <v>43418</v>
      </c>
      <c r="B1118" s="17">
        <v>1353</v>
      </c>
      <c r="C1118" s="21" t="s">
        <v>26</v>
      </c>
      <c r="D1118" s="25">
        <v>3.52</v>
      </c>
      <c r="E1118" s="22">
        <f>'[1]pH meter #2__083118AM'!$O$2</f>
        <v>3.5073563535911592</v>
      </c>
      <c r="F1118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43418.578472222223</v>
      </c>
      <c r="G1118" s="6">
        <f>Table1689106[[#This Row],[Mean Value]]+$P$2</f>
        <v>3.527303060242065</v>
      </c>
      <c r="H1118" s="6">
        <f>Table1689106[[#This Row],[Mean Value]]-$P$2</f>
        <v>3.4874096469402533</v>
      </c>
      <c r="I1118" s="26">
        <f>Table1689106[[#This Row],[Mean Value]]+$Q$2</f>
        <v>3.5472497668929703</v>
      </c>
      <c r="J1118" s="26">
        <f>Table1689106[[#This Row],[Mean Value]]-($Q$2)</f>
        <v>3.467462940289348</v>
      </c>
      <c r="K1118" s="8">
        <f>Table1689106[[#This Row],[Mean Value]]+$R$2</f>
        <v>3.5671964735438761</v>
      </c>
      <c r="L1118" s="9">
        <f>Table1689106[[#This Row],[Mean Value]]-$R$2</f>
        <v>3.4475162336384422</v>
      </c>
      <c r="M1118" s="23" t="str">
        <f t="array" ref="M1118">IF(OR(D1118&lt;$Z$2, D1118&gt;$Y$2), "Yes", "No")</f>
        <v>No</v>
      </c>
      <c r="N1118" s="3"/>
    </row>
    <row r="1119" spans="1:14" x14ac:dyDescent="0.25">
      <c r="A1119" s="2">
        <v>43418</v>
      </c>
      <c r="B1119" s="17">
        <v>1515</v>
      </c>
      <c r="C1119" s="21" t="s">
        <v>41</v>
      </c>
      <c r="D1119" s="25">
        <v>3.52</v>
      </c>
      <c r="E1119" s="22">
        <f>'[1]pH meter #2__083118AM'!$O$2</f>
        <v>3.5073563535911592</v>
      </c>
      <c r="F1119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43418.635416666664</v>
      </c>
      <c r="G1119" s="6">
        <f>Table1689106[[#This Row],[Mean Value]]+$P$2</f>
        <v>3.527303060242065</v>
      </c>
      <c r="H1119" s="6">
        <f>Table1689106[[#This Row],[Mean Value]]-$P$2</f>
        <v>3.4874096469402533</v>
      </c>
      <c r="I1119" s="26">
        <f>Table1689106[[#This Row],[Mean Value]]+$Q$2</f>
        <v>3.5472497668929703</v>
      </c>
      <c r="J1119" s="26">
        <f>Table1689106[[#This Row],[Mean Value]]-($Q$2)</f>
        <v>3.467462940289348</v>
      </c>
      <c r="K1119" s="8">
        <f>Table1689106[[#This Row],[Mean Value]]+$R$2</f>
        <v>3.5671964735438761</v>
      </c>
      <c r="L1119" s="9">
        <f>Table1689106[[#This Row],[Mean Value]]-$R$2</f>
        <v>3.4475162336384422</v>
      </c>
      <c r="M1119" s="23" t="str">
        <f t="array" ref="M1119">IF(OR(D1119&lt;$Z$2, D1119&gt;$Y$2), "Yes", "No")</f>
        <v>No</v>
      </c>
      <c r="N1119" s="3"/>
    </row>
    <row r="1120" spans="1:14" x14ac:dyDescent="0.25">
      <c r="A1120" s="2">
        <v>43418</v>
      </c>
      <c r="B1120" s="17">
        <v>1543</v>
      </c>
      <c r="C1120" s="21" t="s">
        <v>34</v>
      </c>
      <c r="D1120" s="25">
        <v>3.53</v>
      </c>
      <c r="E1120" s="22">
        <f>'[1]pH meter #2__083118AM'!$O$2</f>
        <v>3.5073563535911592</v>
      </c>
      <c r="F1120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43418.654861111114</v>
      </c>
      <c r="G1120" s="6">
        <f>Table1689106[[#This Row],[Mean Value]]+$P$2</f>
        <v>3.527303060242065</v>
      </c>
      <c r="H1120" s="6">
        <f>Table1689106[[#This Row],[Mean Value]]-$P$2</f>
        <v>3.4874096469402533</v>
      </c>
      <c r="I1120" s="26">
        <f>Table1689106[[#This Row],[Mean Value]]+$Q$2</f>
        <v>3.5472497668929703</v>
      </c>
      <c r="J1120" s="26">
        <f>Table1689106[[#This Row],[Mean Value]]-($Q$2)</f>
        <v>3.467462940289348</v>
      </c>
      <c r="K1120" s="8">
        <f>Table1689106[[#This Row],[Mean Value]]+$R$2</f>
        <v>3.5671964735438761</v>
      </c>
      <c r="L1120" s="9">
        <f>Table1689106[[#This Row],[Mean Value]]-$R$2</f>
        <v>3.4475162336384422</v>
      </c>
      <c r="M1120" s="23" t="str">
        <f t="array" ref="M1120">IF(OR(D1120&lt;$Z$2, D1120&gt;$Y$2), "Yes", "No")</f>
        <v>No</v>
      </c>
      <c r="N1120" s="3"/>
    </row>
    <row r="1121" spans="1:14" x14ac:dyDescent="0.25">
      <c r="A1121" s="2">
        <v>43418</v>
      </c>
      <c r="B1121" s="17">
        <v>1643</v>
      </c>
      <c r="C1121" s="21" t="s">
        <v>27</v>
      </c>
      <c r="D1121" s="25">
        <v>3.51</v>
      </c>
      <c r="E1121" s="22">
        <f>'[1]pH meter #2__083118AM'!$O$2</f>
        <v>3.5073563535911592</v>
      </c>
      <c r="F1121" s="19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43418.696527777778</v>
      </c>
      <c r="G1121" s="6">
        <f>Table1689106[[#This Row],[Mean Value]]+$P$2</f>
        <v>3.527303060242065</v>
      </c>
      <c r="H1121" s="6">
        <f>Table1689106[[#This Row],[Mean Value]]-$P$2</f>
        <v>3.4874096469402533</v>
      </c>
      <c r="I1121" s="26">
        <f>Table1689106[[#This Row],[Mean Value]]+$Q$2</f>
        <v>3.5472497668929703</v>
      </c>
      <c r="J1121" s="26">
        <f>Table1689106[[#This Row],[Mean Value]]-($Q$2)</f>
        <v>3.467462940289348</v>
      </c>
      <c r="K1121" s="8">
        <f>Table1689106[[#This Row],[Mean Value]]+$R$2</f>
        <v>3.5671964735438761</v>
      </c>
      <c r="L1121" s="9">
        <f>Table1689106[[#This Row],[Mean Value]]-$R$2</f>
        <v>3.4475162336384422</v>
      </c>
      <c r="M1121" s="23" t="str">
        <f t="array" ref="M1121">IF(OR(D1121&lt;$Z$2, D1121&gt;$Y$2), "Yes", "No")</f>
        <v>No</v>
      </c>
      <c r="N1121" s="3"/>
    </row>
    <row r="1047889" spans="7:7" x14ac:dyDescent="0.25">
      <c r="G1047889" s="10">
        <f>Q2</f>
        <v>3.989341330181128E-2</v>
      </c>
    </row>
  </sheetData>
  <conditionalFormatting sqref="D2:D1121">
    <cfRule type="cellIs" dxfId="18" priority="6" operator="notBetween">
      <formula>$O$2-$R$2</formula>
      <formula>$O$2+$R$2</formula>
    </cfRule>
  </conditionalFormatting>
  <conditionalFormatting sqref="D1075">
    <cfRule type="containsText" dxfId="17" priority="1" operator="containsText" text="LCS">
      <formula>NOT(ISERROR(SEARCH("LCS",D1075)))</formula>
    </cfRule>
    <cfRule type="containsBlanks" dxfId="16" priority="2">
      <formula>LEN(TRIM(D1075))=0</formula>
    </cfRule>
    <cfRule type="cellIs" dxfId="15" priority="3" operator="notBetween">
      <formula>$O$2-$R$2</formula>
      <formula>$O$2+$R$2</formula>
    </cfRule>
  </conditionalFormatting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topLeftCell="H37" zoomScale="175" zoomScaleNormal="175" workbookViewId="0">
      <selection activeCell="AP49" sqref="AP49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pH meter #1__083118AM</vt:lpstr>
      <vt:lpstr>Chart</vt:lpstr>
    </vt:vector>
  </TitlesOfParts>
  <Company>Trinchero Family Estates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amottier</dc:creator>
  <cp:lastModifiedBy>amottier</cp:lastModifiedBy>
  <cp:lastPrinted>2016-01-12T19:23:29Z</cp:lastPrinted>
  <dcterms:created xsi:type="dcterms:W3CDTF">2013-08-12T15:32:05Z</dcterms:created>
  <dcterms:modified xsi:type="dcterms:W3CDTF">2019-01-04T17:41:43Z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643580486</vt:i4>
  </property>
  <property fmtid="{D5CDD505-2E9C-101B-9397-08002B2CF9AE}" pid="3" name="_NewReviewCycle">
    <vt:lpwstr/>
  </property>
  <property fmtid="{D5CDD505-2E9C-101B-9397-08002B2CF9AE}" pid="4" name="_EmailSubject">
    <vt:lpwstr>excel control chart template</vt:lpwstr>
  </property>
  <property fmtid="{D5CDD505-2E9C-101B-9397-08002B2CF9AE}" pid="5" name="_AuthorEmail">
    <vt:lpwstr>amottier@tfewines.com</vt:lpwstr>
  </property>
  <property fmtid="{D5CDD505-2E9C-101B-9397-08002B2CF9AE}" pid="6" name="_AuthorEmailDisplayName">
    <vt:lpwstr>Andre Mottier</vt:lpwstr>
  </property>
  <property fmtid="{D5CDD505-2E9C-101B-9397-08002B2CF9AE}" pid="7" name="_ReviewingToolsShownOnce">
    <vt:lpwstr/>
  </property>
</Properties>
</file>