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DE CAIXA" sheetId="1" r:id="rId4"/>
    <sheet state="visible" name="BALANÇO E DRE" sheetId="2" r:id="rId5"/>
  </sheets>
  <definedNames/>
  <calcPr/>
  <extLst>
    <ext uri="GoogleSheetsCustomDataVersion1">
      <go:sheetsCustomData xmlns:go="http://customooxmlschemas.google.com/" r:id="rId6" roundtripDataSignature="AMtx7mifd6WjzsDZ+uw4Zvkh+wev+tzLNg=="/>
    </ext>
  </extLst>
</workbook>
</file>

<file path=xl/sharedStrings.xml><?xml version="1.0" encoding="utf-8"?>
<sst xmlns="http://schemas.openxmlformats.org/spreadsheetml/2006/main" count="158" uniqueCount="80">
  <si>
    <t>DATA</t>
  </si>
  <si>
    <t>TIPO DE OPERAÇÃO</t>
  </si>
  <si>
    <t>ENTRADA/SAIDA</t>
  </si>
  <si>
    <t>CPF/CNPJ</t>
  </si>
  <si>
    <t>CATEGORIA</t>
  </si>
  <si>
    <t>DESCRIÇÃO</t>
  </si>
  <si>
    <t>Nº DOCUMENTO</t>
  </si>
  <si>
    <t>VALOR</t>
  </si>
  <si>
    <t>SALDO</t>
  </si>
  <si>
    <t>PIX</t>
  </si>
  <si>
    <t>ENTRADA</t>
  </si>
  <si>
    <t>PF</t>
  </si>
  <si>
    <t>RECEBIMENTO DE CLIENTE</t>
  </si>
  <si>
    <t>TIAGO RODRIGUES SANTOS</t>
  </si>
  <si>
    <t>882.937.076-23</t>
  </si>
  <si>
    <t>PAGAMENTO BOLETO</t>
  </si>
  <si>
    <t>SAIDA</t>
  </si>
  <si>
    <t>-</t>
  </si>
  <si>
    <t>PAGAMENTO A FORNECEDOR</t>
  </si>
  <si>
    <t>PJ</t>
  </si>
  <si>
    <t>PLUGGY</t>
  </si>
  <si>
    <t>08.050.608/0001-32</t>
  </si>
  <si>
    <t>TED</t>
  </si>
  <si>
    <t>RECEBIMENTO DE CARTÃO</t>
  </si>
  <si>
    <t>RESGATE APLICAÇÃO FINANCEIRA</t>
  </si>
  <si>
    <t>INTERNO</t>
  </si>
  <si>
    <t>RESGATE DE APLICAÇÃO</t>
  </si>
  <si>
    <t>MOVIMENTAÇÃO PROPRIA</t>
  </si>
  <si>
    <t>DOC</t>
  </si>
  <si>
    <t>SAQUE CAIXA ELETRONICO</t>
  </si>
  <si>
    <t>BALANÇO PATRIMONIAL</t>
  </si>
  <si>
    <t>DEMONSTRAÇÃO DO RESULTADO DO EXERCICIO</t>
  </si>
  <si>
    <t>ATIVO</t>
  </si>
  <si>
    <t>PASSIVO</t>
  </si>
  <si>
    <t>(+)VENDAS DE MERCADORIAS/SERVIÇOS PRESTADOS</t>
  </si>
  <si>
    <t>ATIVO CIRCULANTE</t>
  </si>
  <si>
    <t>PASSIVO CIRCULANTE</t>
  </si>
  <si>
    <t>RECEBIMENTO PIX 02/03</t>
  </si>
  <si>
    <t>SALDO INICIAL CAIXA</t>
  </si>
  <si>
    <t>SALDO INICIAL FORNECEDORES A PAGAR</t>
  </si>
  <si>
    <t>ENTRADA TED 10/05</t>
  </si>
  <si>
    <t>SAQUE AUTO ATENDIMENTO</t>
  </si>
  <si>
    <t>CARTÃO DE CREDITO A PAGAR</t>
  </si>
  <si>
    <t>RECEBIMENTO 01/08</t>
  </si>
  <si>
    <t>PAGAMENTO DE DESPESA</t>
  </si>
  <si>
    <t>BAIXA POR PAGTO</t>
  </si>
  <si>
    <t>RECEBIMENTO 30/08</t>
  </si>
  <si>
    <t>SALDO FINAL CAIXA</t>
  </si>
  <si>
    <t>PLUGGY PROVEDOR</t>
  </si>
  <si>
    <t>RECEBIMENTO DEBITO 10/09</t>
  </si>
  <si>
    <t>RECEBIMENTO DOC 11/09</t>
  </si>
  <si>
    <t>SALDO INICIAL BANCO</t>
  </si>
  <si>
    <t>(=)LUCRO OPERACIONAL BRUTO</t>
  </si>
  <si>
    <t>(-)DESPESAS ADMINISTRATIVAS</t>
  </si>
  <si>
    <t>PAGTO CARTÃO 10/03</t>
  </si>
  <si>
    <t>BANCO YAMAHA</t>
  </si>
  <si>
    <t>SAIDA PIX 07/04</t>
  </si>
  <si>
    <t>BELLA VIOLA</t>
  </si>
  <si>
    <t>SAIDA TED 11/05</t>
  </si>
  <si>
    <t>PAGTO FORNECEDOR 05/09</t>
  </si>
  <si>
    <t>SALDO FINAL FORNCEDORES A PAGAR</t>
  </si>
  <si>
    <t>(=)LUCRO OPERACIONAL LIQUIDO</t>
  </si>
  <si>
    <t>AQUISICAO DE BEM 01/09</t>
  </si>
  <si>
    <t xml:space="preserve">RESGATE APLICAÇÃO </t>
  </si>
  <si>
    <t>SAQUE AUTO ATENDIMENTO 12/09</t>
  </si>
  <si>
    <t>SALDO FINAL BANCO</t>
  </si>
  <si>
    <t>SALDO INICIAL APLICAÇÃO</t>
  </si>
  <si>
    <t>RESGATE AUTOMATICO</t>
  </si>
  <si>
    <t>SALDO FINAL APLICAÇÃO</t>
  </si>
  <si>
    <t xml:space="preserve">SALDO INICIAL CLIENTES A RECEBER </t>
  </si>
  <si>
    <t>BAIXA POR RECEBIMENTO</t>
  </si>
  <si>
    <t>SALDO FINAL CLIENTES A RECEBER</t>
  </si>
  <si>
    <t>ATIVO NÃO CIRCULANTE</t>
  </si>
  <si>
    <t>PATRIMONIO LIQUIDO</t>
  </si>
  <si>
    <t>BEM IMOBILIZADO (YAMARA) 01/09</t>
  </si>
  <si>
    <t>CAPITAL SOCIAL</t>
  </si>
  <si>
    <t>SOFTWARE</t>
  </si>
  <si>
    <t xml:space="preserve">LUCRO DO EXERCICIO </t>
  </si>
  <si>
    <t>TOTAL DO ATIVO</t>
  </si>
  <si>
    <t>TOTAL DO PASSIVO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</si>
</sst>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&quot;R$&quot;\ * #,##0.00_-;\-&quot;R$&quot;\ * #,##0.00_-;_-&quot;R$&quot;\ 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2E75B5"/>
      <name val="Calibri"/>
    </font>
    <font>
      <sz val="11.0"/>
      <color rgb="FF00B050"/>
      <name val="Calibri"/>
    </font>
    <font>
      <b/>
      <sz val="11.0"/>
      <color rgb="FF548135"/>
      <name val="Calibri"/>
    </font>
    <font>
      <sz val="11.0"/>
      <color rgb="FFFF0000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2" numFmtId="0" xfId="0" applyAlignment="1" applyBorder="1" applyFont="1">
      <alignment horizontal="center"/>
    </xf>
    <xf borderId="8" fillId="0" fontId="3" numFmtId="0" xfId="0" applyBorder="1" applyFont="1"/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11" fillId="0" fontId="1" numFmtId="0" xfId="0" applyBorder="1" applyFont="1"/>
    <xf borderId="12" fillId="0" fontId="1" numFmtId="165" xfId="0" applyBorder="1" applyFont="1" applyNumberFormat="1"/>
    <xf borderId="13" fillId="0" fontId="4" numFmtId="0" xfId="0" applyBorder="1" applyFont="1"/>
    <xf borderId="14" fillId="0" fontId="4" numFmtId="165" xfId="0" applyBorder="1" applyFont="1" applyNumberFormat="1"/>
    <xf borderId="14" fillId="0" fontId="4" numFmtId="0" xfId="0" applyBorder="1" applyFont="1"/>
    <xf borderId="15" fillId="0" fontId="4" numFmtId="165" xfId="0" applyBorder="1" applyFont="1" applyNumberFormat="1"/>
    <xf borderId="11" fillId="0" fontId="5" numFmtId="0" xfId="0" applyAlignment="1" applyBorder="1" applyFont="1">
      <alignment horizontal="right"/>
    </xf>
    <xf borderId="12" fillId="0" fontId="5" numFmtId="165" xfId="0" applyBorder="1" applyFont="1" applyNumberFormat="1"/>
    <xf borderId="11" fillId="0" fontId="6" numFmtId="0" xfId="0" applyBorder="1" applyFont="1"/>
    <xf borderId="1" fillId="0" fontId="6" numFmtId="165" xfId="0" applyBorder="1" applyFont="1" applyNumberFormat="1"/>
    <xf borderId="1" fillId="0" fontId="6" numFmtId="0" xfId="0" applyBorder="1" applyFont="1"/>
    <xf borderId="12" fillId="0" fontId="6" numFmtId="165" xfId="0" applyBorder="1" applyFont="1" applyNumberFormat="1"/>
    <xf borderId="1" fillId="0" fontId="1" numFmtId="165" xfId="0" applyBorder="1" applyFont="1" applyNumberFormat="1"/>
    <xf borderId="1" fillId="0" fontId="1" numFmtId="0" xfId="0" applyBorder="1" applyFont="1"/>
    <xf borderId="11" fillId="0" fontId="7" numFmtId="0" xfId="0" applyBorder="1" applyFont="1"/>
    <xf borderId="1" fillId="0" fontId="7" numFmtId="165" xfId="0" applyBorder="1" applyFont="1" applyNumberFormat="1"/>
    <xf borderId="1" fillId="0" fontId="7" numFmtId="0" xfId="0" applyBorder="1" applyFont="1"/>
    <xf borderId="12" fillId="0" fontId="7" numFmtId="165" xfId="0" applyBorder="1" applyFont="1" applyNumberFormat="1"/>
    <xf borderId="11" fillId="0" fontId="8" numFmtId="0" xfId="0" applyAlignment="1" applyBorder="1" applyFont="1">
      <alignment horizontal="right"/>
    </xf>
    <xf borderId="1" fillId="0" fontId="8" numFmtId="165" xfId="0" applyBorder="1" applyFont="1" applyNumberFormat="1"/>
    <xf borderId="11" fillId="0" fontId="1" numFmtId="0" xfId="0" applyAlignment="1" applyBorder="1" applyFont="1">
      <alignment horizontal="left"/>
    </xf>
    <xf borderId="1" fillId="0" fontId="8" numFmtId="0" xfId="0" applyAlignment="1" applyBorder="1" applyFont="1">
      <alignment horizontal="right"/>
    </xf>
    <xf borderId="12" fillId="0" fontId="8" numFmtId="165" xfId="0" applyBorder="1" applyFont="1" applyNumberFormat="1"/>
    <xf borderId="16" fillId="0" fontId="1" numFmtId="0" xfId="0" applyBorder="1" applyFont="1"/>
    <xf borderId="17" fillId="0" fontId="1" numFmtId="165" xfId="0" applyBorder="1" applyFont="1" applyNumberFormat="1"/>
    <xf borderId="11" fillId="0" fontId="4" numFmtId="0" xfId="0" applyBorder="1" applyFont="1"/>
    <xf borderId="1" fillId="0" fontId="4" numFmtId="165" xfId="0" applyBorder="1" applyFont="1" applyNumberFormat="1"/>
    <xf borderId="1" fillId="0" fontId="4" numFmtId="0" xfId="0" applyBorder="1" applyFont="1"/>
    <xf borderId="12" fillId="0" fontId="4" numFmtId="165" xfId="0" applyBorder="1" applyFont="1" applyNumberFormat="1"/>
    <xf borderId="12" fillId="0" fontId="1" numFmtId="0" xfId="0" applyBorder="1" applyFont="1"/>
    <xf borderId="16" fillId="0" fontId="2" numFmtId="0" xfId="0" applyBorder="1" applyFont="1"/>
    <xf borderId="18" fillId="0" fontId="2" numFmtId="165" xfId="0" applyBorder="1" applyFont="1" applyNumberFormat="1"/>
    <xf borderId="18" fillId="0" fontId="2" numFmtId="0" xfId="0" applyBorder="1" applyFont="1"/>
    <xf borderId="17" fillId="0" fontId="2" numFmtId="165" xfId="0" applyBorder="1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29"/>
    <col customWidth="1" min="3" max="3" width="15.86"/>
    <col customWidth="1" min="4" max="4" width="8.71"/>
    <col customWidth="1" min="5" max="5" width="27.29"/>
    <col customWidth="1" min="6" max="6" width="25.14"/>
    <col customWidth="1" min="7" max="7" width="25.0"/>
    <col customWidth="1" min="8" max="9" width="13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44622.0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15000.0</v>
      </c>
      <c r="I2" s="3">
        <f>H2</f>
        <v>15000</v>
      </c>
    </row>
    <row r="3">
      <c r="A3" s="2">
        <v>44630.0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17</v>
      </c>
      <c r="G3" s="1" t="s">
        <v>17</v>
      </c>
      <c r="H3" s="3">
        <v>544.99</v>
      </c>
      <c r="I3" s="3">
        <f t="shared" ref="I3:I4" si="1">I2-H3</f>
        <v>14455.01</v>
      </c>
    </row>
    <row r="4">
      <c r="A4" s="2">
        <v>44658.0</v>
      </c>
      <c r="B4" s="1" t="s">
        <v>9</v>
      </c>
      <c r="C4" s="1" t="s">
        <v>16</v>
      </c>
      <c r="D4" s="1" t="s">
        <v>19</v>
      </c>
      <c r="E4" s="1" t="s">
        <v>18</v>
      </c>
      <c r="F4" s="1" t="s">
        <v>20</v>
      </c>
      <c r="G4" s="1" t="s">
        <v>21</v>
      </c>
      <c r="H4" s="3">
        <v>1.02</v>
      </c>
      <c r="I4" s="3">
        <f t="shared" si="1"/>
        <v>14453.99</v>
      </c>
    </row>
    <row r="5">
      <c r="A5" s="2">
        <v>44691.0</v>
      </c>
      <c r="B5" s="1" t="s">
        <v>22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3">
        <v>1000.0</v>
      </c>
      <c r="I5" s="3">
        <f>I4+H5</f>
        <v>15453.99</v>
      </c>
    </row>
    <row r="6">
      <c r="A6" s="2">
        <v>44692.0</v>
      </c>
      <c r="B6" s="1" t="s">
        <v>22</v>
      </c>
      <c r="C6" s="1" t="s">
        <v>16</v>
      </c>
      <c r="D6" s="1" t="s">
        <v>19</v>
      </c>
      <c r="E6" s="1" t="s">
        <v>18</v>
      </c>
      <c r="F6" s="1" t="s">
        <v>20</v>
      </c>
      <c r="G6" s="1" t="s">
        <v>21</v>
      </c>
      <c r="H6" s="3">
        <v>200.0</v>
      </c>
      <c r="I6" s="3">
        <f>I5-H6</f>
        <v>15253.99</v>
      </c>
    </row>
    <row r="7">
      <c r="A7" s="2">
        <v>44774.0</v>
      </c>
      <c r="B7" s="1" t="s">
        <v>23</v>
      </c>
      <c r="C7" s="1" t="s">
        <v>10</v>
      </c>
      <c r="D7" s="1" t="s">
        <v>17</v>
      </c>
      <c r="E7" s="1" t="s">
        <v>12</v>
      </c>
      <c r="F7" s="1" t="s">
        <v>17</v>
      </c>
      <c r="G7" s="1" t="s">
        <v>17</v>
      </c>
      <c r="H7" s="3">
        <v>4.88</v>
      </c>
      <c r="I7" s="3">
        <f t="shared" ref="I7:I8" si="2">I6+H7</f>
        <v>15258.87</v>
      </c>
    </row>
    <row r="8">
      <c r="A8" s="2">
        <v>44803.0</v>
      </c>
      <c r="B8" s="1" t="s">
        <v>23</v>
      </c>
      <c r="C8" s="1" t="s">
        <v>10</v>
      </c>
      <c r="D8" s="1" t="s">
        <v>17</v>
      </c>
      <c r="E8" s="1" t="s">
        <v>12</v>
      </c>
      <c r="F8" s="1" t="s">
        <v>17</v>
      </c>
      <c r="G8" s="1" t="s">
        <v>17</v>
      </c>
      <c r="H8" s="3">
        <v>19.5</v>
      </c>
      <c r="I8" s="3">
        <f t="shared" si="2"/>
        <v>15278.37</v>
      </c>
    </row>
    <row r="9">
      <c r="A9" s="2">
        <v>44805.0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17</v>
      </c>
      <c r="G9" s="1" t="s">
        <v>17</v>
      </c>
      <c r="H9" s="3">
        <v>16000.0</v>
      </c>
      <c r="I9" s="3">
        <f t="shared" ref="I9:I10" si="3">I8-H9</f>
        <v>-721.63</v>
      </c>
    </row>
    <row r="10">
      <c r="A10" s="2">
        <v>44809.0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17</v>
      </c>
      <c r="G10" s="1" t="s">
        <v>17</v>
      </c>
      <c r="H10" s="3">
        <v>100.0</v>
      </c>
      <c r="I10" s="3">
        <f t="shared" si="3"/>
        <v>-821.63</v>
      </c>
    </row>
    <row r="11">
      <c r="A11" s="2">
        <v>44809.0</v>
      </c>
      <c r="B11" s="1" t="s">
        <v>24</v>
      </c>
      <c r="C11" s="1" t="s">
        <v>10</v>
      </c>
      <c r="D11" s="1" t="s">
        <v>25</v>
      </c>
      <c r="E11" s="1" t="s">
        <v>26</v>
      </c>
      <c r="F11" s="1" t="s">
        <v>27</v>
      </c>
      <c r="G11" s="1" t="s">
        <v>27</v>
      </c>
      <c r="H11" s="3">
        <v>19.46</v>
      </c>
      <c r="I11" s="3">
        <f t="shared" ref="I11:I13" si="4">I10+H11</f>
        <v>-802.17</v>
      </c>
    </row>
    <row r="12">
      <c r="A12" s="2">
        <v>44814.0</v>
      </c>
      <c r="B12" s="1" t="s">
        <v>23</v>
      </c>
      <c r="C12" s="1" t="s">
        <v>10</v>
      </c>
      <c r="D12" s="1" t="s">
        <v>17</v>
      </c>
      <c r="E12" s="1" t="s">
        <v>12</v>
      </c>
      <c r="F12" s="1" t="s">
        <v>17</v>
      </c>
      <c r="G12" s="1" t="s">
        <v>17</v>
      </c>
      <c r="H12" s="3">
        <v>1435.64</v>
      </c>
      <c r="I12" s="3">
        <f t="shared" si="4"/>
        <v>633.47</v>
      </c>
    </row>
    <row r="13">
      <c r="A13" s="2">
        <v>44815.0</v>
      </c>
      <c r="B13" s="1" t="s">
        <v>28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14</v>
      </c>
      <c r="H13" s="3">
        <v>900.78</v>
      </c>
      <c r="I13" s="3">
        <f t="shared" si="4"/>
        <v>1534.25</v>
      </c>
    </row>
    <row r="14">
      <c r="A14" s="2">
        <v>44816.0</v>
      </c>
      <c r="B14" s="1" t="s">
        <v>29</v>
      </c>
      <c r="C14" s="1" t="s">
        <v>16</v>
      </c>
      <c r="D14" s="1" t="s">
        <v>17</v>
      </c>
      <c r="E14" s="1" t="s">
        <v>18</v>
      </c>
      <c r="F14" s="1" t="s">
        <v>17</v>
      </c>
      <c r="G14" s="1" t="s">
        <v>17</v>
      </c>
      <c r="H14" s="3">
        <v>300.0</v>
      </c>
      <c r="I14" s="3">
        <f>I13-H14</f>
        <v>1234.25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4.29"/>
    <col customWidth="1" min="3" max="3" width="37.29"/>
    <col customWidth="1" min="4" max="4" width="14.29"/>
    <col customWidth="1" min="5" max="5" width="8.71"/>
    <col customWidth="1" min="6" max="6" width="48.29"/>
    <col customWidth="1" min="7" max="7" width="13.29"/>
    <col customWidth="1" min="8" max="26" width="8.71"/>
  </cols>
  <sheetData>
    <row r="1">
      <c r="A1" s="4" t="s">
        <v>30</v>
      </c>
      <c r="B1" s="5"/>
      <c r="C1" s="5"/>
      <c r="D1" s="6"/>
      <c r="F1" s="7" t="s">
        <v>31</v>
      </c>
      <c r="G1" s="8"/>
    </row>
    <row r="2">
      <c r="A2" s="9" t="s">
        <v>32</v>
      </c>
      <c r="B2" s="10"/>
      <c r="C2" s="11" t="s">
        <v>33</v>
      </c>
      <c r="D2" s="12"/>
      <c r="F2" s="13" t="s">
        <v>34</v>
      </c>
      <c r="G2" s="14">
        <f>B29</f>
        <v>18360.8</v>
      </c>
    </row>
    <row r="3">
      <c r="A3" s="15" t="s">
        <v>35</v>
      </c>
      <c r="B3" s="16">
        <f>B7+B23+B27+B36</f>
        <v>6214.79</v>
      </c>
      <c r="C3" s="17" t="s">
        <v>36</v>
      </c>
      <c r="D3" s="18">
        <f>D15</f>
        <v>0</v>
      </c>
      <c r="F3" s="19" t="s">
        <v>37</v>
      </c>
      <c r="G3" s="20">
        <v>15000.0</v>
      </c>
    </row>
    <row r="4">
      <c r="A4" s="21" t="s">
        <v>38</v>
      </c>
      <c r="B4" s="22">
        <v>4950.0</v>
      </c>
      <c r="C4" s="23" t="s">
        <v>39</v>
      </c>
      <c r="D4" s="24">
        <v>0.0</v>
      </c>
      <c r="F4" s="19" t="s">
        <v>40</v>
      </c>
      <c r="G4" s="20">
        <v>1000.0</v>
      </c>
    </row>
    <row r="5">
      <c r="A5" s="13" t="s">
        <v>41</v>
      </c>
      <c r="B5" s="25">
        <v>300.0</v>
      </c>
      <c r="C5" s="26" t="s">
        <v>42</v>
      </c>
      <c r="D5" s="14">
        <v>544.99</v>
      </c>
      <c r="F5" s="19" t="s">
        <v>43</v>
      </c>
      <c r="G5" s="20">
        <v>4.88</v>
      </c>
    </row>
    <row r="6">
      <c r="A6" s="27" t="s">
        <v>44</v>
      </c>
      <c r="B6" s="28">
        <v>-300.0</v>
      </c>
      <c r="C6" s="29" t="s">
        <v>45</v>
      </c>
      <c r="D6" s="30">
        <v>-544.99</v>
      </c>
      <c r="F6" s="19" t="s">
        <v>46</v>
      </c>
      <c r="G6" s="20">
        <v>19.5</v>
      </c>
    </row>
    <row r="7">
      <c r="A7" s="31" t="s">
        <v>47</v>
      </c>
      <c r="B7" s="32">
        <f>SUM(B4:B6)</f>
        <v>4950</v>
      </c>
      <c r="C7" s="26" t="s">
        <v>48</v>
      </c>
      <c r="D7" s="14">
        <v>1.02</v>
      </c>
      <c r="F7" s="19" t="s">
        <v>49</v>
      </c>
      <c r="G7" s="20">
        <v>1435.64</v>
      </c>
    </row>
    <row r="8">
      <c r="A8" s="13"/>
      <c r="B8" s="25"/>
      <c r="C8" s="29" t="s">
        <v>45</v>
      </c>
      <c r="D8" s="30">
        <v>-1.02</v>
      </c>
      <c r="F8" s="19" t="s">
        <v>50</v>
      </c>
      <c r="G8" s="20">
        <v>900.78</v>
      </c>
    </row>
    <row r="9">
      <c r="A9" s="21" t="s">
        <v>51</v>
      </c>
      <c r="B9" s="22">
        <v>0.0</v>
      </c>
      <c r="C9" s="26" t="s">
        <v>48</v>
      </c>
      <c r="D9" s="14">
        <v>200.0</v>
      </c>
      <c r="F9" s="13" t="s">
        <v>52</v>
      </c>
      <c r="G9" s="14">
        <f>G2</f>
        <v>18360.8</v>
      </c>
    </row>
    <row r="10">
      <c r="A10" s="13" t="s">
        <v>37</v>
      </c>
      <c r="B10" s="25">
        <v>15000.0</v>
      </c>
      <c r="C10" s="29" t="s">
        <v>45</v>
      </c>
      <c r="D10" s="30">
        <v>-200.0</v>
      </c>
      <c r="F10" s="33" t="s">
        <v>53</v>
      </c>
      <c r="G10" s="14">
        <f>SUM(G11:G15)</f>
        <v>-1146.01</v>
      </c>
    </row>
    <row r="11">
      <c r="A11" s="27" t="s">
        <v>54</v>
      </c>
      <c r="B11" s="28">
        <v>-544.99</v>
      </c>
      <c r="C11" s="26" t="s">
        <v>55</v>
      </c>
      <c r="D11" s="14">
        <v>16000.0</v>
      </c>
      <c r="F11" s="27" t="s">
        <v>54</v>
      </c>
      <c r="G11" s="30">
        <v>-544.99</v>
      </c>
    </row>
    <row r="12">
      <c r="A12" s="27" t="s">
        <v>56</v>
      </c>
      <c r="B12" s="28">
        <v>-1.02</v>
      </c>
      <c r="C12" s="29" t="s">
        <v>45</v>
      </c>
      <c r="D12" s="30">
        <v>-16000.0</v>
      </c>
      <c r="F12" s="27" t="s">
        <v>56</v>
      </c>
      <c r="G12" s="30">
        <v>-1.02</v>
      </c>
    </row>
    <row r="13">
      <c r="A13" s="13" t="s">
        <v>40</v>
      </c>
      <c r="B13" s="25">
        <v>1000.0</v>
      </c>
      <c r="C13" s="26" t="s">
        <v>57</v>
      </c>
      <c r="D13" s="14">
        <v>100.0</v>
      </c>
      <c r="F13" s="27" t="s">
        <v>58</v>
      </c>
      <c r="G13" s="30">
        <v>-200.0</v>
      </c>
    </row>
    <row r="14">
      <c r="A14" s="27" t="s">
        <v>58</v>
      </c>
      <c r="B14" s="28">
        <v>-200.0</v>
      </c>
      <c r="C14" s="29" t="s">
        <v>45</v>
      </c>
      <c r="D14" s="30">
        <v>-100.0</v>
      </c>
      <c r="F14" s="27" t="s">
        <v>59</v>
      </c>
      <c r="G14" s="30">
        <v>-100.0</v>
      </c>
    </row>
    <row r="15">
      <c r="A15" s="13" t="s">
        <v>43</v>
      </c>
      <c r="B15" s="25">
        <v>4.88</v>
      </c>
      <c r="C15" s="34" t="s">
        <v>60</v>
      </c>
      <c r="D15" s="35">
        <f>SUM(D4:D14)</f>
        <v>0</v>
      </c>
      <c r="F15" s="27" t="s">
        <v>44</v>
      </c>
      <c r="G15" s="30">
        <v>-300.0</v>
      </c>
    </row>
    <row r="16">
      <c r="A16" s="13" t="s">
        <v>46</v>
      </c>
      <c r="B16" s="25">
        <v>19.5</v>
      </c>
      <c r="C16" s="26"/>
      <c r="D16" s="14"/>
      <c r="F16" s="36" t="s">
        <v>61</v>
      </c>
      <c r="G16" s="37">
        <f>G9+G10</f>
        <v>17214.79</v>
      </c>
    </row>
    <row r="17">
      <c r="A17" s="27" t="s">
        <v>62</v>
      </c>
      <c r="B17" s="28">
        <v>-16000.0</v>
      </c>
      <c r="C17" s="26"/>
      <c r="D17" s="14"/>
    </row>
    <row r="18">
      <c r="A18" s="27" t="s">
        <v>59</v>
      </c>
      <c r="B18" s="28">
        <v>-100.0</v>
      </c>
      <c r="C18" s="26"/>
      <c r="D18" s="14"/>
    </row>
    <row r="19">
      <c r="A19" s="13" t="s">
        <v>63</v>
      </c>
      <c r="B19" s="25">
        <v>19.46</v>
      </c>
      <c r="C19" s="26"/>
      <c r="D19" s="14"/>
    </row>
    <row r="20">
      <c r="A20" s="13" t="s">
        <v>49</v>
      </c>
      <c r="B20" s="25">
        <v>1435.64</v>
      </c>
      <c r="C20" s="26"/>
      <c r="D20" s="14"/>
    </row>
    <row r="21" ht="15.75" customHeight="1">
      <c r="A21" s="13" t="s">
        <v>50</v>
      </c>
      <c r="B21" s="25">
        <v>900.78</v>
      </c>
      <c r="C21" s="26"/>
      <c r="D21" s="14"/>
    </row>
    <row r="22" ht="15.75" customHeight="1">
      <c r="A22" s="27" t="s">
        <v>64</v>
      </c>
      <c r="B22" s="28">
        <v>-300.0</v>
      </c>
      <c r="C22" s="26"/>
      <c r="D22" s="14"/>
    </row>
    <row r="23" ht="15.75" customHeight="1">
      <c r="A23" s="31" t="s">
        <v>65</v>
      </c>
      <c r="B23" s="32">
        <f>SUM(B9:B22)</f>
        <v>1234.25</v>
      </c>
      <c r="C23" s="26"/>
      <c r="D23" s="14"/>
    </row>
    <row r="24" ht="15.75" customHeight="1">
      <c r="A24" s="13"/>
      <c r="B24" s="26"/>
      <c r="C24" s="26"/>
      <c r="D24" s="14"/>
    </row>
    <row r="25" ht="15.75" customHeight="1">
      <c r="A25" s="21" t="s">
        <v>66</v>
      </c>
      <c r="B25" s="22">
        <v>50.0</v>
      </c>
      <c r="C25" s="26"/>
      <c r="D25" s="14"/>
    </row>
    <row r="26" ht="15.75" customHeight="1">
      <c r="A26" s="27" t="s">
        <v>67</v>
      </c>
      <c r="B26" s="28">
        <v>19.46</v>
      </c>
      <c r="C26" s="26"/>
      <c r="D26" s="14"/>
    </row>
    <row r="27" ht="15.75" customHeight="1">
      <c r="A27" s="31" t="s">
        <v>68</v>
      </c>
      <c r="B27" s="32">
        <v>30.54</v>
      </c>
      <c r="C27" s="26"/>
      <c r="D27" s="14"/>
    </row>
    <row r="28" ht="15.75" customHeight="1">
      <c r="A28" s="13"/>
      <c r="B28" s="26"/>
      <c r="C28" s="26"/>
      <c r="D28" s="14"/>
    </row>
    <row r="29" ht="15.75" customHeight="1">
      <c r="A29" s="21" t="s">
        <v>69</v>
      </c>
      <c r="B29" s="22">
        <f>B10+B13+B20+B21+B15+B16</f>
        <v>18360.8</v>
      </c>
      <c r="C29" s="26"/>
      <c r="D29" s="14"/>
    </row>
    <row r="30" ht="15.75" customHeight="1">
      <c r="A30" s="27" t="s">
        <v>70</v>
      </c>
      <c r="B30" s="28">
        <v>-15000.0</v>
      </c>
      <c r="C30" s="26"/>
      <c r="D30" s="14"/>
    </row>
    <row r="31" ht="15.75" customHeight="1">
      <c r="A31" s="27" t="s">
        <v>70</v>
      </c>
      <c r="B31" s="28">
        <v>-1000.0</v>
      </c>
      <c r="C31" s="26"/>
      <c r="D31" s="14"/>
    </row>
    <row r="32" ht="15.75" customHeight="1">
      <c r="A32" s="27" t="s">
        <v>70</v>
      </c>
      <c r="B32" s="28">
        <v>-4.88</v>
      </c>
      <c r="C32" s="26"/>
      <c r="D32" s="14"/>
    </row>
    <row r="33" ht="15.75" customHeight="1">
      <c r="A33" s="27" t="s">
        <v>70</v>
      </c>
      <c r="B33" s="28">
        <v>-19.5</v>
      </c>
      <c r="C33" s="26"/>
      <c r="D33" s="14"/>
    </row>
    <row r="34" ht="15.75" customHeight="1">
      <c r="A34" s="27" t="s">
        <v>70</v>
      </c>
      <c r="B34" s="28">
        <v>-1435.64</v>
      </c>
      <c r="C34" s="26"/>
      <c r="D34" s="14"/>
    </row>
    <row r="35" ht="15.75" customHeight="1">
      <c r="A35" s="27" t="s">
        <v>70</v>
      </c>
      <c r="B35" s="28">
        <v>-900.78</v>
      </c>
      <c r="C35" s="26"/>
      <c r="D35" s="14"/>
    </row>
    <row r="36" ht="15.75" customHeight="1">
      <c r="A36" s="31" t="s">
        <v>71</v>
      </c>
      <c r="B36" s="32">
        <f>SUM(B29:B35)</f>
        <v>0</v>
      </c>
      <c r="C36" s="26"/>
      <c r="D36" s="14"/>
    </row>
    <row r="37" ht="15.75" customHeight="1">
      <c r="A37" s="13"/>
      <c r="B37" s="26"/>
      <c r="C37" s="26"/>
      <c r="D37" s="14"/>
    </row>
    <row r="38" ht="15.75" customHeight="1">
      <c r="A38" s="38" t="s">
        <v>72</v>
      </c>
      <c r="B38" s="39">
        <f>SUM(B39:B40)</f>
        <v>111000</v>
      </c>
      <c r="C38" s="40" t="s">
        <v>73</v>
      </c>
      <c r="D38" s="41">
        <v>100000.0</v>
      </c>
    </row>
    <row r="39" ht="15.75" customHeight="1">
      <c r="A39" s="13" t="s">
        <v>74</v>
      </c>
      <c r="B39" s="25">
        <v>16000.0</v>
      </c>
      <c r="C39" s="26" t="s">
        <v>75</v>
      </c>
      <c r="D39" s="14">
        <v>100000.0</v>
      </c>
    </row>
    <row r="40" ht="15.75" customHeight="1">
      <c r="A40" s="13" t="s">
        <v>76</v>
      </c>
      <c r="B40" s="25">
        <v>95000.0</v>
      </c>
      <c r="C40" s="34" t="s">
        <v>77</v>
      </c>
      <c r="D40" s="35">
        <v>17214.79</v>
      </c>
    </row>
    <row r="41" ht="15.75" customHeight="1">
      <c r="A41" s="13"/>
      <c r="B41" s="25"/>
      <c r="C41" s="26"/>
      <c r="D41" s="42"/>
    </row>
    <row r="42" ht="15.75" customHeight="1">
      <c r="A42" s="43" t="s">
        <v>78</v>
      </c>
      <c r="B42" s="44">
        <f>B38+B3</f>
        <v>117214.79</v>
      </c>
      <c r="C42" s="45" t="s">
        <v>79</v>
      </c>
      <c r="D42" s="46">
        <f>D39+D40</f>
        <v>117214.79</v>
      </c>
    </row>
    <row r="43" ht="15.75" customHeight="1">
      <c r="B43" s="47"/>
    </row>
    <row r="44" ht="15.75" customHeight="1">
      <c r="B44" s="47"/>
    </row>
    <row r="45" ht="15.75" customHeight="1">
      <c r="B45" s="47"/>
    </row>
    <row r="46" ht="15.75" customHeight="1">
      <c r="B46" s="47"/>
    </row>
    <row r="47" ht="15.75" customHeight="1">
      <c r="B47" s="47"/>
    </row>
    <row r="48" ht="15.75" customHeight="1">
      <c r="B48" s="4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F1:G1"/>
    <mergeCell ref="A2:B2"/>
    <mergeCell ref="C2:D2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2022-10-29T12:59:12Z</dcterms:created>
  <dc:creator>User</dc:creator>
</cp:coreProperties>
</file>