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D47D2CA0-5F4F-4E98-B521-A24F991CC84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  <sheet name="TARJETAS DISPONIBLES" sheetId="2" state="hidden" r:id="rId2"/>
  </sheets>
  <definedNames>
    <definedName name="_xlnm._FilterDatabase" localSheetId="0" hidden="1">Hoja1!$A$1:$Y$124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" i="1"/>
  <c r="AG6" i="1"/>
  <c r="AG10" i="1"/>
  <c r="AG14" i="1"/>
  <c r="AG18" i="1"/>
  <c r="AG22" i="1"/>
  <c r="AG26" i="1"/>
  <c r="AG30" i="1"/>
  <c r="AG31" i="1"/>
  <c r="AG34" i="1"/>
  <c r="AG38" i="1"/>
  <c r="AG42" i="1"/>
  <c r="AG43" i="1"/>
  <c r="AG46" i="1"/>
  <c r="AG47" i="1"/>
  <c r="AG50" i="1"/>
  <c r="AG54" i="1"/>
  <c r="AG58" i="1"/>
  <c r="AG59" i="1"/>
  <c r="AG62" i="1"/>
  <c r="AG63" i="1"/>
  <c r="AG64" i="1"/>
  <c r="AG66" i="1"/>
  <c r="AG68" i="1"/>
  <c r="AG70" i="1"/>
  <c r="AG71" i="1"/>
  <c r="AG72" i="1"/>
  <c r="AG74" i="1"/>
  <c r="AG76" i="1"/>
  <c r="AG78" i="1"/>
  <c r="AG79" i="1"/>
  <c r="AG80" i="1"/>
  <c r="AG82" i="1"/>
  <c r="AG84" i="1"/>
  <c r="AG86" i="1"/>
  <c r="AG87" i="1"/>
  <c r="AG88" i="1"/>
  <c r="AH88" i="1" s="1"/>
  <c r="AG90" i="1"/>
  <c r="AG92" i="1"/>
  <c r="AG94" i="1"/>
  <c r="AG95" i="1"/>
  <c r="AG96" i="1"/>
  <c r="AG98" i="1"/>
  <c r="AG100" i="1"/>
  <c r="AG102" i="1"/>
  <c r="AG103" i="1"/>
  <c r="AG104" i="1"/>
  <c r="AH104" i="1" s="1"/>
  <c r="AG106" i="1"/>
  <c r="AG107" i="1"/>
  <c r="AG108" i="1"/>
  <c r="AG110" i="1"/>
  <c r="AG111" i="1"/>
  <c r="AG112" i="1"/>
  <c r="AG114" i="1"/>
  <c r="AG116" i="1"/>
  <c r="AG118" i="1"/>
  <c r="AG119" i="1"/>
  <c r="AG120" i="1"/>
  <c r="AG122" i="1"/>
  <c r="AG124" i="1"/>
  <c r="AG126" i="1"/>
  <c r="AG127" i="1"/>
  <c r="AG128" i="1"/>
  <c r="AG130" i="1"/>
  <c r="AG132" i="1"/>
  <c r="AG134" i="1"/>
  <c r="AG135" i="1"/>
  <c r="AG136" i="1"/>
  <c r="AG138" i="1"/>
  <c r="AG139" i="1"/>
  <c r="AG140" i="1"/>
  <c r="AG142" i="1"/>
  <c r="AG143" i="1"/>
  <c r="AG144" i="1"/>
  <c r="AG146" i="1"/>
  <c r="AG147" i="1"/>
  <c r="AG148" i="1"/>
  <c r="AG150" i="1"/>
  <c r="AG151" i="1"/>
  <c r="AG152" i="1"/>
  <c r="AG154" i="1"/>
  <c r="AG156" i="1"/>
  <c r="AG158" i="1"/>
  <c r="AG159" i="1"/>
  <c r="AG160" i="1"/>
  <c r="AG162" i="1"/>
  <c r="AG164" i="1"/>
  <c r="AG166" i="1"/>
  <c r="AG167" i="1"/>
  <c r="AG168" i="1"/>
  <c r="AG170" i="1"/>
  <c r="AG171" i="1"/>
  <c r="AG172" i="1"/>
  <c r="AG174" i="1"/>
  <c r="AG176" i="1"/>
  <c r="AG178" i="1"/>
  <c r="AG180" i="1"/>
  <c r="AG182" i="1"/>
  <c r="AG184" i="1"/>
  <c r="AH184" i="1" s="1"/>
  <c r="AG186" i="1"/>
  <c r="AG188" i="1"/>
  <c r="AH188" i="1" s="1"/>
  <c r="AG190" i="1"/>
  <c r="AG192" i="1"/>
  <c r="AG194" i="1"/>
  <c r="AG196" i="1"/>
  <c r="AG198" i="1"/>
  <c r="AG200" i="1"/>
  <c r="AG202" i="1"/>
  <c r="AG206" i="1"/>
  <c r="AG208" i="1"/>
  <c r="AG210" i="1"/>
  <c r="AG214" i="1"/>
  <c r="AG218" i="1"/>
  <c r="AG222" i="1"/>
  <c r="AG224" i="1"/>
  <c r="AG226" i="1"/>
  <c r="AG230" i="1"/>
  <c r="AG234" i="1"/>
  <c r="AG238" i="1"/>
  <c r="AG240" i="1"/>
  <c r="AG242" i="1"/>
  <c r="AG246" i="1"/>
  <c r="AG250" i="1"/>
  <c r="AH200" i="1"/>
  <c r="AG3" i="1"/>
  <c r="AH3" i="1" s="1"/>
  <c r="AG4" i="1"/>
  <c r="AG5" i="1"/>
  <c r="AG7" i="1"/>
  <c r="AG8" i="1"/>
  <c r="AH8" i="1" s="1"/>
  <c r="AG9" i="1"/>
  <c r="AG11" i="1"/>
  <c r="AG12" i="1"/>
  <c r="AG13" i="1"/>
  <c r="AG15" i="1"/>
  <c r="AG16" i="1"/>
  <c r="AH16" i="1" s="1"/>
  <c r="AG17" i="1"/>
  <c r="AG19" i="1"/>
  <c r="AH19" i="1" s="1"/>
  <c r="AG20" i="1"/>
  <c r="AH20" i="1" s="1"/>
  <c r="AG21" i="1"/>
  <c r="AG23" i="1"/>
  <c r="AG24" i="1"/>
  <c r="AG25" i="1"/>
  <c r="AG27" i="1"/>
  <c r="AG28" i="1"/>
  <c r="AG29" i="1"/>
  <c r="AG32" i="1"/>
  <c r="AG33" i="1"/>
  <c r="AG35" i="1"/>
  <c r="AG36" i="1"/>
  <c r="AG37" i="1"/>
  <c r="AG39" i="1"/>
  <c r="AG40" i="1"/>
  <c r="AG41" i="1"/>
  <c r="AG44" i="1"/>
  <c r="AG45" i="1"/>
  <c r="AG48" i="1"/>
  <c r="AG49" i="1"/>
  <c r="AG51" i="1"/>
  <c r="AH51" i="1" s="1"/>
  <c r="AG52" i="1"/>
  <c r="AG53" i="1"/>
  <c r="AG55" i="1"/>
  <c r="AH55" i="1" s="1"/>
  <c r="AG56" i="1"/>
  <c r="AH56" i="1" s="1"/>
  <c r="AG57" i="1"/>
  <c r="AG60" i="1"/>
  <c r="AG61" i="1"/>
  <c r="AG65" i="1"/>
  <c r="AG67" i="1"/>
  <c r="AG69" i="1"/>
  <c r="AG73" i="1"/>
  <c r="AG75" i="1"/>
  <c r="AH75" i="1" s="1"/>
  <c r="AG77" i="1"/>
  <c r="AG81" i="1"/>
  <c r="AG83" i="1"/>
  <c r="AH83" i="1" s="1"/>
  <c r="AG85" i="1"/>
  <c r="AG89" i="1"/>
  <c r="AG91" i="1"/>
  <c r="AG93" i="1"/>
  <c r="AH93" i="1" s="1"/>
  <c r="AG97" i="1"/>
  <c r="AG99" i="1"/>
  <c r="AG101" i="1"/>
  <c r="AG105" i="1"/>
  <c r="AH105" i="1" s="1"/>
  <c r="AG109" i="1"/>
  <c r="AH109" i="1" s="1"/>
  <c r="AG113" i="1"/>
  <c r="AG115" i="1"/>
  <c r="AH115" i="1" s="1"/>
  <c r="AG117" i="1"/>
  <c r="AG121" i="1"/>
  <c r="AH121" i="1" s="1"/>
  <c r="AG123" i="1"/>
  <c r="AG125" i="1"/>
  <c r="AG129" i="1"/>
  <c r="AG131" i="1"/>
  <c r="AG133" i="1"/>
  <c r="AG137" i="1"/>
  <c r="AG141" i="1"/>
  <c r="AH141" i="1" s="1"/>
  <c r="AG145" i="1"/>
  <c r="AG149" i="1"/>
  <c r="AG153" i="1"/>
  <c r="AH153" i="1" s="1"/>
  <c r="AG155" i="1"/>
  <c r="AG157" i="1"/>
  <c r="AG161" i="1"/>
  <c r="AG163" i="1"/>
  <c r="AG165" i="1"/>
  <c r="AG169" i="1"/>
  <c r="AH169" i="1" s="1"/>
  <c r="AG173" i="1"/>
  <c r="AG175" i="1"/>
  <c r="AG177" i="1"/>
  <c r="AH177" i="1" s="1"/>
  <c r="AG179" i="1"/>
  <c r="AH179" i="1" s="1"/>
  <c r="AG181" i="1"/>
  <c r="AH181" i="1" s="1"/>
  <c r="AG183" i="1"/>
  <c r="AG185" i="1"/>
  <c r="AG187" i="1"/>
  <c r="AH187" i="1" s="1"/>
  <c r="AG189" i="1"/>
  <c r="AH189" i="1" s="1"/>
  <c r="AG191" i="1"/>
  <c r="AG193" i="1"/>
  <c r="AH193" i="1" s="1"/>
  <c r="AG195" i="1"/>
  <c r="AH195" i="1" s="1"/>
  <c r="AG197" i="1"/>
  <c r="AG199" i="1"/>
  <c r="AG201" i="1"/>
  <c r="AH201" i="1" s="1"/>
  <c r="AG203" i="1"/>
  <c r="AH203" i="1" s="1"/>
  <c r="AG204" i="1"/>
  <c r="AG205" i="1"/>
  <c r="AG207" i="1"/>
  <c r="AG209" i="1"/>
  <c r="AG211" i="1"/>
  <c r="AG212" i="1"/>
  <c r="AG213" i="1"/>
  <c r="AH213" i="1" s="1"/>
  <c r="AG215" i="1"/>
  <c r="AH215" i="1" s="1"/>
  <c r="AG216" i="1"/>
  <c r="AG217" i="1"/>
  <c r="AH217" i="1" s="1"/>
  <c r="AG219" i="1"/>
  <c r="AH219" i="1" s="1"/>
  <c r="AG220" i="1"/>
  <c r="AG221" i="1"/>
  <c r="AG223" i="1"/>
  <c r="AG225" i="1"/>
  <c r="AH225" i="1" s="1"/>
  <c r="AG227" i="1"/>
  <c r="AG228" i="1"/>
  <c r="AG229" i="1"/>
  <c r="AH229" i="1" s="1"/>
  <c r="AG231" i="1"/>
  <c r="AH231" i="1" s="1"/>
  <c r="AG232" i="1"/>
  <c r="AH232" i="1" s="1"/>
  <c r="AG233" i="1"/>
  <c r="AG235" i="1"/>
  <c r="AH235" i="1" s="1"/>
  <c r="AG236" i="1"/>
  <c r="AH236" i="1" s="1"/>
  <c r="AG237" i="1"/>
  <c r="AH237" i="1" s="1"/>
  <c r="AG239" i="1"/>
  <c r="AG241" i="1"/>
  <c r="AG243" i="1"/>
  <c r="AG244" i="1"/>
  <c r="AG245" i="1"/>
  <c r="AG247" i="1"/>
  <c r="AG248" i="1"/>
  <c r="AH248" i="1" s="1"/>
  <c r="AG249" i="1"/>
  <c r="AH249" i="1" s="1"/>
  <c r="AG251" i="1"/>
  <c r="AH251" i="1" s="1"/>
  <c r="AH157" i="1"/>
  <c r="AH247" i="1"/>
  <c r="AG2" i="1"/>
  <c r="AH173" i="1" l="1"/>
  <c r="AH92" i="1"/>
  <c r="AH120" i="1"/>
  <c r="AH185" i="1"/>
  <c r="AH205" i="1"/>
  <c r="AH204" i="1"/>
  <c r="AH12" i="1"/>
  <c r="AH216" i="1"/>
  <c r="AH24" i="1"/>
  <c r="AH72" i="1"/>
  <c r="AH60" i="1"/>
  <c r="AH36" i="1"/>
  <c r="AH241" i="1"/>
  <c r="AH32" i="1"/>
  <c r="AH197" i="1"/>
  <c r="AH209" i="1"/>
  <c r="AH221" i="1"/>
  <c r="AH233" i="1"/>
  <c r="AH89" i="1"/>
  <c r="AH245" i="1"/>
  <c r="AH125" i="1"/>
  <c r="AH220" i="1"/>
  <c r="AH168" i="1"/>
  <c r="AH136" i="1"/>
  <c r="AH161" i="1"/>
  <c r="AH156" i="1"/>
  <c r="AH145" i="1"/>
  <c r="AH129" i="1"/>
  <c r="AH124" i="1"/>
  <c r="AH113" i="1"/>
  <c r="AH97" i="1"/>
  <c r="AH81" i="1"/>
  <c r="AH28" i="1"/>
  <c r="AH44" i="1"/>
  <c r="AH152" i="1"/>
  <c r="AH40" i="1"/>
  <c r="AH165" i="1"/>
  <c r="AH149" i="1"/>
  <c r="AH133" i="1"/>
  <c r="AH117" i="1"/>
  <c r="AH101" i="1"/>
  <c r="AH85" i="1"/>
  <c r="AH171" i="1"/>
  <c r="AH163" i="1"/>
  <c r="AH155" i="1"/>
  <c r="AH147" i="1"/>
  <c r="AH139" i="1"/>
  <c r="AH131" i="1"/>
  <c r="AH123" i="1"/>
  <c r="AH107" i="1"/>
  <c r="AH99" i="1"/>
  <c r="AH91" i="1"/>
  <c r="AH67" i="1"/>
  <c r="AH39" i="1"/>
  <c r="AH35" i="1"/>
  <c r="AH23" i="1"/>
  <c r="AH7" i="1"/>
  <c r="AH172" i="1"/>
  <c r="AH140" i="1"/>
  <c r="AH108" i="1"/>
  <c r="AH76" i="1"/>
  <c r="AH243" i="1"/>
  <c r="AH227" i="1"/>
  <c r="AH211" i="1"/>
  <c r="AH207" i="1"/>
  <c r="AH191" i="1"/>
  <c r="AH175" i="1"/>
  <c r="AH159" i="1"/>
  <c r="AH143" i="1"/>
  <c r="AH127" i="1"/>
  <c r="AH119" i="1"/>
  <c r="AH103" i="1"/>
  <c r="AH87" i="1"/>
  <c r="AH79" i="1"/>
  <c r="AH239" i="1"/>
  <c r="AH223" i="1"/>
  <c r="AH199" i="1"/>
  <c r="AH183" i="1"/>
  <c r="AH167" i="1"/>
  <c r="AH151" i="1"/>
  <c r="AH135" i="1"/>
  <c r="AH111" i="1"/>
  <c r="AH95" i="1"/>
  <c r="AH71" i="1"/>
  <c r="AH63" i="1"/>
  <c r="AH59" i="1"/>
  <c r="AH47" i="1"/>
  <c r="AH43" i="1"/>
  <c r="AH31" i="1"/>
  <c r="AH27" i="1"/>
  <c r="AH15" i="1"/>
  <c r="AH11" i="1"/>
  <c r="AH250" i="1"/>
  <c r="AH246" i="1"/>
  <c r="AH242" i="1"/>
  <c r="AH238" i="1"/>
  <c r="AH234" i="1"/>
  <c r="AH230" i="1"/>
  <c r="AH226" i="1"/>
  <c r="AH222" i="1"/>
  <c r="AH218" i="1"/>
  <c r="AH214" i="1"/>
  <c r="AH210" i="1"/>
  <c r="AH206" i="1"/>
  <c r="AH202" i="1"/>
  <c r="AH198" i="1"/>
  <c r="AH194" i="1"/>
  <c r="AH190" i="1"/>
  <c r="AH186" i="1"/>
  <c r="AH182" i="1"/>
  <c r="AH178" i="1"/>
  <c r="AH174" i="1"/>
  <c r="AH170" i="1"/>
  <c r="AH166" i="1"/>
  <c r="AH162" i="1"/>
  <c r="AH158" i="1"/>
  <c r="AH154" i="1"/>
  <c r="AH150" i="1"/>
  <c r="AH146" i="1"/>
  <c r="AH142" i="1"/>
  <c r="AH134" i="1"/>
  <c r="AH130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H244" i="1"/>
  <c r="AH240" i="1"/>
  <c r="AH228" i="1"/>
  <c r="AH224" i="1"/>
  <c r="AH212" i="1"/>
  <c r="AH208" i="1"/>
  <c r="AH196" i="1"/>
  <c r="AH192" i="1"/>
  <c r="AH180" i="1"/>
  <c r="AH176" i="1"/>
  <c r="AH164" i="1"/>
  <c r="AH160" i="1"/>
  <c r="AH148" i="1"/>
  <c r="AH144" i="1"/>
  <c r="AH132" i="1"/>
  <c r="AH128" i="1"/>
  <c r="AH116" i="1"/>
  <c r="AH112" i="1"/>
  <c r="AH100" i="1"/>
  <c r="AH96" i="1"/>
  <c r="AH84" i="1"/>
  <c r="AH80" i="1"/>
  <c r="AH68" i="1"/>
  <c r="AH64" i="1"/>
  <c r="AH52" i="1"/>
  <c r="AH48" i="1"/>
  <c r="AH77" i="1"/>
  <c r="AH73" i="1"/>
  <c r="AH69" i="1"/>
  <c r="AH65" i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AH5" i="1"/>
  <c r="AH4" i="1"/>
  <c r="AH138" i="1"/>
  <c r="AH2" i="1"/>
  <c r="X75" i="1"/>
  <c r="X16" i="1"/>
  <c r="X25" i="1" l="1"/>
  <c r="X576" i="1" l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3" i="1"/>
  <c r="X513" i="1"/>
  <c r="Y512" i="1"/>
  <c r="X512" i="1"/>
  <c r="Y511" i="1"/>
  <c r="X511" i="1"/>
  <c r="Y510" i="1"/>
  <c r="X510" i="1"/>
  <c r="Y509" i="1"/>
  <c r="X509" i="1"/>
  <c r="Y508" i="1"/>
  <c r="X508" i="1"/>
  <c r="Y507" i="1"/>
  <c r="X507" i="1"/>
  <c r="Y506" i="1"/>
  <c r="X506" i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X469" i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X429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</calcChain>
</file>

<file path=xl/sharedStrings.xml><?xml version="1.0" encoding="utf-8"?>
<sst xmlns="http://schemas.openxmlformats.org/spreadsheetml/2006/main" count="820" uniqueCount="303">
  <si>
    <t>N° Consecutivo Registro</t>
  </si>
  <si>
    <t>Tipo ID</t>
  </si>
  <si>
    <t>ID Cliente</t>
  </si>
  <si>
    <t>Nombre</t>
  </si>
  <si>
    <t>Primer Apellido</t>
  </si>
  <si>
    <t>Segundo Apellido</t>
  </si>
  <si>
    <t>Género</t>
  </si>
  <si>
    <t>Fecha nacimiento</t>
  </si>
  <si>
    <t>Teléfono Celular</t>
  </si>
  <si>
    <t>Oficina (punto de entrega)</t>
  </si>
  <si>
    <t>Correo Electrónico</t>
  </si>
  <si>
    <t>Tipo ID del autorizado</t>
  </si>
  <si>
    <t>ID del autorizado</t>
  </si>
  <si>
    <t>Nombre del autorizado</t>
  </si>
  <si>
    <t>Primer Apellido del autorizado</t>
  </si>
  <si>
    <t>Segundo Apellido del autorizado</t>
  </si>
  <si>
    <t>Género del autorizado</t>
  </si>
  <si>
    <t>Fecha nacimiento del autorizado</t>
  </si>
  <si>
    <t>Teléfono Celular del autorizado</t>
  </si>
  <si>
    <t>Correo Electrónico del autorizado</t>
  </si>
  <si>
    <t>Tipo_tarjeta</t>
  </si>
  <si>
    <t>Tipo</t>
  </si>
  <si>
    <t>Descripción</t>
  </si>
  <si>
    <t>Marca</t>
  </si>
  <si>
    <t>Visa</t>
  </si>
  <si>
    <t>BN Débito Internacional</t>
  </si>
  <si>
    <t>Mastercard</t>
  </si>
  <si>
    <t>BN Débito Verde</t>
  </si>
  <si>
    <t>BN Débito Mujer Blanca</t>
  </si>
  <si>
    <t>BN Débito Liga</t>
  </si>
  <si>
    <t>BN Débito Morada</t>
  </si>
  <si>
    <t>BN Débito Herediana</t>
  </si>
  <si>
    <t>BN Débito CES Régimen no contributivo</t>
  </si>
  <si>
    <t xml:space="preserve">VISA INTERNACIONAL </t>
  </si>
  <si>
    <t>Moneda de Cuenta $ o Colones</t>
  </si>
  <si>
    <t xml:space="preserve">Colones </t>
  </si>
  <si>
    <t>Dolares</t>
  </si>
  <si>
    <t>BIN</t>
  </si>
  <si>
    <t>Tipo cta</t>
  </si>
  <si>
    <t>Moneda</t>
  </si>
  <si>
    <t>BN Debito CES</t>
  </si>
  <si>
    <t>BN Debito Cruz Roja</t>
  </si>
  <si>
    <t>1</t>
  </si>
  <si>
    <t>UNA</t>
  </si>
  <si>
    <t>4</t>
  </si>
  <si>
    <t>16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</si>
  <si>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</si>
  <si>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</si>
  <si>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</si>
  <si>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</si>
  <si>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</si>
  <si>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</si>
  <si>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</si>
  <si>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</si>
  <si>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</si>
  <si>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</si>
  <si>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</si>
  <si>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</si>
  <si>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</si>
  <si>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</si>
  <si>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</si>
  <si>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</si>
  <si>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</si>
  <si>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</si>
  <si>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ID UNA</t>
  </si>
  <si>
    <t>Oficina</t>
  </si>
  <si>
    <t>Salario Bruto</t>
  </si>
  <si>
    <t>Salario Neto</t>
  </si>
  <si>
    <t>Fecha de ingreso empresa</t>
  </si>
  <si>
    <t>Carnet UNA</t>
  </si>
  <si>
    <t>Tipo de tarjeta</t>
  </si>
  <si>
    <t>Tipo de ID</t>
  </si>
  <si>
    <t>FORMATO TXT</t>
  </si>
  <si>
    <t>014</t>
  </si>
  <si>
    <t>202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</si>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</sst>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5" fillId="4" borderId="0" xfId="1"/>
    <xf numFmtId="0" fontId="5" fillId="4" borderId="0" xfId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/>
    </xf>
    <xf numFmtId="0" fontId="4" fillId="0" borderId="0" xfId="2"/>
    <xf numFmtId="0" fontId="9" fillId="0" borderId="5" xfId="3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49" fontId="7" fillId="6" borderId="7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2" fontId="7" fillId="6" borderId="7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0" fontId="9" fillId="0" borderId="6" xfId="3" applyFont="1" applyBorder="1" applyAlignment="1">
      <alignment horizontal="center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4" fillId="0" borderId="6" xfId="2" applyBorder="1"/>
    <xf numFmtId="49" fontId="0" fillId="0" borderId="6" xfId="0" applyNumberFormat="1" applyBorder="1" applyAlignment="1">
      <alignment horizontal="left"/>
    </xf>
    <xf numFmtId="14" fontId="0" fillId="0" borderId="6" xfId="0" applyNumberFormat="1" applyBorder="1" applyAlignment="1">
      <alignment horizontal="left"/>
    </xf>
    <xf numFmtId="49" fontId="6" fillId="7" borderId="6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left"/>
    </xf>
    <xf numFmtId="0" fontId="4" fillId="0" borderId="6" xfId="2" applyFill="1" applyBorder="1" applyAlignment="1">
      <alignment horizontal="left"/>
    </xf>
    <xf numFmtId="49" fontId="0" fillId="0" borderId="6" xfId="0" applyNumberFormat="1" applyBorder="1"/>
    <xf numFmtId="49" fontId="4" fillId="0" borderId="6" xfId="2" applyNumberFormat="1" applyBorder="1"/>
    <xf numFmtId="0" fontId="4" fillId="0" borderId="6" xfId="2" applyBorder="1" applyAlignment="1">
      <alignment horizontal="left"/>
    </xf>
    <xf numFmtId="49" fontId="4" fillId="0" borderId="6" xfId="2" applyNumberForma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49" fontId="4" fillId="0" borderId="6" xfId="2" applyNumberFormat="1" applyBorder="1" applyAlignment="1">
      <alignment horizontal="left"/>
    </xf>
    <xf numFmtId="0" fontId="4" fillId="0" borderId="6" xfId="2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1" fontId="0" fillId="0" borderId="6" xfId="0" applyNumberFormat="1" applyBorder="1"/>
    <xf numFmtId="1" fontId="0" fillId="0" borderId="0" xfId="0" applyNumberFormat="1"/>
  </cellXfs>
  <cellStyles count="4">
    <cellStyle name="Good" xfId="1" builtinId="26"/>
    <cellStyle name="Hyperlink" xfId="2" builtinId="8"/>
    <cellStyle name="Normal" xfId="0" builtinId="0"/>
    <cellStyle name="Normal 2" xfId="3" xr:uid="{BBE42E7F-F7A3-4775-AE3A-74DB87780710}"/>
  </cellStyles>
  <dxfs count="3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D16" totalsRowShown="0" headerRowDxfId="2">
  <autoFilter ref="A2:D16" xr:uid="{00000000-0009-0000-0100-000001000000}"/>
  <sortState xmlns:xlrd2="http://schemas.microsoft.com/office/spreadsheetml/2017/richdata2" ref="A3:D37">
    <sortCondition ref="A2:A37"/>
  </sortState>
  <tableColumns count="4">
    <tableColumn id="1" xr3:uid="{00000000-0010-0000-0000-000001000000}" name="Tipo" dataDxfId="1"/>
    <tableColumn id="2" xr3:uid="{00000000-0010-0000-0000-000002000000}" name="Descripción"/>
    <tableColumn id="4" xr3:uid="{00000000-0010-0000-0000-000004000000}" name="BIN"/>
    <tableColumn id="3" xr3:uid="{00000000-0010-0000-0000-000003000000}" name="Mar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0:B22" totalsRowShown="0">
  <autoFilter ref="A20:B22" xr:uid="{00000000-0009-0000-0100-000002000000}"/>
  <tableColumns count="2">
    <tableColumn id="1" xr3:uid="{00000000-0010-0000-0100-000001000000}" name="Moneda"/>
    <tableColumn id="2" xr3:uid="{00000000-0010-0000-0100-000002000000}" name="Tip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S1048560"/>
  <sheetViews>
    <sheetView tabSelected="1" topLeftCell="F1" zoomScale="85" zoomScaleNormal="85" workbookViewId="0">
      <pane ySplit="1" topLeftCell="A2" activePane="bottomLeft" state="frozen"/>
      <selection pane="bottomLeft" activeCell="M2" sqref="M2"/>
    </sheetView>
  </sheetViews>
  <sheetFormatPr defaultColWidth="11.42578125" defaultRowHeight="15" x14ac:dyDescent="0.25"/>
  <cols>
    <col min="1" max="1" width="27.140625" style="2" bestFit="1" customWidth="1"/>
    <col min="2" max="2" width="14.5703125" style="2" bestFit="1" customWidth="1"/>
    <col min="3" max="3" width="14.5703125" style="7" bestFit="1" customWidth="1"/>
    <col min="4" max="4" width="12.7109375" style="46" bestFit="1" customWidth="1"/>
    <col min="5" max="5" width="13.28515625" style="2" bestFit="1" customWidth="1"/>
    <col min="6" max="6" width="19.5703125" style="2" bestFit="1" customWidth="1"/>
    <col min="7" max="7" width="21.42578125" style="2" bestFit="1" customWidth="1"/>
    <col min="8" max="8" width="12.5703125" style="2" bestFit="1" customWidth="1"/>
    <col min="9" max="9" width="21.28515625" style="6" bestFit="1" customWidth="1"/>
    <col min="10" max="10" width="20.28515625" style="2" bestFit="1" customWidth="1"/>
    <col min="11" max="11" width="29.28515625" style="43" bestFit="1" customWidth="1"/>
    <col min="12" max="12" width="41" style="2" bestFit="1" customWidth="1"/>
    <col min="13" max="13" width="25" style="2" bestFit="1" customWidth="1"/>
    <col min="14" max="14" width="20.7109375" style="43" bestFit="1" customWidth="1"/>
    <col min="15" max="15" width="26.28515625" style="2" bestFit="1" customWidth="1"/>
    <col min="16" max="16" width="33.140625" style="2" bestFit="1" customWidth="1"/>
    <col min="17" max="17" width="34.85546875" style="2" bestFit="1" customWidth="1"/>
    <col min="18" max="18" width="25.5703125" style="2" bestFit="1" customWidth="1"/>
    <col min="19" max="19" width="34.7109375" style="6" bestFit="1" customWidth="1"/>
    <col min="20" max="20" width="33.85546875" style="2" bestFit="1" customWidth="1"/>
    <col min="21" max="21" width="35.42578125" style="2" bestFit="1" customWidth="1"/>
    <col min="22" max="22" width="16.5703125" style="2" hidden="1" customWidth="1"/>
    <col min="23" max="23" width="33.5703125" style="2" hidden="1" customWidth="1"/>
    <col min="24" max="24" width="9.5703125" style="2" hidden="1" customWidth="1"/>
    <col min="25" max="25" width="13.140625" style="2" hidden="1" customWidth="1"/>
    <col min="26" max="26" width="7.28515625" style="43" bestFit="1" customWidth="1"/>
    <col min="27" max="27" width="12.28515625" style="43" bestFit="1" customWidth="1"/>
    <col min="28" max="28" width="11.85546875" style="43" bestFit="1" customWidth="1"/>
    <col min="29" max="29" width="24.28515625" style="2" bestFit="1" customWidth="1"/>
    <col min="30" max="30" width="11.42578125" style="43"/>
    <col min="31" max="31" width="13.85546875" style="2" bestFit="1" customWidth="1"/>
    <col min="32" max="32" width="9.85546875" style="2" bestFit="1" customWidth="1"/>
    <col min="33" max="33" width="11.42578125" style="2"/>
    <col min="34" max="34" width="13.7109375" style="2" bestFit="1" customWidth="1"/>
    <col min="35" max="16384" width="11.42578125" style="2"/>
  </cols>
  <sheetData>
    <row r="1" spans="1:71" ht="15" customHeight="1" x14ac:dyDescent="0.25">
      <c r="A1" s="36" t="s">
        <v>0</v>
      </c>
      <c r="B1" s="37" t="s">
        <v>1</v>
      </c>
      <c r="C1" s="38" t="s">
        <v>2</v>
      </c>
      <c r="D1" s="38" t="s">
        <v>64</v>
      </c>
      <c r="E1" s="37" t="s">
        <v>3</v>
      </c>
      <c r="F1" s="37" t="s">
        <v>4</v>
      </c>
      <c r="G1" s="37" t="s">
        <v>5</v>
      </c>
      <c r="H1" s="37" t="s">
        <v>6</v>
      </c>
      <c r="I1" s="39" t="s">
        <v>7</v>
      </c>
      <c r="J1" s="37" t="s">
        <v>8</v>
      </c>
      <c r="K1" s="44" t="s">
        <v>9</v>
      </c>
      <c r="L1" s="37" t="s">
        <v>10</v>
      </c>
      <c r="M1" s="37" t="s">
        <v>11</v>
      </c>
      <c r="N1" s="44" t="s">
        <v>12</v>
      </c>
      <c r="O1" s="37" t="s">
        <v>13</v>
      </c>
      <c r="P1" s="40" t="s">
        <v>14</v>
      </c>
      <c r="Q1" s="40" t="s">
        <v>15</v>
      </c>
      <c r="R1" s="40" t="s">
        <v>16</v>
      </c>
      <c r="S1" s="40" t="s">
        <v>17</v>
      </c>
      <c r="T1" s="40" t="s">
        <v>18</v>
      </c>
      <c r="U1" s="40" t="s">
        <v>19</v>
      </c>
      <c r="V1" s="41" t="s">
        <v>20</v>
      </c>
      <c r="W1" s="40" t="s">
        <v>34</v>
      </c>
      <c r="X1" s="40" t="s">
        <v>37</v>
      </c>
      <c r="Y1" s="40" t="s">
        <v>38</v>
      </c>
      <c r="Z1" s="42" t="s">
        <v>65</v>
      </c>
      <c r="AA1" s="42" t="s">
        <v>66</v>
      </c>
      <c r="AB1" s="42" t="s">
        <v>67</v>
      </c>
      <c r="AC1" s="40" t="s">
        <v>68</v>
      </c>
      <c r="AD1" s="42" t="s">
        <v>69</v>
      </c>
      <c r="AE1" s="13" t="s">
        <v>70</v>
      </c>
      <c r="AF1" s="14" t="s">
        <v>71</v>
      </c>
      <c r="AG1" s="15" t="s">
        <v>69</v>
      </c>
      <c r="AH1" s="40" t="s">
        <v>72</v>
      </c>
    </row>
    <row r="2" spans="1:71" x14ac:dyDescent="0.25">
      <c r="A2" s="16" t="s">
        <v>42</v>
      </c>
      <c r="B2" s="17"/>
      <c r="C2" s="12"/>
      <c r="D2" s="12"/>
      <c r="E2" s="11"/>
      <c r="F2" s="11"/>
      <c r="G2" s="11"/>
      <c r="H2" s="11"/>
      <c r="I2" s="16"/>
      <c r="J2" s="20"/>
      <c r="K2" s="18"/>
      <c r="L2" s="21"/>
      <c r="M2" s="17"/>
      <c r="N2" s="18"/>
      <c r="O2" s="20"/>
      <c r="P2" s="20"/>
      <c r="Q2" s="20"/>
      <c r="R2" s="20"/>
      <c r="S2" s="22"/>
      <c r="T2" s="20"/>
      <c r="U2" s="21"/>
      <c r="V2" s="20">
        <v>70</v>
      </c>
      <c r="W2" s="20" t="s">
        <v>35</v>
      </c>
      <c r="X2" s="20">
        <f>VLOOKUP(V2,Tabla1[[Tipo]:[BIN]],3,FALSE)</f>
        <v>551898</v>
      </c>
      <c r="Y2" s="20">
        <f>VLOOKUP(W2,Tabla2[],2,FALSE)</f>
        <v>1</v>
      </c>
      <c r="Z2" s="27"/>
      <c r="AA2" s="27"/>
      <c r="AB2" s="27"/>
      <c r="AC2" s="23"/>
      <c r="AD2" s="27"/>
      <c r="AE2" s="24" t="s">
        <v>73</v>
      </c>
      <c r="AF2" s="25">
        <f>+IF(B2="Cédula de Identidad",1,1)</f>
        <v>1</v>
      </c>
      <c r="AG2" s="26">
        <f t="shared" ref="AG2:AG7" si="0">+AD2</f>
        <v>0</v>
      </c>
      <c r="AH2" s="25" t="str">
        <f>+CONCATENATE(AE2,",",AF2,",",C2,",",D2,",",AG2)</f>
        <v>014,1,,,0</v>
      </c>
    </row>
    <row r="3" spans="1:71" x14ac:dyDescent="0.25">
      <c r="A3" s="16" t="s">
        <v>46</v>
      </c>
      <c r="B3" s="17"/>
      <c r="C3" s="12"/>
      <c r="D3" s="12"/>
      <c r="E3" s="11"/>
      <c r="F3" s="11"/>
      <c r="G3" s="11"/>
      <c r="H3" s="11"/>
      <c r="I3" s="16"/>
      <c r="J3" s="20"/>
      <c r="K3" s="18"/>
      <c r="L3" s="21"/>
      <c r="M3" s="17"/>
      <c r="N3" s="27"/>
      <c r="O3" s="20"/>
      <c r="P3" s="20"/>
      <c r="Q3" s="20"/>
      <c r="R3" s="20"/>
      <c r="S3" s="22"/>
      <c r="T3" s="20"/>
      <c r="U3" s="28"/>
      <c r="V3" s="20">
        <v>70</v>
      </c>
      <c r="W3" s="20" t="s">
        <v>35</v>
      </c>
      <c r="X3" s="20">
        <f>VLOOKUP(V3,Tabla1[[Tipo]:[BIN]],3,FALSE)</f>
        <v>551898</v>
      </c>
      <c r="Y3" s="20">
        <f>VLOOKUP(W3,Tabla2[],2,FALSE)</f>
        <v>1</v>
      </c>
      <c r="Z3" s="27"/>
      <c r="AA3" s="27"/>
      <c r="AB3" s="27"/>
      <c r="AC3" s="23"/>
      <c r="AD3" s="27"/>
      <c r="AE3" s="24" t="s">
        <v>73</v>
      </c>
      <c r="AF3" s="25">
        <f>+IF(B3="Cédula de Identidad",1,1)</f>
        <v>1</v>
      </c>
      <c r="AG3" s="26">
        <f t="shared" si="0"/>
        <v>0</v>
      </c>
      <c r="AH3" s="25" t="str">
        <f>+CONCATENATE(AE3,",",AF3,",",C3,",",D3,",",AG3)</f>
        <v>014,1,,,0</v>
      </c>
    </row>
    <row r="4" spans="1:71" s="9" customFormat="1" x14ac:dyDescent="0.25">
      <c r="A4" s="16" t="s">
        <v>47</v>
      </c>
      <c r="B4" s="17"/>
      <c r="C4" s="12"/>
      <c r="D4" s="12"/>
      <c r="E4" s="11"/>
      <c r="F4" s="11"/>
      <c r="G4" s="11"/>
      <c r="H4" s="11"/>
      <c r="I4" s="29"/>
      <c r="J4" s="20"/>
      <c r="K4" s="18"/>
      <c r="L4" s="21"/>
      <c r="M4" s="17"/>
      <c r="N4" s="45"/>
      <c r="O4" s="29"/>
      <c r="P4" s="29"/>
      <c r="Q4" s="29"/>
      <c r="R4" s="29"/>
      <c r="S4" s="29"/>
      <c r="T4" s="29"/>
      <c r="U4" s="30"/>
      <c r="V4" s="20">
        <v>70</v>
      </c>
      <c r="W4" s="20" t="s">
        <v>35</v>
      </c>
      <c r="X4" s="20">
        <f>VLOOKUP(V4,Tabla1[[Tipo]:[BIN]],3,FALSE)</f>
        <v>551898</v>
      </c>
      <c r="Y4" s="20">
        <f>VLOOKUP(W4,Tabla2[],2,FALSE)</f>
        <v>1</v>
      </c>
      <c r="Z4" s="27"/>
      <c r="AA4" s="27"/>
      <c r="AB4" s="27"/>
      <c r="AC4" s="23"/>
      <c r="AD4" s="27"/>
      <c r="AE4" s="24" t="s">
        <v>73</v>
      </c>
      <c r="AF4" s="25">
        <f>+IF(B4="Cédula de Identidad",1,1)</f>
        <v>1</v>
      </c>
      <c r="AG4" s="26">
        <f t="shared" si="0"/>
        <v>0</v>
      </c>
      <c r="AH4" s="25" t="str">
        <f>+CONCATENATE(AE4,",",AF4,",",C4,",",D4,",",AG4)</f>
        <v>014,1,,,0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1" x14ac:dyDescent="0.25">
      <c r="A5" s="16" t="s">
        <v>44</v>
      </c>
      <c r="B5" s="17"/>
      <c r="C5" s="12"/>
      <c r="D5" s="12"/>
      <c r="E5" s="11"/>
      <c r="F5" s="11"/>
      <c r="G5" s="11"/>
      <c r="H5" s="11"/>
      <c r="I5" s="29"/>
      <c r="J5" s="20"/>
      <c r="K5" s="18"/>
      <c r="L5" s="21"/>
      <c r="M5" s="17"/>
      <c r="N5" s="45"/>
      <c r="O5" s="29"/>
      <c r="P5" s="29"/>
      <c r="Q5" s="29"/>
      <c r="R5" s="29"/>
      <c r="S5" s="29"/>
      <c r="T5" s="29"/>
      <c r="U5" s="30"/>
      <c r="V5" s="20">
        <v>70</v>
      </c>
      <c r="W5" s="20" t="s">
        <v>35</v>
      </c>
      <c r="X5" s="20">
        <f>VLOOKUP(V5,Tabla1[[Tipo]:[BIN]],3,FALSE)</f>
        <v>551898</v>
      </c>
      <c r="Y5" s="20">
        <f>VLOOKUP(W5,Tabla2[],2,FALSE)</f>
        <v>1</v>
      </c>
      <c r="Z5" s="27"/>
      <c r="AA5" s="27"/>
      <c r="AB5" s="27"/>
      <c r="AC5" s="23"/>
      <c r="AD5" s="27"/>
      <c r="AE5" s="24" t="s">
        <v>73</v>
      </c>
      <c r="AF5" s="25">
        <f>+IF(B5="Cédula de Identidad",1,1)</f>
        <v>1</v>
      </c>
      <c r="AG5" s="26">
        <f t="shared" si="0"/>
        <v>0</v>
      </c>
      <c r="AH5" s="25" t="str">
        <f>+CONCATENATE(AE5,",",AF5,",",C5,",",D5,",",AG5)</f>
        <v>014,1,,,0</v>
      </c>
    </row>
    <row r="6" spans="1:71" x14ac:dyDescent="0.25">
      <c r="A6" s="16" t="s">
        <v>48</v>
      </c>
      <c r="B6" s="17"/>
      <c r="C6" s="12"/>
      <c r="D6" s="12"/>
      <c r="E6" s="11"/>
      <c r="F6" s="11"/>
      <c r="G6" s="11"/>
      <c r="H6" s="11"/>
      <c r="I6" s="22"/>
      <c r="J6" s="20"/>
      <c r="K6" s="18"/>
      <c r="L6" s="21"/>
      <c r="M6" s="17"/>
      <c r="N6" s="18"/>
      <c r="O6" s="20"/>
      <c r="P6" s="20"/>
      <c r="Q6" s="20"/>
      <c r="R6" s="20"/>
      <c r="S6" s="20"/>
      <c r="T6" s="20"/>
      <c r="U6" s="31"/>
      <c r="V6" s="20">
        <v>70</v>
      </c>
      <c r="W6" s="20" t="s">
        <v>35</v>
      </c>
      <c r="X6" s="20">
        <f>VLOOKUP(V6,Tabla1[[Tipo]:[BIN]],3,FALSE)</f>
        <v>551898</v>
      </c>
      <c r="Y6" s="20">
        <f>VLOOKUP(W6,Tabla2[],2,FALSE)</f>
        <v>1</v>
      </c>
      <c r="Z6" s="27"/>
      <c r="AA6" s="27"/>
      <c r="AB6" s="27"/>
      <c r="AC6" s="23"/>
      <c r="AD6" s="27"/>
      <c r="AE6" s="24" t="s">
        <v>73</v>
      </c>
      <c r="AF6" s="25">
        <f>+IF(B6="Cédula de Identidad",1,1)</f>
        <v>1</v>
      </c>
      <c r="AG6" s="26">
        <f t="shared" si="0"/>
        <v>0</v>
      </c>
      <c r="AH6" s="25" t="str">
        <f>+CONCATENATE(AE6,",",AF6,",",C6,",",D6,",",AG6)</f>
        <v>014,1,,,0</v>
      </c>
    </row>
    <row r="7" spans="1:71" x14ac:dyDescent="0.25">
      <c r="A7" s="16" t="s">
        <v>49</v>
      </c>
      <c r="B7" s="17"/>
      <c r="C7" s="12"/>
      <c r="D7" s="12"/>
      <c r="E7" s="11"/>
      <c r="F7" s="11"/>
      <c r="G7" s="11"/>
      <c r="H7" s="11"/>
      <c r="I7" s="16"/>
      <c r="J7" s="20"/>
      <c r="K7" s="18"/>
      <c r="L7" s="21"/>
      <c r="M7" s="17"/>
      <c r="N7" s="27"/>
      <c r="O7" s="20"/>
      <c r="P7" s="20"/>
      <c r="Q7" s="20"/>
      <c r="R7" s="20"/>
      <c r="S7" s="20"/>
      <c r="T7" s="20"/>
      <c r="U7" s="31"/>
      <c r="V7" s="20">
        <v>70</v>
      </c>
      <c r="W7" s="20" t="s">
        <v>35</v>
      </c>
      <c r="X7" s="20">
        <f>VLOOKUP(V7,Tabla1[[Tipo]:[BIN]],3,FALSE)</f>
        <v>551898</v>
      </c>
      <c r="Y7" s="20">
        <f>VLOOKUP(W7,Tabla2[],2,FALSE)</f>
        <v>1</v>
      </c>
      <c r="Z7" s="27"/>
      <c r="AA7" s="27"/>
      <c r="AB7" s="27"/>
      <c r="AC7" s="23"/>
      <c r="AD7" s="27"/>
      <c r="AE7" s="24" t="s">
        <v>73</v>
      </c>
      <c r="AF7" s="25">
        <f>+IF(B7="Cédula de Identidad",1,1)</f>
        <v>1</v>
      </c>
      <c r="AG7" s="26">
        <f t="shared" si="0"/>
        <v>0</v>
      </c>
      <c r="AH7" s="25" t="str">
        <f>+CONCATENATE(AE7,",",AF7,",",C7,",",D7,",",AG7)</f>
        <v>014,1,,,0</v>
      </c>
    </row>
    <row r="8" spans="1:71" s="8" customFormat="1" x14ac:dyDescent="0.25">
      <c r="A8" s="16" t="s">
        <v>50</v>
      </c>
      <c r="B8" s="17"/>
      <c r="C8" s="12"/>
      <c r="D8" s="12"/>
      <c r="E8" s="11"/>
      <c r="F8" s="11"/>
      <c r="G8" s="11"/>
      <c r="H8" s="11"/>
      <c r="I8" s="16"/>
      <c r="J8" s="20"/>
      <c r="K8" s="18"/>
      <c r="L8" s="21"/>
      <c r="M8" s="17"/>
      <c r="N8" s="18"/>
      <c r="O8" s="16"/>
      <c r="P8" s="16"/>
      <c r="Q8" s="16"/>
      <c r="R8" s="16"/>
      <c r="S8" s="16"/>
      <c r="T8" s="16"/>
      <c r="U8" s="32"/>
      <c r="V8" s="20">
        <v>70</v>
      </c>
      <c r="W8" s="20" t="s">
        <v>35</v>
      </c>
      <c r="X8" s="20">
        <f>VLOOKUP(V8,Tabla1[[Tipo]:[BIN]],3,FALSE)</f>
        <v>551898</v>
      </c>
      <c r="Y8" s="20">
        <f>VLOOKUP(W8,Tabla2[],2,FALSE)</f>
        <v>1</v>
      </c>
      <c r="Z8" s="27"/>
      <c r="AA8" s="27"/>
      <c r="AB8" s="27"/>
      <c r="AC8" s="23"/>
      <c r="AD8" s="27"/>
      <c r="AE8" s="24" t="s">
        <v>73</v>
      </c>
      <c r="AF8" s="25">
        <f>+IF(B8="Cédula de Identidad",1,1)</f>
        <v>1</v>
      </c>
      <c r="AG8" s="26">
        <f t="shared" ref="AG8:AG71" si="1">+AD8</f>
        <v>0</v>
      </c>
      <c r="AH8" s="25" t="str">
        <f>+CONCATENATE(AE8,",",AF8,",",C8,",",D8,",",AG8)</f>
        <v>014,1,,,0</v>
      </c>
    </row>
    <row r="9" spans="1:71" x14ac:dyDescent="0.25">
      <c r="A9" s="16" t="s">
        <v>51</v>
      </c>
      <c r="B9" s="17"/>
      <c r="C9" s="12"/>
      <c r="D9" s="12"/>
      <c r="E9" s="11"/>
      <c r="F9" s="11"/>
      <c r="G9" s="11"/>
      <c r="H9" s="11"/>
      <c r="I9" s="16"/>
      <c r="J9" s="20"/>
      <c r="K9" s="18"/>
      <c r="L9" s="21"/>
      <c r="M9" s="17"/>
      <c r="N9" s="18"/>
      <c r="O9" s="20"/>
      <c r="P9" s="20"/>
      <c r="Q9" s="20"/>
      <c r="R9" s="20"/>
      <c r="S9" s="22"/>
      <c r="T9" s="20"/>
      <c r="U9" s="21"/>
      <c r="V9" s="20">
        <v>70</v>
      </c>
      <c r="W9" s="20" t="s">
        <v>35</v>
      </c>
      <c r="X9" s="20">
        <f>VLOOKUP(V9,Tabla1[[Tipo]:[BIN]],3,FALSE)</f>
        <v>551898</v>
      </c>
      <c r="Y9" s="20">
        <f>VLOOKUP(W9,Tabla2[],2,FALSE)</f>
        <v>1</v>
      </c>
      <c r="Z9" s="27"/>
      <c r="AA9" s="27"/>
      <c r="AB9" s="27"/>
      <c r="AC9" s="23"/>
      <c r="AD9" s="27"/>
      <c r="AE9" s="24" t="s">
        <v>73</v>
      </c>
      <c r="AF9" s="25">
        <f>+IF(B9="Cédula de Identidad",1,1)</f>
        <v>1</v>
      </c>
      <c r="AG9" s="26">
        <f t="shared" si="1"/>
        <v>0</v>
      </c>
      <c r="AH9" s="25" t="str">
        <f>+CONCATENATE(AE9,",",AF9,",",C9,",",D9,",",AG9)</f>
        <v>014,1,,,0</v>
      </c>
    </row>
    <row r="10" spans="1:71" x14ac:dyDescent="0.25">
      <c r="A10" s="16" t="s">
        <v>52</v>
      </c>
      <c r="B10" s="17"/>
      <c r="C10" s="12"/>
      <c r="D10" s="12"/>
      <c r="E10" s="11"/>
      <c r="F10" s="11"/>
      <c r="G10" s="11"/>
      <c r="H10" s="11"/>
      <c r="I10" s="16"/>
      <c r="J10" s="20"/>
      <c r="K10" s="18"/>
      <c r="L10" s="21"/>
      <c r="M10" s="17"/>
      <c r="N10" s="18"/>
      <c r="O10" s="20"/>
      <c r="P10" s="20"/>
      <c r="Q10" s="20"/>
      <c r="R10" s="20"/>
      <c r="S10" s="22"/>
      <c r="T10" s="20"/>
      <c r="U10" s="21"/>
      <c r="V10" s="20">
        <v>70</v>
      </c>
      <c r="W10" s="20" t="s">
        <v>35</v>
      </c>
      <c r="X10" s="20">
        <f>VLOOKUP(V10,Tabla1[[Tipo]:[BIN]],3,FALSE)</f>
        <v>551898</v>
      </c>
      <c r="Y10" s="20">
        <f>VLOOKUP(W10,Tabla2[],2,FALSE)</f>
        <v>1</v>
      </c>
      <c r="Z10" s="27"/>
      <c r="AA10" s="27"/>
      <c r="AB10" s="27"/>
      <c r="AC10" s="23"/>
      <c r="AD10" s="27"/>
      <c r="AE10" s="24" t="s">
        <v>73</v>
      </c>
      <c r="AF10" s="25">
        <f>+IF(B10="Cédula de Identidad",1,1)</f>
        <v>1</v>
      </c>
      <c r="AG10" s="26">
        <f t="shared" si="1"/>
        <v>0</v>
      </c>
      <c r="AH10" s="25" t="str">
        <f>+CONCATENATE(AE10,",",AF10,",",C10,",",D10,",",AG10)</f>
        <v>014,1,,,0</v>
      </c>
    </row>
    <row r="11" spans="1:71" x14ac:dyDescent="0.25">
      <c r="A11" s="16" t="s">
        <v>53</v>
      </c>
      <c r="B11" s="17"/>
      <c r="C11" s="12"/>
      <c r="D11" s="12"/>
      <c r="E11" s="11"/>
      <c r="F11" s="11"/>
      <c r="G11" s="11"/>
      <c r="H11" s="11"/>
      <c r="I11" s="16"/>
      <c r="J11" s="20"/>
      <c r="K11" s="18"/>
      <c r="L11" s="21"/>
      <c r="M11" s="17"/>
      <c r="N11" s="18"/>
      <c r="O11" s="20"/>
      <c r="P11" s="20"/>
      <c r="Q11" s="20"/>
      <c r="R11" s="20"/>
      <c r="S11" s="22"/>
      <c r="T11" s="20"/>
      <c r="U11" s="21"/>
      <c r="V11" s="20">
        <v>70</v>
      </c>
      <c r="W11" s="20" t="s">
        <v>35</v>
      </c>
      <c r="X11" s="20">
        <f>VLOOKUP(V11,Tabla1[[Tipo]:[BIN]],3,FALSE)</f>
        <v>551898</v>
      </c>
      <c r="Y11" s="20">
        <f>VLOOKUP(W11,Tabla2[],2,FALSE)</f>
        <v>1</v>
      </c>
      <c r="Z11" s="27"/>
      <c r="AA11" s="27"/>
      <c r="AB11" s="27"/>
      <c r="AC11" s="23"/>
      <c r="AD11" s="27"/>
      <c r="AE11" s="24" t="s">
        <v>73</v>
      </c>
      <c r="AF11" s="25">
        <f>+IF(B11="Cédula de Identidad",1,1)</f>
        <v>1</v>
      </c>
      <c r="AG11" s="26">
        <f t="shared" si="1"/>
        <v>0</v>
      </c>
      <c r="AH11" s="25" t="str">
        <f>+CONCATENATE(AE11,",",AF11,",",C11,",",D11,",",AG11)</f>
        <v>014,1,,,0</v>
      </c>
    </row>
    <row r="12" spans="1:71" x14ac:dyDescent="0.25">
      <c r="A12" s="16" t="s">
        <v>54</v>
      </c>
      <c r="B12" s="17"/>
      <c r="C12" s="12"/>
      <c r="D12" s="12"/>
      <c r="E12" s="11"/>
      <c r="F12" s="11"/>
      <c r="G12" s="11"/>
      <c r="H12" s="11"/>
      <c r="I12" s="16"/>
      <c r="J12" s="20"/>
      <c r="K12" s="18"/>
      <c r="L12" s="21"/>
      <c r="M12" s="17"/>
      <c r="N12" s="27"/>
      <c r="O12" s="20"/>
      <c r="P12" s="20"/>
      <c r="Q12" s="20"/>
      <c r="R12" s="20"/>
      <c r="S12" s="22"/>
      <c r="T12" s="20"/>
      <c r="U12" s="28"/>
      <c r="V12" s="20">
        <v>70</v>
      </c>
      <c r="W12" s="20" t="s">
        <v>35</v>
      </c>
      <c r="X12" s="20">
        <f>VLOOKUP(V12,Tabla1[[Tipo]:[BIN]],3,FALSE)</f>
        <v>551898</v>
      </c>
      <c r="Y12" s="20">
        <f>VLOOKUP(W12,Tabla2[],2,FALSE)</f>
        <v>1</v>
      </c>
      <c r="Z12" s="27"/>
      <c r="AA12" s="27"/>
      <c r="AB12" s="27"/>
      <c r="AC12" s="23"/>
      <c r="AD12" s="27"/>
      <c r="AE12" s="24" t="s">
        <v>73</v>
      </c>
      <c r="AF12" s="25">
        <f>+IF(B12="Cédula de Identidad",1,1)</f>
        <v>1</v>
      </c>
      <c r="AG12" s="26">
        <f t="shared" si="1"/>
        <v>0</v>
      </c>
      <c r="AH12" s="25" t="str">
        <f>+CONCATENATE(AE12,",",AF12,",",C12,",",D12,",",AG12)</f>
        <v>014,1,,,0</v>
      </c>
    </row>
    <row r="13" spans="1:71" x14ac:dyDescent="0.25">
      <c r="A13" s="16" t="s">
        <v>55</v>
      </c>
      <c r="B13" s="17"/>
      <c r="C13" s="12"/>
      <c r="D13" s="12"/>
      <c r="E13" s="11"/>
      <c r="F13" s="11"/>
      <c r="G13" s="11"/>
      <c r="H13" s="11"/>
      <c r="I13" s="16"/>
      <c r="J13" s="20"/>
      <c r="K13" s="18"/>
      <c r="L13" s="21"/>
      <c r="M13" s="17"/>
      <c r="N13" s="18"/>
      <c r="O13" s="18"/>
      <c r="P13" s="19"/>
      <c r="Q13" s="19"/>
      <c r="R13" s="19"/>
      <c r="S13" s="16"/>
      <c r="T13" s="20"/>
      <c r="U13" s="21"/>
      <c r="V13" s="20">
        <v>70</v>
      </c>
      <c r="W13" s="20" t="s">
        <v>35</v>
      </c>
      <c r="X13" s="20">
        <f>VLOOKUP(V13,Tabla1[[Tipo]:[BIN]],3,FALSE)</f>
        <v>551898</v>
      </c>
      <c r="Y13" s="20">
        <f>VLOOKUP(W13,Tabla2[],2,FALSE)</f>
        <v>1</v>
      </c>
      <c r="Z13" s="27"/>
      <c r="AA13" s="27"/>
      <c r="AB13" s="27"/>
      <c r="AC13" s="23"/>
      <c r="AD13" s="27"/>
      <c r="AE13" s="24" t="s">
        <v>73</v>
      </c>
      <c r="AF13" s="25">
        <f>+IF(B13="Cédula de Identidad",1,1)</f>
        <v>1</v>
      </c>
      <c r="AG13" s="26">
        <f t="shared" si="1"/>
        <v>0</v>
      </c>
      <c r="AH13" s="25" t="str">
        <f>+CONCATENATE(AE13,",",AF13,",",C13,",",D13,",",AG13)</f>
        <v>014,1,,,0</v>
      </c>
    </row>
    <row r="14" spans="1:71" x14ac:dyDescent="0.25">
      <c r="A14" s="16" t="s">
        <v>56</v>
      </c>
      <c r="B14" s="17"/>
      <c r="C14" s="12"/>
      <c r="D14" s="12"/>
      <c r="E14" s="11"/>
      <c r="F14" s="11"/>
      <c r="G14" s="11"/>
      <c r="H14" s="11"/>
      <c r="I14" s="16"/>
      <c r="J14" s="20"/>
      <c r="K14" s="18"/>
      <c r="L14" s="21"/>
      <c r="M14" s="17"/>
      <c r="N14" s="27"/>
      <c r="O14" s="20"/>
      <c r="P14" s="20"/>
      <c r="Q14" s="20"/>
      <c r="R14" s="20"/>
      <c r="S14" s="16"/>
      <c r="T14" s="20"/>
      <c r="U14" s="21"/>
      <c r="V14" s="20">
        <v>70</v>
      </c>
      <c r="W14" s="20" t="s">
        <v>35</v>
      </c>
      <c r="X14" s="20">
        <f>VLOOKUP(V14,Tabla1[[Tipo]:[BIN]],3,FALSE)</f>
        <v>551898</v>
      </c>
      <c r="Y14" s="20">
        <f>VLOOKUP(W14,Tabla2[],2,FALSE)</f>
        <v>1</v>
      </c>
      <c r="Z14" s="27"/>
      <c r="AA14" s="27"/>
      <c r="AB14" s="27"/>
      <c r="AC14" s="23"/>
      <c r="AD14" s="27"/>
      <c r="AE14" s="24" t="s">
        <v>73</v>
      </c>
      <c r="AF14" s="25">
        <f>+IF(B14="Cédula de Identidad",1,1)</f>
        <v>1</v>
      </c>
      <c r="AG14" s="26">
        <f t="shared" si="1"/>
        <v>0</v>
      </c>
      <c r="AH14" s="25" t="str">
        <f>+CONCATENATE(AE14,",",AF14,",",C14,",",D14,",",AG14)</f>
        <v>014,1,,,0</v>
      </c>
    </row>
    <row r="15" spans="1:71" x14ac:dyDescent="0.25">
      <c r="A15" s="16" t="s">
        <v>57</v>
      </c>
      <c r="B15" s="17"/>
      <c r="C15" s="12"/>
      <c r="D15" s="12"/>
      <c r="E15" s="11"/>
      <c r="F15" s="11"/>
      <c r="G15" s="11"/>
      <c r="H15" s="11"/>
      <c r="I15" s="16"/>
      <c r="J15" s="20"/>
      <c r="K15" s="18"/>
      <c r="L15" s="21"/>
      <c r="M15" s="17"/>
      <c r="N15" s="27"/>
      <c r="O15" s="20"/>
      <c r="P15" s="20"/>
      <c r="Q15" s="20"/>
      <c r="R15" s="20"/>
      <c r="S15" s="22"/>
      <c r="T15" s="20"/>
      <c r="U15" s="21"/>
      <c r="V15" s="20">
        <v>70</v>
      </c>
      <c r="W15" s="20" t="s">
        <v>35</v>
      </c>
      <c r="X15" s="20">
        <f>VLOOKUP(V15,Tabla1[[Tipo]:[BIN]],3,FALSE)</f>
        <v>551898</v>
      </c>
      <c r="Y15" s="20">
        <f>VLOOKUP(W15,Tabla2[],2,FALSE)</f>
        <v>1</v>
      </c>
      <c r="Z15" s="27"/>
      <c r="AA15" s="27"/>
      <c r="AB15" s="27"/>
      <c r="AC15" s="23"/>
      <c r="AD15" s="27"/>
      <c r="AE15" s="24" t="s">
        <v>73</v>
      </c>
      <c r="AF15" s="25">
        <f>+IF(B15="Cédula de Identidad",1,1)</f>
        <v>1</v>
      </c>
      <c r="AG15" s="26">
        <f t="shared" si="1"/>
        <v>0</v>
      </c>
      <c r="AH15" s="25" t="str">
        <f>+CONCATENATE(AE15,",",AF15,",",C15,",",D15,",",AG15)</f>
        <v>014,1,,,0</v>
      </c>
    </row>
    <row r="16" spans="1:71" s="9" customFormat="1" x14ac:dyDescent="0.25">
      <c r="A16" s="16" t="s">
        <v>58</v>
      </c>
      <c r="B16" s="17"/>
      <c r="C16" s="12"/>
      <c r="D16" s="12"/>
      <c r="E16" s="11"/>
      <c r="F16" s="11"/>
      <c r="G16" s="11"/>
      <c r="H16" s="11"/>
      <c r="I16" s="16"/>
      <c r="J16" s="20"/>
      <c r="K16" s="18"/>
      <c r="L16" s="21"/>
      <c r="M16" s="17"/>
      <c r="N16" s="18"/>
      <c r="O16" s="20"/>
      <c r="P16" s="20"/>
      <c r="Q16" s="20"/>
      <c r="R16" s="20"/>
      <c r="S16" s="22"/>
      <c r="T16" s="20"/>
      <c r="U16" s="21"/>
      <c r="V16" s="20">
        <v>70</v>
      </c>
      <c r="W16" s="20" t="s">
        <v>35</v>
      </c>
      <c r="X16" s="20">
        <f>VLOOKUP(V16,Tabla1[[Tipo]:[BIN]],3,FALSE)</f>
        <v>551898</v>
      </c>
      <c r="Y16" s="20">
        <f>VLOOKUP(W16,Tabla2[],2,FALSE)</f>
        <v>1</v>
      </c>
      <c r="Z16" s="27"/>
      <c r="AA16" s="27"/>
      <c r="AB16" s="27"/>
      <c r="AC16" s="23"/>
      <c r="AD16" s="27"/>
      <c r="AE16" s="24" t="s">
        <v>73</v>
      </c>
      <c r="AF16" s="25">
        <f>+IF(B16="Cédula de Identidad",1,1)</f>
        <v>1</v>
      </c>
      <c r="AG16" s="26">
        <f t="shared" si="1"/>
        <v>0</v>
      </c>
      <c r="AH16" s="25" t="str">
        <f>+CONCATENATE(AE16,",",AF16,",",C16,",",D16,",",AG16)</f>
        <v>014,1,,,0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34" x14ac:dyDescent="0.25">
      <c r="A17" s="16" t="s">
        <v>45</v>
      </c>
      <c r="B17" s="17"/>
      <c r="C17" s="12"/>
      <c r="D17" s="12"/>
      <c r="E17" s="11"/>
      <c r="F17" s="11"/>
      <c r="G17" s="11"/>
      <c r="H17" s="11"/>
      <c r="I17" s="16"/>
      <c r="J17" s="20"/>
      <c r="K17" s="18"/>
      <c r="L17" s="21"/>
      <c r="M17" s="17"/>
      <c r="N17" s="18"/>
      <c r="O17" s="20"/>
      <c r="P17" s="20"/>
      <c r="Q17" s="20"/>
      <c r="R17" s="20"/>
      <c r="S17" s="22"/>
      <c r="T17" s="20"/>
      <c r="U17" s="21"/>
      <c r="V17" s="20">
        <v>70</v>
      </c>
      <c r="W17" s="20" t="s">
        <v>35</v>
      </c>
      <c r="X17" s="20">
        <f>VLOOKUP(V17,Tabla1[[Tipo]:[BIN]],3,FALSE)</f>
        <v>551898</v>
      </c>
      <c r="Y17" s="20">
        <f>VLOOKUP(W17,Tabla2[],2,FALSE)</f>
        <v>1</v>
      </c>
      <c r="Z17" s="27"/>
      <c r="AA17" s="27"/>
      <c r="AB17" s="27"/>
      <c r="AC17" s="23"/>
      <c r="AD17" s="27"/>
      <c r="AE17" s="24" t="s">
        <v>73</v>
      </c>
      <c r="AF17" s="25">
        <f>+IF(B17="Cédula de Identidad",1,1)</f>
        <v>1</v>
      </c>
      <c r="AG17" s="26">
        <f t="shared" si="1"/>
        <v>0</v>
      </c>
      <c r="AH17" s="25" t="str">
        <f>+CONCATENATE(AE17,",",AF17,",",C17,",",D17,",",AG17)</f>
        <v>014,1,,,0</v>
      </c>
    </row>
    <row r="18" spans="1:34" x14ac:dyDescent="0.25">
      <c r="A18" s="16" t="s">
        <v>59</v>
      </c>
      <c r="B18" s="17"/>
      <c r="C18" s="12"/>
      <c r="D18" s="12"/>
      <c r="E18" s="11"/>
      <c r="F18" s="11"/>
      <c r="G18" s="11"/>
      <c r="H18" s="11"/>
      <c r="I18" s="22"/>
      <c r="J18" s="20"/>
      <c r="K18" s="18"/>
      <c r="L18" s="21"/>
      <c r="M18" s="17"/>
      <c r="N18" s="45"/>
      <c r="O18" s="33"/>
      <c r="P18" s="29"/>
      <c r="Q18" s="29"/>
      <c r="R18" s="29"/>
      <c r="S18" s="29"/>
      <c r="T18" s="29"/>
      <c r="U18" s="29"/>
      <c r="V18" s="20">
        <v>70</v>
      </c>
      <c r="W18" s="20" t="s">
        <v>35</v>
      </c>
      <c r="X18" s="20">
        <f>VLOOKUP(V18,Tabla1[[Tipo]:[BIN]],3,FALSE)</f>
        <v>551898</v>
      </c>
      <c r="Y18" s="20">
        <f>VLOOKUP(W18,Tabla2[],2,FALSE)</f>
        <v>1</v>
      </c>
      <c r="Z18" s="27"/>
      <c r="AA18" s="27"/>
      <c r="AB18" s="27"/>
      <c r="AC18" s="23"/>
      <c r="AD18" s="27"/>
      <c r="AE18" s="24" t="s">
        <v>73</v>
      </c>
      <c r="AF18" s="25">
        <f>+IF(B18="Cédula de Identidad",1,1)</f>
        <v>1</v>
      </c>
      <c r="AG18" s="26">
        <f t="shared" si="1"/>
        <v>0</v>
      </c>
      <c r="AH18" s="25" t="str">
        <f>+CONCATENATE(AE18,",",AF18,",",C18,",",D18,",",AG18)</f>
        <v>014,1,,,0</v>
      </c>
    </row>
    <row r="19" spans="1:34" x14ac:dyDescent="0.25">
      <c r="A19" s="16" t="s">
        <v>60</v>
      </c>
      <c r="B19" s="17"/>
      <c r="C19" s="12"/>
      <c r="D19" s="12"/>
      <c r="E19" s="11"/>
      <c r="F19" s="11"/>
      <c r="G19" s="11"/>
      <c r="H19" s="11"/>
      <c r="I19" s="22"/>
      <c r="J19" s="20"/>
      <c r="K19" s="18"/>
      <c r="L19" s="21"/>
      <c r="M19" s="17"/>
      <c r="N19" s="27"/>
      <c r="O19" s="20"/>
      <c r="P19" s="20"/>
      <c r="Q19" s="20"/>
      <c r="R19" s="20"/>
      <c r="S19" s="22"/>
      <c r="T19" s="20"/>
      <c r="U19" s="20"/>
      <c r="V19" s="20">
        <v>70</v>
      </c>
      <c r="W19" s="20" t="s">
        <v>35</v>
      </c>
      <c r="X19" s="20">
        <f>VLOOKUP(V19,Tabla1[[Tipo]:[BIN]],3,FALSE)</f>
        <v>551898</v>
      </c>
      <c r="Y19" s="20">
        <f>VLOOKUP(W19,Tabla2[],2,FALSE)</f>
        <v>1</v>
      </c>
      <c r="Z19" s="27"/>
      <c r="AA19" s="27"/>
      <c r="AB19" s="27"/>
      <c r="AC19" s="23"/>
      <c r="AD19" s="27"/>
      <c r="AE19" s="24" t="s">
        <v>73</v>
      </c>
      <c r="AF19" s="25">
        <f>+IF(B19="Cédula de Identidad",1,1)</f>
        <v>1</v>
      </c>
      <c r="AG19" s="26">
        <f t="shared" si="1"/>
        <v>0</v>
      </c>
      <c r="AH19" s="25" t="str">
        <f>+CONCATENATE(AE19,",",AF19,",",C19,",",D19,",",AG19)</f>
        <v>014,1,,,0</v>
      </c>
    </row>
    <row r="20" spans="1:34" x14ac:dyDescent="0.25">
      <c r="A20" s="16" t="s">
        <v>61</v>
      </c>
      <c r="B20" s="17"/>
      <c r="C20" s="12"/>
      <c r="D20" s="12"/>
      <c r="E20" s="11"/>
      <c r="F20" s="11"/>
      <c r="G20" s="11"/>
      <c r="H20" s="11"/>
      <c r="I20" s="16"/>
      <c r="J20" s="20"/>
      <c r="K20" s="18"/>
      <c r="L20" s="21"/>
      <c r="M20" s="17"/>
      <c r="N20" s="18"/>
      <c r="O20" s="20"/>
      <c r="P20" s="20"/>
      <c r="Q20" s="20"/>
      <c r="R20" s="20"/>
      <c r="S20" s="22"/>
      <c r="T20" s="20"/>
      <c r="U20" s="21"/>
      <c r="V20" s="20">
        <v>70</v>
      </c>
      <c r="W20" s="20" t="s">
        <v>35</v>
      </c>
      <c r="X20" s="20">
        <f>VLOOKUP(V20,Tabla1[[Tipo]:[BIN]],3,FALSE)</f>
        <v>551898</v>
      </c>
      <c r="Y20" s="20">
        <f>VLOOKUP(W20,Tabla2[],2,FALSE)</f>
        <v>1</v>
      </c>
      <c r="Z20" s="27"/>
      <c r="AA20" s="27"/>
      <c r="AB20" s="27"/>
      <c r="AC20" s="23"/>
      <c r="AD20" s="27"/>
      <c r="AE20" s="24" t="s">
        <v>73</v>
      </c>
      <c r="AF20" s="25">
        <f>+IF(B20="Cédula de Identidad",1,1)</f>
        <v>1</v>
      </c>
      <c r="AG20" s="26">
        <f t="shared" si="1"/>
        <v>0</v>
      </c>
      <c r="AH20" s="25" t="str">
        <f>+CONCATENATE(AE20,",",AF20,",",C20,",",D20,",",AG20)</f>
        <v>014,1,,,0</v>
      </c>
    </row>
    <row r="21" spans="1:34" x14ac:dyDescent="0.25">
      <c r="A21" s="16" t="s">
        <v>62</v>
      </c>
      <c r="B21" s="17"/>
      <c r="C21" s="12"/>
      <c r="D21" s="12"/>
      <c r="E21" s="11"/>
      <c r="F21" s="11"/>
      <c r="G21" s="11"/>
      <c r="H21" s="11"/>
      <c r="I21" s="16"/>
      <c r="J21" s="20"/>
      <c r="K21" s="18"/>
      <c r="L21" s="21"/>
      <c r="M21" s="17"/>
      <c r="N21" s="18"/>
      <c r="O21" s="20"/>
      <c r="P21" s="20"/>
      <c r="Q21" s="20"/>
      <c r="R21" s="20"/>
      <c r="S21" s="22"/>
      <c r="T21" s="20"/>
      <c r="U21" s="20"/>
      <c r="V21" s="20">
        <v>70</v>
      </c>
      <c r="W21" s="20" t="s">
        <v>35</v>
      </c>
      <c r="X21" s="20">
        <f>VLOOKUP(V21,Tabla1[[Tipo]:[BIN]],3,FALSE)</f>
        <v>551898</v>
      </c>
      <c r="Y21" s="20">
        <f>VLOOKUP(W21,Tabla2[],2,FALSE)</f>
        <v>1</v>
      </c>
      <c r="Z21" s="27"/>
      <c r="AA21" s="27"/>
      <c r="AB21" s="27"/>
      <c r="AC21" s="23"/>
      <c r="AD21" s="27"/>
      <c r="AE21" s="24" t="s">
        <v>73</v>
      </c>
      <c r="AF21" s="25">
        <f>+IF(B21="Cédula de Identidad",1,1)</f>
        <v>1</v>
      </c>
      <c r="AG21" s="26">
        <f t="shared" si="1"/>
        <v>0</v>
      </c>
      <c r="AH21" s="25" t="str">
        <f>+CONCATENATE(AE21,",",AF21,",",C21,",",D21,",",AG21)</f>
        <v>014,1,,,0</v>
      </c>
    </row>
    <row r="22" spans="1:34" x14ac:dyDescent="0.25">
      <c r="A22" s="16" t="s">
        <v>63</v>
      </c>
      <c r="B22" s="17"/>
      <c r="C22" s="12"/>
      <c r="D22" s="12"/>
      <c r="E22" s="11"/>
      <c r="F22" s="11"/>
      <c r="G22" s="11"/>
      <c r="H22" s="11"/>
      <c r="I22" s="16"/>
      <c r="J22" s="20"/>
      <c r="K22" s="18"/>
      <c r="L22" s="21"/>
      <c r="M22" s="17"/>
      <c r="N22" s="18"/>
      <c r="O22" s="20"/>
      <c r="P22" s="20"/>
      <c r="Q22" s="20"/>
      <c r="R22" s="20"/>
      <c r="S22" s="22"/>
      <c r="T22" s="20"/>
      <c r="U22" s="20"/>
      <c r="V22" s="20">
        <v>70</v>
      </c>
      <c r="W22" s="20" t="s">
        <v>35</v>
      </c>
      <c r="X22" s="20">
        <f>VLOOKUP(V22,Tabla1[[Tipo]:[BIN]],3,FALSE)</f>
        <v>551898</v>
      </c>
      <c r="Y22" s="20">
        <f>VLOOKUP(W22,Tabla2[],2,FALSE)</f>
        <v>1</v>
      </c>
      <c r="Z22" s="27"/>
      <c r="AA22" s="27"/>
      <c r="AB22" s="27"/>
      <c r="AC22" s="23"/>
      <c r="AD22" s="27"/>
      <c r="AE22" s="24" t="s">
        <v>73</v>
      </c>
      <c r="AF22" s="25">
        <f>+IF(B22="Cédula de Identidad",1,1)</f>
        <v>1</v>
      </c>
      <c r="AG22" s="26">
        <f t="shared" si="1"/>
        <v>0</v>
      </c>
      <c r="AH22" s="25" t="str">
        <f>+CONCATENATE(AE22,",",AF22,",",C22,",",D22,",",AG22)</f>
        <v>014,1,,,0</v>
      </c>
    </row>
    <row r="23" spans="1:34" x14ac:dyDescent="0.25">
      <c r="A23" s="16" t="s">
        <v>75</v>
      </c>
      <c r="B23" s="17"/>
      <c r="C23" s="12"/>
      <c r="D23" s="12"/>
      <c r="E23" s="11"/>
      <c r="F23" s="11"/>
      <c r="G23" s="11"/>
      <c r="H23" s="11"/>
      <c r="I23" s="16"/>
      <c r="J23" s="20"/>
      <c r="K23" s="18"/>
      <c r="L23" s="21"/>
      <c r="M23" s="17"/>
      <c r="N23" s="18"/>
      <c r="O23" s="20"/>
      <c r="P23" s="20"/>
      <c r="Q23" s="20"/>
      <c r="R23" s="20"/>
      <c r="S23" s="22"/>
      <c r="T23" s="20"/>
      <c r="U23" s="21"/>
      <c r="V23" s="20">
        <v>70</v>
      </c>
      <c r="W23" s="20" t="s">
        <v>35</v>
      </c>
      <c r="X23" s="20">
        <f>VLOOKUP(V23,Tabla1[[Tipo]:[BIN]],3,FALSE)</f>
        <v>551898</v>
      </c>
      <c r="Y23" s="20">
        <f>VLOOKUP(W23,Tabla2[],2,FALSE)</f>
        <v>1</v>
      </c>
      <c r="Z23" s="27"/>
      <c r="AA23" s="27"/>
      <c r="AB23" s="27"/>
      <c r="AC23" s="23"/>
      <c r="AD23" s="27"/>
      <c r="AE23" s="24" t="s">
        <v>73</v>
      </c>
      <c r="AF23" s="25">
        <f>+IF(B23="Cédula de Identidad",1,1)</f>
        <v>1</v>
      </c>
      <c r="AG23" s="26">
        <f t="shared" si="1"/>
        <v>0</v>
      </c>
      <c r="AH23" s="25" t="str">
        <f>+CONCATENATE(AE23,",",AF23,",",C23,",",D23,",",AG23)</f>
        <v>014,1,,,0</v>
      </c>
    </row>
    <row r="24" spans="1:34" x14ac:dyDescent="0.25">
      <c r="A24" s="16" t="s">
        <v>76</v>
      </c>
      <c r="B24" s="17"/>
      <c r="C24" s="12"/>
      <c r="D24" s="12"/>
      <c r="E24" s="11"/>
      <c r="F24" s="11"/>
      <c r="G24" s="11"/>
      <c r="H24" s="11"/>
      <c r="I24" s="16"/>
      <c r="J24" s="20"/>
      <c r="K24" s="18"/>
      <c r="L24" s="21"/>
      <c r="M24" s="17"/>
      <c r="N24" s="18"/>
      <c r="O24" s="20"/>
      <c r="P24" s="20"/>
      <c r="Q24" s="20"/>
      <c r="R24" s="20"/>
      <c r="S24" s="22"/>
      <c r="T24" s="20"/>
      <c r="U24" s="20"/>
      <c r="V24" s="20">
        <v>70</v>
      </c>
      <c r="W24" s="20" t="s">
        <v>35</v>
      </c>
      <c r="X24" s="20">
        <f>VLOOKUP(V24,Tabla1[[Tipo]:[BIN]],3,FALSE)</f>
        <v>551898</v>
      </c>
      <c r="Y24" s="20">
        <f>VLOOKUP(W24,Tabla2[],2,FALSE)</f>
        <v>1</v>
      </c>
      <c r="Z24" s="27"/>
      <c r="AA24" s="27"/>
      <c r="AB24" s="27"/>
      <c r="AC24" s="23"/>
      <c r="AD24" s="27"/>
      <c r="AE24" s="24" t="s">
        <v>73</v>
      </c>
      <c r="AF24" s="25">
        <f>+IF(B24="Cédula de Identidad",1,1)</f>
        <v>1</v>
      </c>
      <c r="AG24" s="26">
        <f t="shared" si="1"/>
        <v>0</v>
      </c>
      <c r="AH24" s="25" t="str">
        <f>+CONCATENATE(AE24,",",AF24,",",C24,",",D24,",",AG24)</f>
        <v>014,1,,,0</v>
      </c>
    </row>
    <row r="25" spans="1:34" x14ac:dyDescent="0.25">
      <c r="A25" s="16" t="s">
        <v>77</v>
      </c>
      <c r="B25" s="17"/>
      <c r="C25" s="12"/>
      <c r="D25" s="12"/>
      <c r="E25" s="11"/>
      <c r="F25" s="11"/>
      <c r="G25" s="11"/>
      <c r="H25" s="11"/>
      <c r="I25" s="16"/>
      <c r="J25" s="20"/>
      <c r="K25" s="18"/>
      <c r="L25" s="21"/>
      <c r="M25" s="17"/>
      <c r="N25" s="18"/>
      <c r="O25" s="20"/>
      <c r="P25" s="20"/>
      <c r="Q25" s="20"/>
      <c r="R25" s="20"/>
      <c r="S25" s="22"/>
      <c r="T25" s="20"/>
      <c r="U25" s="31"/>
      <c r="V25" s="20">
        <v>70</v>
      </c>
      <c r="W25" s="20" t="s">
        <v>35</v>
      </c>
      <c r="X25" s="20">
        <f>VLOOKUP(V25,Tabla1[[Tipo]:[BIN]],3,FALSE)</f>
        <v>551898</v>
      </c>
      <c r="Y25" s="20">
        <f>VLOOKUP(W25,Tabla2[],2,FALSE)</f>
        <v>1</v>
      </c>
      <c r="Z25" s="27"/>
      <c r="AA25" s="27"/>
      <c r="AB25" s="27"/>
      <c r="AC25" s="23"/>
      <c r="AD25" s="27"/>
      <c r="AE25" s="24" t="s">
        <v>73</v>
      </c>
      <c r="AF25" s="25">
        <f>+IF(B25="Cédula de Identidad",1,1)</f>
        <v>1</v>
      </c>
      <c r="AG25" s="26">
        <f t="shared" si="1"/>
        <v>0</v>
      </c>
      <c r="AH25" s="25" t="str">
        <f>+CONCATENATE(AE25,",",AF25,",",C25,",",D25,",",AG25)</f>
        <v>014,1,,,0</v>
      </c>
    </row>
    <row r="26" spans="1:34" x14ac:dyDescent="0.25">
      <c r="A26" s="16" t="s">
        <v>78</v>
      </c>
      <c r="B26" s="17"/>
      <c r="C26" s="12"/>
      <c r="D26" s="12"/>
      <c r="E26" s="11"/>
      <c r="F26" s="11"/>
      <c r="G26" s="11"/>
      <c r="H26" s="11"/>
      <c r="I26" s="16"/>
      <c r="J26" s="20"/>
      <c r="K26" s="18"/>
      <c r="L26" s="21"/>
      <c r="M26" s="17"/>
      <c r="N26" s="18"/>
      <c r="O26" s="22"/>
      <c r="P26" s="22"/>
      <c r="Q26" s="22"/>
      <c r="R26" s="22"/>
      <c r="S26" s="22"/>
      <c r="T26" s="22"/>
      <c r="U26" s="34"/>
      <c r="V26" s="20">
        <v>70</v>
      </c>
      <c r="W26" s="20" t="s">
        <v>35</v>
      </c>
      <c r="X26" s="20">
        <f>VLOOKUP(V26,Tabla1[[Tipo]:[BIN]],3,FALSE)</f>
        <v>551898</v>
      </c>
      <c r="Y26" s="20">
        <f>VLOOKUP(W26,Tabla2[],2,FALSE)</f>
        <v>1</v>
      </c>
      <c r="Z26" s="27"/>
      <c r="AA26" s="27"/>
      <c r="AB26" s="27"/>
      <c r="AC26" s="23"/>
      <c r="AD26" s="27"/>
      <c r="AE26" s="24" t="s">
        <v>73</v>
      </c>
      <c r="AF26" s="25">
        <f>+IF(B26="Cédula de Identidad",1,1)</f>
        <v>1</v>
      </c>
      <c r="AG26" s="26">
        <f t="shared" si="1"/>
        <v>0</v>
      </c>
      <c r="AH26" s="25" t="str">
        <f>+CONCATENATE(AE26,",",AF26,",",C26,",",D26,",",AG26)</f>
        <v>014,1,,,0</v>
      </c>
    </row>
    <row r="27" spans="1:34" x14ac:dyDescent="0.25">
      <c r="A27" s="16" t="s">
        <v>79</v>
      </c>
      <c r="B27" s="17"/>
      <c r="C27" s="12"/>
      <c r="D27" s="12"/>
      <c r="E27" s="11"/>
      <c r="F27" s="11"/>
      <c r="G27" s="11"/>
      <c r="H27" s="11"/>
      <c r="I27" s="16"/>
      <c r="J27" s="20"/>
      <c r="K27" s="18"/>
      <c r="L27" s="21"/>
      <c r="M27" s="17"/>
      <c r="N27" s="18"/>
      <c r="O27" s="20"/>
      <c r="P27" s="20"/>
      <c r="Q27" s="20"/>
      <c r="R27" s="20"/>
      <c r="S27" s="22"/>
      <c r="T27" s="20"/>
      <c r="U27" s="21"/>
      <c r="V27" s="20">
        <v>70</v>
      </c>
      <c r="W27" s="20" t="s">
        <v>35</v>
      </c>
      <c r="X27" s="20">
        <f>VLOOKUP(V27,Tabla1[[Tipo]:[BIN]],3,FALSE)</f>
        <v>551898</v>
      </c>
      <c r="Y27" s="20">
        <f>VLOOKUP(W27,Tabla2[],2,FALSE)</f>
        <v>1</v>
      </c>
      <c r="Z27" s="27"/>
      <c r="AA27" s="27"/>
      <c r="AB27" s="27"/>
      <c r="AC27" s="23"/>
      <c r="AD27" s="27"/>
      <c r="AE27" s="24" t="s">
        <v>73</v>
      </c>
      <c r="AF27" s="25">
        <f>+IF(B27="Cédula de Identidad",1,1)</f>
        <v>1</v>
      </c>
      <c r="AG27" s="26">
        <f t="shared" si="1"/>
        <v>0</v>
      </c>
      <c r="AH27" s="25" t="str">
        <f>+CONCATENATE(AE27,",",AF27,",",C27,",",D27,",",AG27)</f>
        <v>014,1,,,0</v>
      </c>
    </row>
    <row r="28" spans="1:34" x14ac:dyDescent="0.25">
      <c r="A28" s="16" t="s">
        <v>80</v>
      </c>
      <c r="B28" s="17"/>
      <c r="C28" s="12"/>
      <c r="D28" s="12"/>
      <c r="E28" s="11"/>
      <c r="F28" s="11"/>
      <c r="G28" s="11"/>
      <c r="H28" s="11"/>
      <c r="I28" s="16"/>
      <c r="J28" s="20"/>
      <c r="K28" s="18"/>
      <c r="L28" s="21"/>
      <c r="M28" s="17"/>
      <c r="N28" s="18"/>
      <c r="O28" s="20"/>
      <c r="P28" s="20"/>
      <c r="Q28" s="20"/>
      <c r="R28" s="20"/>
      <c r="S28" s="22"/>
      <c r="T28" s="20"/>
      <c r="U28" s="35"/>
      <c r="V28" s="20">
        <v>70</v>
      </c>
      <c r="W28" s="20" t="s">
        <v>35</v>
      </c>
      <c r="X28" s="20">
        <f>VLOOKUP(V28,Tabla1[[Tipo]:[BIN]],3,FALSE)</f>
        <v>551898</v>
      </c>
      <c r="Y28" s="20">
        <f>VLOOKUP(W28,Tabla2[],2,FALSE)</f>
        <v>1</v>
      </c>
      <c r="Z28" s="27"/>
      <c r="AA28" s="27"/>
      <c r="AB28" s="27"/>
      <c r="AC28" s="23"/>
      <c r="AD28" s="27"/>
      <c r="AE28" s="24" t="s">
        <v>73</v>
      </c>
      <c r="AF28" s="25">
        <f>+IF(B28="Cédula de Identidad",1,1)</f>
        <v>1</v>
      </c>
      <c r="AG28" s="26">
        <f t="shared" si="1"/>
        <v>0</v>
      </c>
      <c r="AH28" s="25" t="str">
        <f>+CONCATENATE(AE28,",",AF28,",",C28,",",D28,",",AG28)</f>
        <v>014,1,,,0</v>
      </c>
    </row>
    <row r="29" spans="1:34" x14ac:dyDescent="0.25">
      <c r="A29" s="16" t="s">
        <v>81</v>
      </c>
      <c r="B29" s="17"/>
      <c r="C29" s="12"/>
      <c r="D29" s="12"/>
      <c r="E29" s="11"/>
      <c r="F29" s="11"/>
      <c r="G29" s="11"/>
      <c r="H29" s="11"/>
      <c r="I29" s="16"/>
      <c r="J29" s="20"/>
      <c r="K29" s="18"/>
      <c r="L29" s="21"/>
      <c r="M29" s="17"/>
      <c r="N29" s="18"/>
      <c r="O29" s="20"/>
      <c r="P29" s="20"/>
      <c r="Q29" s="20"/>
      <c r="R29" s="20"/>
      <c r="S29" s="22"/>
      <c r="T29" s="20"/>
      <c r="U29" s="28"/>
      <c r="V29" s="20">
        <v>70</v>
      </c>
      <c r="W29" s="20" t="s">
        <v>35</v>
      </c>
      <c r="X29" s="20">
        <f>VLOOKUP(V29,Tabla1[[Tipo]:[BIN]],3,FALSE)</f>
        <v>551898</v>
      </c>
      <c r="Y29" s="20">
        <f>VLOOKUP(W29,Tabla2[],2,FALSE)</f>
        <v>1</v>
      </c>
      <c r="Z29" s="27"/>
      <c r="AA29" s="27"/>
      <c r="AB29" s="27"/>
      <c r="AC29" s="23"/>
      <c r="AD29" s="27"/>
      <c r="AE29" s="24" t="s">
        <v>73</v>
      </c>
      <c r="AF29" s="25">
        <f>+IF(B29="Cédula de Identidad",1,1)</f>
        <v>1</v>
      </c>
      <c r="AG29" s="26">
        <f t="shared" si="1"/>
        <v>0</v>
      </c>
      <c r="AH29" s="25" t="str">
        <f>+CONCATENATE(AE29,",",AF29,",",C29,",",D29,",",AG29)</f>
        <v>014,1,,,0</v>
      </c>
    </row>
    <row r="30" spans="1:34" x14ac:dyDescent="0.25">
      <c r="A30" s="16" t="s">
        <v>82</v>
      </c>
      <c r="B30" s="17"/>
      <c r="C30" s="12"/>
      <c r="D30" s="12"/>
      <c r="E30" s="11"/>
      <c r="F30" s="11"/>
      <c r="G30" s="11"/>
      <c r="H30" s="11"/>
      <c r="I30" s="16"/>
      <c r="J30" s="20"/>
      <c r="K30" s="18"/>
      <c r="L30" s="21"/>
      <c r="M30" s="17"/>
      <c r="N30" s="18"/>
      <c r="O30" s="20"/>
      <c r="P30" s="20"/>
      <c r="Q30" s="20"/>
      <c r="R30" s="20"/>
      <c r="S30" s="22"/>
      <c r="T30" s="20"/>
      <c r="U30" s="20"/>
      <c r="V30" s="20">
        <v>70</v>
      </c>
      <c r="W30" s="20" t="s">
        <v>35</v>
      </c>
      <c r="X30" s="20">
        <f>VLOOKUP(V30,Tabla1[[Tipo]:[BIN]],3,FALSE)</f>
        <v>551898</v>
      </c>
      <c r="Y30" s="20">
        <f>VLOOKUP(W30,Tabla2[],2,FALSE)</f>
        <v>1</v>
      </c>
      <c r="Z30" s="27"/>
      <c r="AA30" s="27"/>
      <c r="AB30" s="27"/>
      <c r="AC30" s="23"/>
      <c r="AD30" s="27"/>
      <c r="AE30" s="24" t="s">
        <v>73</v>
      </c>
      <c r="AF30" s="25">
        <f>+IF(B30="Cédula de Identidad",1,1)</f>
        <v>1</v>
      </c>
      <c r="AG30" s="26">
        <f t="shared" si="1"/>
        <v>0</v>
      </c>
      <c r="AH30" s="25" t="str">
        <f>+CONCATENATE(AE30,",",AF30,",",C30,",",D30,",",AG30)</f>
        <v>014,1,,,0</v>
      </c>
    </row>
    <row r="31" spans="1:34" x14ac:dyDescent="0.25">
      <c r="A31" s="16" t="s">
        <v>83</v>
      </c>
      <c r="B31" s="17"/>
      <c r="C31" s="12"/>
      <c r="D31" s="12"/>
      <c r="E31" s="11"/>
      <c r="F31" s="11"/>
      <c r="G31" s="11"/>
      <c r="H31" s="11"/>
      <c r="I31" s="16"/>
      <c r="J31" s="20"/>
      <c r="K31" s="18"/>
      <c r="L31" s="21"/>
      <c r="M31" s="17"/>
      <c r="N31" s="18"/>
      <c r="O31" s="20"/>
      <c r="P31" s="20"/>
      <c r="Q31" s="20"/>
      <c r="R31" s="20"/>
      <c r="S31" s="22"/>
      <c r="T31" s="20"/>
      <c r="U31" s="28"/>
      <c r="V31" s="20">
        <v>70</v>
      </c>
      <c r="W31" s="20" t="s">
        <v>35</v>
      </c>
      <c r="X31" s="20">
        <f>VLOOKUP(V31,Tabla1[[Tipo]:[BIN]],3,FALSE)</f>
        <v>551898</v>
      </c>
      <c r="Y31" s="20">
        <f>VLOOKUP(W31,Tabla2[],2,FALSE)</f>
        <v>1</v>
      </c>
      <c r="Z31" s="27"/>
      <c r="AA31" s="27"/>
      <c r="AB31" s="27"/>
      <c r="AC31" s="23"/>
      <c r="AD31" s="27"/>
      <c r="AE31" s="24" t="s">
        <v>73</v>
      </c>
      <c r="AF31" s="25">
        <f>+IF(B31="Cédula de Identidad",1,1)</f>
        <v>1</v>
      </c>
      <c r="AG31" s="26">
        <f t="shared" si="1"/>
        <v>0</v>
      </c>
      <c r="AH31" s="25" t="str">
        <f>+CONCATENATE(AE31,",",AF31,",",C31,",",D31,",",AG31)</f>
        <v>014,1,,,0</v>
      </c>
    </row>
    <row r="32" spans="1:34" x14ac:dyDescent="0.25">
      <c r="A32" s="16" t="s">
        <v>84</v>
      </c>
      <c r="B32" s="17"/>
      <c r="C32" s="12"/>
      <c r="D32" s="12"/>
      <c r="E32" s="11"/>
      <c r="F32" s="11"/>
      <c r="G32" s="11"/>
      <c r="H32" s="11"/>
      <c r="I32" s="16"/>
      <c r="J32" s="20"/>
      <c r="K32" s="18"/>
      <c r="L32" s="21"/>
      <c r="M32" s="17"/>
      <c r="N32" s="18"/>
      <c r="O32" s="20"/>
      <c r="P32" s="20"/>
      <c r="Q32" s="20"/>
      <c r="R32" s="20"/>
      <c r="S32" s="22"/>
      <c r="T32" s="20"/>
      <c r="U32" s="21"/>
      <c r="V32" s="20">
        <v>70</v>
      </c>
      <c r="W32" s="20" t="s">
        <v>35</v>
      </c>
      <c r="X32" s="20">
        <f>VLOOKUP(V32,Tabla1[[Tipo]:[BIN]],3,FALSE)</f>
        <v>551898</v>
      </c>
      <c r="Y32" s="20">
        <f>VLOOKUP(W32,Tabla2[],2,FALSE)</f>
        <v>1</v>
      </c>
      <c r="Z32" s="27"/>
      <c r="AA32" s="27"/>
      <c r="AB32" s="27"/>
      <c r="AC32" s="23"/>
      <c r="AD32" s="27"/>
      <c r="AE32" s="24" t="s">
        <v>73</v>
      </c>
      <c r="AF32" s="25">
        <f>+IF(B32="Cédula de Identidad",1,1)</f>
        <v>1</v>
      </c>
      <c r="AG32" s="26">
        <f t="shared" si="1"/>
        <v>0</v>
      </c>
      <c r="AH32" s="25" t="str">
        <f>+CONCATENATE(AE32,",",AF32,",",C32,",",D32,",",AG32)</f>
        <v>014,1,,,0</v>
      </c>
    </row>
    <row r="33" spans="1:34" x14ac:dyDescent="0.25">
      <c r="A33" s="16" t="s">
        <v>85</v>
      </c>
      <c r="B33" s="17"/>
      <c r="C33" s="12"/>
      <c r="D33" s="12"/>
      <c r="E33" s="11"/>
      <c r="F33" s="11"/>
      <c r="G33" s="11"/>
      <c r="H33" s="11"/>
      <c r="I33" s="22"/>
      <c r="J33" s="20"/>
      <c r="K33" s="18"/>
      <c r="L33" s="21"/>
      <c r="M33" s="17"/>
      <c r="N33" s="18"/>
      <c r="O33" s="20"/>
      <c r="P33" s="20"/>
      <c r="Q33" s="20"/>
      <c r="R33" s="20"/>
      <c r="S33" s="22"/>
      <c r="T33" s="20"/>
      <c r="U33" s="31"/>
      <c r="V33" s="20">
        <v>70</v>
      </c>
      <c r="W33" s="20" t="s">
        <v>35</v>
      </c>
      <c r="X33" s="20">
        <f>VLOOKUP(V33,Tabla1[[Tipo]:[BIN]],3,FALSE)</f>
        <v>551898</v>
      </c>
      <c r="Y33" s="20">
        <f>VLOOKUP(W33,Tabla2[],2,FALSE)</f>
        <v>1</v>
      </c>
      <c r="Z33" s="27"/>
      <c r="AA33" s="27"/>
      <c r="AB33" s="27"/>
      <c r="AC33" s="23"/>
      <c r="AD33" s="27"/>
      <c r="AE33" s="24" t="s">
        <v>73</v>
      </c>
      <c r="AF33" s="25">
        <f>+IF(B33="Cédula de Identidad",1,1)</f>
        <v>1</v>
      </c>
      <c r="AG33" s="26">
        <f t="shared" si="1"/>
        <v>0</v>
      </c>
      <c r="AH33" s="25" t="str">
        <f>+CONCATENATE(AE33,",",AF33,",",C33,",",D33,",",AG33)</f>
        <v>014,1,,,0</v>
      </c>
    </row>
    <row r="34" spans="1:34" x14ac:dyDescent="0.25">
      <c r="A34" s="16" t="s">
        <v>86</v>
      </c>
      <c r="B34" s="17"/>
      <c r="C34" s="12"/>
      <c r="D34" s="12"/>
      <c r="E34" s="11"/>
      <c r="F34" s="11"/>
      <c r="G34" s="11"/>
      <c r="H34" s="11"/>
      <c r="I34" s="22"/>
      <c r="J34" s="20"/>
      <c r="K34" s="18"/>
      <c r="L34" s="21"/>
      <c r="M34" s="17"/>
      <c r="N34" s="18"/>
      <c r="O34" s="20"/>
      <c r="P34" s="20"/>
      <c r="Q34" s="20"/>
      <c r="R34" s="20"/>
      <c r="S34" s="22"/>
      <c r="T34" s="20"/>
      <c r="U34" s="20"/>
      <c r="V34" s="20">
        <v>70</v>
      </c>
      <c r="W34" s="20" t="s">
        <v>35</v>
      </c>
      <c r="X34" s="20">
        <f>VLOOKUP(V34,Tabla1[[Tipo]:[BIN]],3,FALSE)</f>
        <v>551898</v>
      </c>
      <c r="Y34" s="20">
        <f>VLOOKUP(W34,Tabla2[],2,FALSE)</f>
        <v>1</v>
      </c>
      <c r="Z34" s="27"/>
      <c r="AA34" s="27"/>
      <c r="AB34" s="27"/>
      <c r="AC34" s="23"/>
      <c r="AD34" s="27"/>
      <c r="AE34" s="24" t="s">
        <v>73</v>
      </c>
      <c r="AF34" s="25">
        <f>+IF(B34="Cédula de Identidad",1,1)</f>
        <v>1</v>
      </c>
      <c r="AG34" s="26">
        <f t="shared" si="1"/>
        <v>0</v>
      </c>
      <c r="AH34" s="25" t="str">
        <f>+CONCATENATE(AE34,",",AF34,",",C34,",",D34,",",AG34)</f>
        <v>014,1,,,0</v>
      </c>
    </row>
    <row r="35" spans="1:34" x14ac:dyDescent="0.25">
      <c r="A35" s="16" t="s">
        <v>87</v>
      </c>
      <c r="B35" s="17"/>
      <c r="C35" s="12"/>
      <c r="D35" s="12"/>
      <c r="E35" s="11"/>
      <c r="F35" s="11"/>
      <c r="G35" s="11"/>
      <c r="H35" s="11"/>
      <c r="I35" s="22"/>
      <c r="J35" s="20"/>
      <c r="K35" s="18"/>
      <c r="L35" s="21"/>
      <c r="M35" s="17"/>
      <c r="N35" s="18"/>
      <c r="O35" s="20"/>
      <c r="P35" s="20"/>
      <c r="Q35" s="20"/>
      <c r="R35" s="20"/>
      <c r="S35" s="22"/>
      <c r="T35" s="20"/>
      <c r="U35" s="20"/>
      <c r="V35" s="20">
        <v>70</v>
      </c>
      <c r="W35" s="20" t="s">
        <v>35</v>
      </c>
      <c r="X35" s="20">
        <f>VLOOKUP(V35,Tabla1[[Tipo]:[BIN]],3,FALSE)</f>
        <v>551898</v>
      </c>
      <c r="Y35" s="20">
        <f>VLOOKUP(W35,Tabla2[],2,FALSE)</f>
        <v>1</v>
      </c>
      <c r="Z35" s="27"/>
      <c r="AA35" s="27"/>
      <c r="AB35" s="27"/>
      <c r="AC35" s="23"/>
      <c r="AD35" s="27"/>
      <c r="AE35" s="24" t="s">
        <v>73</v>
      </c>
      <c r="AF35" s="25">
        <f>+IF(B35="Cédula de Identidad",1,1)</f>
        <v>1</v>
      </c>
      <c r="AG35" s="26">
        <f t="shared" si="1"/>
        <v>0</v>
      </c>
      <c r="AH35" s="25" t="str">
        <f>+CONCATENATE(AE35,",",AF35,",",C35,",",D35,",",AG35)</f>
        <v>014,1,,,0</v>
      </c>
    </row>
    <row r="36" spans="1:34" x14ac:dyDescent="0.25">
      <c r="A36" s="16" t="s">
        <v>88</v>
      </c>
      <c r="B36" s="17"/>
      <c r="C36" s="12"/>
      <c r="D36" s="12"/>
      <c r="E36" s="11"/>
      <c r="F36" s="11"/>
      <c r="G36" s="11"/>
      <c r="H36" s="11"/>
      <c r="I36" s="22"/>
      <c r="J36" s="20"/>
      <c r="K36" s="18"/>
      <c r="L36" s="21"/>
      <c r="M36" s="17"/>
      <c r="N36" s="18"/>
      <c r="O36" s="20"/>
      <c r="P36" s="20"/>
      <c r="Q36" s="20"/>
      <c r="R36" s="20"/>
      <c r="S36" s="20"/>
      <c r="T36" s="20"/>
      <c r="U36" s="20"/>
      <c r="V36" s="20">
        <v>70</v>
      </c>
      <c r="W36" s="20" t="s">
        <v>35</v>
      </c>
      <c r="X36" s="20">
        <f>VLOOKUP(V36,Tabla1[[Tipo]:[BIN]],3,FALSE)</f>
        <v>551898</v>
      </c>
      <c r="Y36" s="20">
        <f>VLOOKUP(W36,Tabla2[],2,FALSE)</f>
        <v>1</v>
      </c>
      <c r="Z36" s="27"/>
      <c r="AA36" s="27"/>
      <c r="AB36" s="27"/>
      <c r="AC36" s="23"/>
      <c r="AD36" s="27"/>
      <c r="AE36" s="24" t="s">
        <v>73</v>
      </c>
      <c r="AF36" s="25">
        <f>+IF(B36="Cédula de Identidad",1,1)</f>
        <v>1</v>
      </c>
      <c r="AG36" s="26">
        <f t="shared" si="1"/>
        <v>0</v>
      </c>
      <c r="AH36" s="25" t="str">
        <f>+CONCATENATE(AE36,",",AF36,",",C36,",",D36,",",AG36)</f>
        <v>014,1,,,0</v>
      </c>
    </row>
    <row r="37" spans="1:34" x14ac:dyDescent="0.25">
      <c r="A37" s="16" t="s">
        <v>89</v>
      </c>
      <c r="B37" s="17"/>
      <c r="C37" s="12"/>
      <c r="D37" s="12"/>
      <c r="E37" s="11"/>
      <c r="F37" s="11"/>
      <c r="G37" s="11"/>
      <c r="H37" s="11"/>
      <c r="I37" s="16"/>
      <c r="J37" s="20"/>
      <c r="K37" s="18"/>
      <c r="L37" s="21"/>
      <c r="M37" s="17"/>
      <c r="N37" s="18"/>
      <c r="O37" s="20"/>
      <c r="P37" s="20"/>
      <c r="Q37" s="20"/>
      <c r="R37" s="20"/>
      <c r="S37" s="22"/>
      <c r="T37" s="20"/>
      <c r="U37" s="20"/>
      <c r="V37" s="20">
        <v>70</v>
      </c>
      <c r="W37" s="20" t="s">
        <v>35</v>
      </c>
      <c r="X37" s="20">
        <f>VLOOKUP(V37,Tabla1[[Tipo]:[BIN]],3,FALSE)</f>
        <v>551898</v>
      </c>
      <c r="Y37" s="20">
        <f>VLOOKUP(W37,Tabla2[],2,FALSE)</f>
        <v>1</v>
      </c>
      <c r="Z37" s="27"/>
      <c r="AA37" s="27"/>
      <c r="AB37" s="27"/>
      <c r="AC37" s="23"/>
      <c r="AD37" s="27"/>
      <c r="AE37" s="24" t="s">
        <v>73</v>
      </c>
      <c r="AF37" s="25">
        <f>+IF(B37="Cédula de Identidad",1,1)</f>
        <v>1</v>
      </c>
      <c r="AG37" s="26">
        <f t="shared" si="1"/>
        <v>0</v>
      </c>
      <c r="AH37" s="25" t="str">
        <f>+CONCATENATE(AE37,",",AF37,",",C37,",",D37,",",AG37)</f>
        <v>014,1,,,0</v>
      </c>
    </row>
    <row r="38" spans="1:34" x14ac:dyDescent="0.25">
      <c r="A38" s="16" t="s">
        <v>90</v>
      </c>
      <c r="B38" s="17"/>
      <c r="C38" s="12"/>
      <c r="D38" s="12"/>
      <c r="E38" s="11"/>
      <c r="F38" s="11"/>
      <c r="G38" s="11"/>
      <c r="H38" s="11"/>
      <c r="I38" s="16"/>
      <c r="J38" s="20"/>
      <c r="K38" s="18"/>
      <c r="L38" s="21"/>
      <c r="M38" s="17"/>
      <c r="N38" s="18"/>
      <c r="O38" s="20"/>
      <c r="P38" s="20"/>
      <c r="Q38" s="20"/>
      <c r="R38" s="20"/>
      <c r="S38" s="22"/>
      <c r="T38" s="20"/>
      <c r="U38" s="20"/>
      <c r="V38" s="20">
        <v>70</v>
      </c>
      <c r="W38" s="20" t="s">
        <v>35</v>
      </c>
      <c r="X38" s="20">
        <f>VLOOKUP(V38,Tabla1[[Tipo]:[BIN]],3,FALSE)</f>
        <v>551898</v>
      </c>
      <c r="Y38" s="20">
        <f>VLOOKUP(W38,Tabla2[],2,FALSE)</f>
        <v>1</v>
      </c>
      <c r="Z38" s="27"/>
      <c r="AA38" s="27"/>
      <c r="AB38" s="27"/>
      <c r="AC38" s="23"/>
      <c r="AD38" s="27"/>
      <c r="AE38" s="24" t="s">
        <v>73</v>
      </c>
      <c r="AF38" s="25">
        <f>+IF(B38="Cédula de Identidad",1,1)</f>
        <v>1</v>
      </c>
      <c r="AG38" s="26">
        <f t="shared" si="1"/>
        <v>0</v>
      </c>
      <c r="AH38" s="25" t="str">
        <f>+CONCATENATE(AE38,",",AF38,",",C38,",",D38,",",AG38)</f>
        <v>014,1,,,0</v>
      </c>
    </row>
    <row r="39" spans="1:34" x14ac:dyDescent="0.25">
      <c r="A39" s="16" t="s">
        <v>91</v>
      </c>
      <c r="B39" s="17"/>
      <c r="C39" s="12"/>
      <c r="D39" s="12"/>
      <c r="E39" s="11"/>
      <c r="F39" s="11"/>
      <c r="G39" s="11"/>
      <c r="H39" s="11"/>
      <c r="I39" s="22"/>
      <c r="J39" s="20"/>
      <c r="K39" s="18"/>
      <c r="L39" s="21"/>
      <c r="M39" s="17"/>
      <c r="N39" s="18"/>
      <c r="O39" s="20"/>
      <c r="P39" s="20"/>
      <c r="Q39" s="20"/>
      <c r="R39" s="20"/>
      <c r="S39" s="22"/>
      <c r="T39" s="20"/>
      <c r="U39" s="31"/>
      <c r="V39" s="20">
        <v>70</v>
      </c>
      <c r="W39" s="20" t="s">
        <v>35</v>
      </c>
      <c r="X39" s="20">
        <f>VLOOKUP(V39,Tabla1[[Tipo]:[BIN]],3,FALSE)</f>
        <v>551898</v>
      </c>
      <c r="Y39" s="20">
        <f>VLOOKUP(W39,Tabla2[],2,FALSE)</f>
        <v>1</v>
      </c>
      <c r="Z39" s="27"/>
      <c r="AA39" s="27"/>
      <c r="AB39" s="27"/>
      <c r="AC39" s="23"/>
      <c r="AD39" s="27"/>
      <c r="AE39" s="24" t="s">
        <v>73</v>
      </c>
      <c r="AF39" s="25">
        <f>+IF(B39="Cédula de Identidad",1,1)</f>
        <v>1</v>
      </c>
      <c r="AG39" s="26">
        <f t="shared" si="1"/>
        <v>0</v>
      </c>
      <c r="AH39" s="25" t="str">
        <f>+CONCATENATE(AE39,",",AF39,",",C39,",",D39,",",AG39)</f>
        <v>014,1,,,0</v>
      </c>
    </row>
    <row r="40" spans="1:34" x14ac:dyDescent="0.25">
      <c r="A40" s="16" t="s">
        <v>92</v>
      </c>
      <c r="B40" s="17"/>
      <c r="C40" s="12"/>
      <c r="D40" s="12"/>
      <c r="E40" s="11"/>
      <c r="F40" s="11"/>
      <c r="G40" s="11"/>
      <c r="H40" s="11"/>
      <c r="I40" s="22"/>
      <c r="J40" s="20"/>
      <c r="K40" s="18"/>
      <c r="L40" s="21"/>
      <c r="M40" s="17"/>
      <c r="N40" s="18"/>
      <c r="O40" s="20"/>
      <c r="P40" s="20"/>
      <c r="Q40" s="20"/>
      <c r="R40" s="20"/>
      <c r="S40" s="22"/>
      <c r="T40" s="20"/>
      <c r="U40" s="21"/>
      <c r="V40" s="20">
        <v>70</v>
      </c>
      <c r="W40" s="20" t="s">
        <v>35</v>
      </c>
      <c r="X40" s="20">
        <f>VLOOKUP(V40,Tabla1[[Tipo]:[BIN]],3,FALSE)</f>
        <v>551898</v>
      </c>
      <c r="Y40" s="20">
        <f>VLOOKUP(W40,Tabla2[],2,FALSE)</f>
        <v>1</v>
      </c>
      <c r="Z40" s="27"/>
      <c r="AA40" s="27"/>
      <c r="AB40" s="27"/>
      <c r="AC40" s="23"/>
      <c r="AD40" s="27"/>
      <c r="AE40" s="24" t="s">
        <v>73</v>
      </c>
      <c r="AF40" s="25">
        <f>+IF(B40="Cédula de Identidad",1,1)</f>
        <v>1</v>
      </c>
      <c r="AG40" s="26">
        <f t="shared" si="1"/>
        <v>0</v>
      </c>
      <c r="AH40" s="25" t="str">
        <f>+CONCATENATE(AE40,",",AF40,",",C40,",",D40,",",AG40)</f>
        <v>014,1,,,0</v>
      </c>
    </row>
    <row r="41" spans="1:34" x14ac:dyDescent="0.25">
      <c r="A41" s="16" t="s">
        <v>93</v>
      </c>
      <c r="B41" s="17"/>
      <c r="C41" s="12"/>
      <c r="D41" s="12"/>
      <c r="E41" s="11"/>
      <c r="F41" s="11"/>
      <c r="G41" s="11"/>
      <c r="H41" s="11"/>
      <c r="I41" s="22"/>
      <c r="J41" s="20"/>
      <c r="K41" s="18"/>
      <c r="L41" s="21"/>
      <c r="M41" s="17"/>
      <c r="N41" s="18"/>
      <c r="O41" s="20"/>
      <c r="P41" s="20"/>
      <c r="Q41" s="20"/>
      <c r="R41" s="20"/>
      <c r="S41" s="22"/>
      <c r="T41" s="20"/>
      <c r="U41" s="21"/>
      <c r="V41" s="20">
        <v>70</v>
      </c>
      <c r="W41" s="20" t="s">
        <v>35</v>
      </c>
      <c r="X41" s="20">
        <f>VLOOKUP(V41,Tabla1[[Tipo]:[BIN]],3,FALSE)</f>
        <v>551898</v>
      </c>
      <c r="Y41" s="20">
        <f>VLOOKUP(W41,Tabla2[],2,FALSE)</f>
        <v>1</v>
      </c>
      <c r="Z41" s="27"/>
      <c r="AA41" s="27"/>
      <c r="AB41" s="27"/>
      <c r="AC41" s="23"/>
      <c r="AD41" s="27"/>
      <c r="AE41" s="24" t="s">
        <v>73</v>
      </c>
      <c r="AF41" s="25">
        <f>+IF(B41="Cédula de Identidad",1,1)</f>
        <v>1</v>
      </c>
      <c r="AG41" s="26">
        <f t="shared" si="1"/>
        <v>0</v>
      </c>
      <c r="AH41" s="25" t="str">
        <f>+CONCATENATE(AE41,",",AF41,",",C41,",",D41,",",AG41)</f>
        <v>014,1,,,0</v>
      </c>
    </row>
    <row r="42" spans="1:34" x14ac:dyDescent="0.25">
      <c r="A42" s="16" t="s">
        <v>94</v>
      </c>
      <c r="B42" s="17"/>
      <c r="C42" s="12"/>
      <c r="D42" s="12"/>
      <c r="E42" s="11"/>
      <c r="F42" s="11"/>
      <c r="G42" s="11"/>
      <c r="H42" s="11"/>
      <c r="I42" s="22"/>
      <c r="J42" s="20"/>
      <c r="K42" s="18"/>
      <c r="L42" s="21"/>
      <c r="M42" s="17"/>
      <c r="N42" s="18"/>
      <c r="O42" s="20"/>
      <c r="P42" s="20"/>
      <c r="Q42" s="20"/>
      <c r="R42" s="20"/>
      <c r="S42" s="22"/>
      <c r="T42" s="20"/>
      <c r="U42" s="20"/>
      <c r="V42" s="20">
        <v>70</v>
      </c>
      <c r="W42" s="20" t="s">
        <v>35</v>
      </c>
      <c r="X42" s="20">
        <f>VLOOKUP(V42,Tabla1[[Tipo]:[BIN]],3,FALSE)</f>
        <v>551898</v>
      </c>
      <c r="Y42" s="20">
        <f>VLOOKUP(W42,Tabla2[],2,FALSE)</f>
        <v>1</v>
      </c>
      <c r="Z42" s="27"/>
      <c r="AA42" s="27"/>
      <c r="AB42" s="27"/>
      <c r="AC42" s="23"/>
      <c r="AD42" s="27"/>
      <c r="AE42" s="24" t="s">
        <v>73</v>
      </c>
      <c r="AF42" s="25">
        <f>+IF(B42="Cédula de Identidad",1,1)</f>
        <v>1</v>
      </c>
      <c r="AG42" s="26">
        <f t="shared" si="1"/>
        <v>0</v>
      </c>
      <c r="AH42" s="25" t="str">
        <f>+CONCATENATE(AE42,",",AF42,",",C42,",",D42,",",AG42)</f>
        <v>014,1,,,0</v>
      </c>
    </row>
    <row r="43" spans="1:34" x14ac:dyDescent="0.25">
      <c r="A43" s="16" t="s">
        <v>95</v>
      </c>
      <c r="B43" s="17"/>
      <c r="C43" s="12"/>
      <c r="D43" s="12"/>
      <c r="E43" s="11"/>
      <c r="F43" s="11"/>
      <c r="G43" s="11"/>
      <c r="H43" s="11"/>
      <c r="I43" s="22"/>
      <c r="J43" s="20"/>
      <c r="K43" s="18"/>
      <c r="L43" s="21"/>
      <c r="M43" s="17"/>
      <c r="N43" s="18"/>
      <c r="O43" s="20"/>
      <c r="P43" s="20"/>
      <c r="Q43" s="20"/>
      <c r="R43" s="20"/>
      <c r="S43" s="22"/>
      <c r="T43" s="20"/>
      <c r="U43" s="31"/>
      <c r="V43" s="20">
        <v>70</v>
      </c>
      <c r="W43" s="20" t="s">
        <v>35</v>
      </c>
      <c r="X43" s="20">
        <f>VLOOKUP(V43,Tabla1[[Tipo]:[BIN]],3,FALSE)</f>
        <v>551898</v>
      </c>
      <c r="Y43" s="20">
        <f>VLOOKUP(W43,Tabla2[],2,FALSE)</f>
        <v>1</v>
      </c>
      <c r="Z43" s="27"/>
      <c r="AA43" s="27"/>
      <c r="AB43" s="27"/>
      <c r="AC43" s="23"/>
      <c r="AD43" s="27"/>
      <c r="AE43" s="24" t="s">
        <v>73</v>
      </c>
      <c r="AF43" s="25">
        <f>+IF(B43="Cédula de Identidad",1,1)</f>
        <v>1</v>
      </c>
      <c r="AG43" s="26">
        <f t="shared" si="1"/>
        <v>0</v>
      </c>
      <c r="AH43" s="25" t="str">
        <f>+CONCATENATE(AE43,",",AF43,",",C43,",",D43,",",AG43)</f>
        <v>014,1,,,0</v>
      </c>
    </row>
    <row r="44" spans="1:34" s="8" customFormat="1" x14ac:dyDescent="0.25">
      <c r="A44" s="16" t="s">
        <v>96</v>
      </c>
      <c r="B44" s="17"/>
      <c r="C44" s="12"/>
      <c r="D44" s="12"/>
      <c r="E44" s="11"/>
      <c r="F44" s="11"/>
      <c r="G44" s="11"/>
      <c r="H44" s="11"/>
      <c r="I44" s="16"/>
      <c r="J44" s="20"/>
      <c r="K44" s="18"/>
      <c r="L44" s="21"/>
      <c r="M44" s="17"/>
      <c r="N44" s="18"/>
      <c r="O44" s="16"/>
      <c r="P44" s="16"/>
      <c r="Q44" s="16"/>
      <c r="R44" s="16"/>
      <c r="S44" s="16"/>
      <c r="T44" s="16"/>
      <c r="U44" s="16"/>
      <c r="V44" s="20">
        <v>70</v>
      </c>
      <c r="W44" s="20" t="s">
        <v>35</v>
      </c>
      <c r="X44" s="16">
        <f>VLOOKUP(V44,Tabla1[[Tipo]:[BIN]],3,FALSE)</f>
        <v>551898</v>
      </c>
      <c r="Y44" s="16">
        <f>VLOOKUP(W44,Tabla2[],2,FALSE)</f>
        <v>1</v>
      </c>
      <c r="Z44" s="27"/>
      <c r="AA44" s="27"/>
      <c r="AB44" s="27"/>
      <c r="AC44" s="23"/>
      <c r="AD44" s="27"/>
      <c r="AE44" s="24" t="s">
        <v>73</v>
      </c>
      <c r="AF44" s="25">
        <f>+IF(B44="Cédula de Identidad",1,1)</f>
        <v>1</v>
      </c>
      <c r="AG44" s="26">
        <f t="shared" si="1"/>
        <v>0</v>
      </c>
      <c r="AH44" s="25" t="str">
        <f>+CONCATENATE(AE44,",",AF44,",",C44,",",D44,",",AG44)</f>
        <v>014,1,,,0</v>
      </c>
    </row>
    <row r="45" spans="1:34" x14ac:dyDescent="0.25">
      <c r="A45" s="16" t="s">
        <v>97</v>
      </c>
      <c r="B45" s="17"/>
      <c r="C45" s="12"/>
      <c r="D45" s="12"/>
      <c r="E45" s="11"/>
      <c r="F45" s="11"/>
      <c r="G45" s="11"/>
      <c r="H45" s="11"/>
      <c r="I45" s="22"/>
      <c r="J45" s="20"/>
      <c r="K45" s="18"/>
      <c r="L45" s="21"/>
      <c r="M45" s="17"/>
      <c r="N45" s="18"/>
      <c r="O45" s="20"/>
      <c r="P45" s="20"/>
      <c r="Q45" s="20"/>
      <c r="R45" s="20"/>
      <c r="S45" s="22"/>
      <c r="T45" s="20"/>
      <c r="U45" s="31"/>
      <c r="V45" s="20">
        <v>70</v>
      </c>
      <c r="W45" s="20" t="s">
        <v>35</v>
      </c>
      <c r="X45" s="20">
        <f>VLOOKUP(V45,Tabla1[[Tipo]:[BIN]],3,FALSE)</f>
        <v>551898</v>
      </c>
      <c r="Y45" s="20">
        <f>VLOOKUP(W45,Tabla2[],2,FALSE)</f>
        <v>1</v>
      </c>
      <c r="Z45" s="27"/>
      <c r="AA45" s="27"/>
      <c r="AB45" s="27"/>
      <c r="AC45" s="23"/>
      <c r="AD45" s="27"/>
      <c r="AE45" s="24" t="s">
        <v>73</v>
      </c>
      <c r="AF45" s="25">
        <f>+IF(B45="Cédula de Identidad",1,1)</f>
        <v>1</v>
      </c>
      <c r="AG45" s="26">
        <f t="shared" si="1"/>
        <v>0</v>
      </c>
      <c r="AH45" s="25" t="str">
        <f>+CONCATENATE(AE45,",",AF45,",",C45,",",D45,",",AG45)</f>
        <v>014,1,,,0</v>
      </c>
    </row>
    <row r="46" spans="1:34" x14ac:dyDescent="0.25">
      <c r="A46" s="16" t="s">
        <v>98</v>
      </c>
      <c r="B46" s="17"/>
      <c r="C46" s="12"/>
      <c r="D46" s="12"/>
      <c r="E46" s="11"/>
      <c r="F46" s="11"/>
      <c r="G46" s="11"/>
      <c r="H46" s="11"/>
      <c r="I46" s="16"/>
      <c r="J46" s="20"/>
      <c r="K46" s="18"/>
      <c r="L46" s="21"/>
      <c r="M46" s="17"/>
      <c r="N46" s="18"/>
      <c r="O46" s="20"/>
      <c r="P46" s="20"/>
      <c r="Q46" s="20"/>
      <c r="R46" s="20"/>
      <c r="S46" s="22"/>
      <c r="T46" s="20"/>
      <c r="U46" s="20"/>
      <c r="V46" s="20">
        <v>70</v>
      </c>
      <c r="W46" s="20" t="s">
        <v>35</v>
      </c>
      <c r="X46" s="20">
        <f>VLOOKUP(V46,Tabla1[[Tipo]:[BIN]],3,FALSE)</f>
        <v>551898</v>
      </c>
      <c r="Y46" s="20">
        <f>VLOOKUP(W46,Tabla2[],2,FALSE)</f>
        <v>1</v>
      </c>
      <c r="Z46" s="27"/>
      <c r="AA46" s="27"/>
      <c r="AB46" s="27"/>
      <c r="AC46" s="23"/>
      <c r="AD46" s="27"/>
      <c r="AE46" s="24" t="s">
        <v>73</v>
      </c>
      <c r="AF46" s="25">
        <f>+IF(B46="Cédula de Identidad",1,1)</f>
        <v>1</v>
      </c>
      <c r="AG46" s="26">
        <f t="shared" si="1"/>
        <v>0</v>
      </c>
      <c r="AH46" s="25" t="str">
        <f>+CONCATENATE(AE46,",",AF46,",",C46,",",D46,",",AG46)</f>
        <v>014,1,,,0</v>
      </c>
    </row>
    <row r="47" spans="1:34" x14ac:dyDescent="0.25">
      <c r="A47" s="16" t="s">
        <v>99</v>
      </c>
      <c r="B47" s="17"/>
      <c r="C47" s="12"/>
      <c r="D47" s="12"/>
      <c r="E47" s="11"/>
      <c r="F47" s="11"/>
      <c r="G47" s="11"/>
      <c r="H47" s="11"/>
      <c r="I47" s="16"/>
      <c r="J47" s="20"/>
      <c r="K47" s="18"/>
      <c r="L47" s="21"/>
      <c r="M47" s="17"/>
      <c r="N47" s="18"/>
      <c r="O47" s="20"/>
      <c r="P47" s="20"/>
      <c r="Q47" s="20"/>
      <c r="R47" s="20"/>
      <c r="S47" s="22"/>
      <c r="T47" s="20"/>
      <c r="U47" s="28"/>
      <c r="V47" s="20">
        <v>70</v>
      </c>
      <c r="W47" s="20" t="s">
        <v>35</v>
      </c>
      <c r="X47" s="20">
        <f>VLOOKUP(V47,Tabla1[[Tipo]:[BIN]],3,FALSE)</f>
        <v>551898</v>
      </c>
      <c r="Y47" s="20">
        <f>VLOOKUP(W47,Tabla2[],2,FALSE)</f>
        <v>1</v>
      </c>
      <c r="Z47" s="27"/>
      <c r="AA47" s="27"/>
      <c r="AB47" s="27"/>
      <c r="AC47" s="23"/>
      <c r="AD47" s="27"/>
      <c r="AE47" s="24" t="s">
        <v>73</v>
      </c>
      <c r="AF47" s="25">
        <f>+IF(B47="Cédula de Identidad",1,1)</f>
        <v>1</v>
      </c>
      <c r="AG47" s="26">
        <f t="shared" si="1"/>
        <v>0</v>
      </c>
      <c r="AH47" s="25" t="str">
        <f>+CONCATENATE(AE47,",",AF47,",",C47,",",D47,",",AG47)</f>
        <v>014,1,,,0</v>
      </c>
    </row>
    <row r="48" spans="1:34" x14ac:dyDescent="0.25">
      <c r="A48" s="16" t="s">
        <v>100</v>
      </c>
      <c r="B48" s="17"/>
      <c r="C48" s="12"/>
      <c r="D48" s="12"/>
      <c r="E48" s="11"/>
      <c r="F48" s="11"/>
      <c r="G48" s="11"/>
      <c r="H48" s="11"/>
      <c r="I48" s="16"/>
      <c r="J48" s="20"/>
      <c r="K48" s="18"/>
      <c r="L48" s="21"/>
      <c r="M48" s="17"/>
      <c r="N48" s="27"/>
      <c r="O48" s="20"/>
      <c r="P48" s="20"/>
      <c r="Q48" s="20"/>
      <c r="R48" s="20"/>
      <c r="S48" s="22"/>
      <c r="T48" s="20"/>
      <c r="U48" s="20"/>
      <c r="V48" s="20">
        <v>70</v>
      </c>
      <c r="W48" s="20" t="s">
        <v>35</v>
      </c>
      <c r="X48" s="20">
        <f>VLOOKUP(V48,Tabla1[[Tipo]:[BIN]],3,FALSE)</f>
        <v>551898</v>
      </c>
      <c r="Y48" s="20">
        <f>VLOOKUP(W48,Tabla2[],2,FALSE)</f>
        <v>1</v>
      </c>
      <c r="Z48" s="27"/>
      <c r="AA48" s="27"/>
      <c r="AB48" s="27"/>
      <c r="AC48" s="23"/>
      <c r="AD48" s="27"/>
      <c r="AE48" s="24" t="s">
        <v>73</v>
      </c>
      <c r="AF48" s="25">
        <f>+IF(B48="Cédula de Identidad",1,1)</f>
        <v>1</v>
      </c>
      <c r="AG48" s="26">
        <f t="shared" si="1"/>
        <v>0</v>
      </c>
      <c r="AH48" s="25" t="str">
        <f>+CONCATENATE(AE48,",",AF48,",",C48,",",D48,",",AG48)</f>
        <v>014,1,,,0</v>
      </c>
    </row>
    <row r="49" spans="1:34" x14ac:dyDescent="0.25">
      <c r="A49" s="16" t="s">
        <v>101</v>
      </c>
      <c r="B49" s="17"/>
      <c r="C49" s="12"/>
      <c r="D49" s="12"/>
      <c r="E49" s="11"/>
      <c r="F49" s="11"/>
      <c r="G49" s="11"/>
      <c r="H49" s="11"/>
      <c r="I49" s="22"/>
      <c r="J49" s="20"/>
      <c r="K49" s="18"/>
      <c r="L49" s="21"/>
      <c r="M49" s="17"/>
      <c r="N49" s="27"/>
      <c r="O49" s="20"/>
      <c r="P49" s="20"/>
      <c r="Q49" s="20"/>
      <c r="R49" s="20"/>
      <c r="S49" s="22"/>
      <c r="T49" s="20"/>
      <c r="U49" s="20"/>
      <c r="V49" s="20">
        <v>70</v>
      </c>
      <c r="W49" s="20" t="s">
        <v>35</v>
      </c>
      <c r="X49" s="20">
        <f>VLOOKUP(V49,Tabla1[[Tipo]:[BIN]],3,FALSE)</f>
        <v>551898</v>
      </c>
      <c r="Y49" s="20">
        <f>VLOOKUP(W49,Tabla2[],2,FALSE)</f>
        <v>1</v>
      </c>
      <c r="Z49" s="27"/>
      <c r="AA49" s="27"/>
      <c r="AB49" s="27"/>
      <c r="AC49" s="23"/>
      <c r="AD49" s="27"/>
      <c r="AE49" s="24" t="s">
        <v>73</v>
      </c>
      <c r="AF49" s="25">
        <f>+IF(B49="Cédula de Identidad",1,1)</f>
        <v>1</v>
      </c>
      <c r="AG49" s="26">
        <f t="shared" si="1"/>
        <v>0</v>
      </c>
      <c r="AH49" s="25" t="str">
        <f>+CONCATENATE(AE49,",",AF49,",",C49,",",D49,",",AG49)</f>
        <v>014,1,,,0</v>
      </c>
    </row>
    <row r="50" spans="1:34" x14ac:dyDescent="0.25">
      <c r="A50" s="16" t="s">
        <v>102</v>
      </c>
      <c r="B50" s="17"/>
      <c r="C50" s="12"/>
      <c r="D50" s="12"/>
      <c r="E50" s="11"/>
      <c r="F50" s="11"/>
      <c r="G50" s="11"/>
      <c r="H50" s="11"/>
      <c r="I50" s="22"/>
      <c r="J50" s="20"/>
      <c r="K50" s="18"/>
      <c r="L50" s="21"/>
      <c r="M50" s="17"/>
      <c r="N50" s="27"/>
      <c r="O50" s="20"/>
      <c r="P50" s="20"/>
      <c r="Q50" s="20"/>
      <c r="R50" s="20"/>
      <c r="S50" s="22"/>
      <c r="T50" s="20"/>
      <c r="U50" s="31"/>
      <c r="V50" s="20">
        <v>70</v>
      </c>
      <c r="W50" s="20" t="s">
        <v>35</v>
      </c>
      <c r="X50" s="20">
        <f>VLOOKUP(V50,Tabla1[[Tipo]:[BIN]],3,FALSE)</f>
        <v>551898</v>
      </c>
      <c r="Y50" s="20">
        <f>VLOOKUP(W50,Tabla2[],2,FALSE)</f>
        <v>1</v>
      </c>
      <c r="Z50" s="27"/>
      <c r="AA50" s="27"/>
      <c r="AB50" s="27"/>
      <c r="AC50" s="23"/>
      <c r="AD50" s="27"/>
      <c r="AE50" s="24" t="s">
        <v>73</v>
      </c>
      <c r="AF50" s="25">
        <f>+IF(B50="Cédula de Identidad",1,1)</f>
        <v>1</v>
      </c>
      <c r="AG50" s="26">
        <f t="shared" si="1"/>
        <v>0</v>
      </c>
      <c r="AH50" s="25" t="str">
        <f>+CONCATENATE(AE50,",",AF50,",",C50,",",D50,",",AG50)</f>
        <v>014,1,,,0</v>
      </c>
    </row>
    <row r="51" spans="1:34" x14ac:dyDescent="0.25">
      <c r="A51" s="16" t="s">
        <v>103</v>
      </c>
      <c r="B51" s="17"/>
      <c r="C51" s="12"/>
      <c r="D51" s="12"/>
      <c r="E51" s="11"/>
      <c r="F51" s="11"/>
      <c r="G51" s="11"/>
      <c r="H51" s="11"/>
      <c r="I51" s="22"/>
      <c r="J51" s="20"/>
      <c r="K51" s="18"/>
      <c r="L51" s="21"/>
      <c r="M51" s="17"/>
      <c r="N51" s="27"/>
      <c r="O51" s="20"/>
      <c r="P51" s="20"/>
      <c r="Q51" s="20"/>
      <c r="R51" s="20"/>
      <c r="S51" s="22"/>
      <c r="T51" s="20"/>
      <c r="U51" s="20"/>
      <c r="V51" s="20">
        <v>70</v>
      </c>
      <c r="W51" s="20" t="s">
        <v>35</v>
      </c>
      <c r="X51" s="20">
        <f>VLOOKUP(V51,Tabla1[[Tipo]:[BIN]],3,FALSE)</f>
        <v>551898</v>
      </c>
      <c r="Y51" s="20">
        <f>VLOOKUP(W51,Tabla2[],2,FALSE)</f>
        <v>1</v>
      </c>
      <c r="Z51" s="27"/>
      <c r="AA51" s="27"/>
      <c r="AB51" s="27"/>
      <c r="AC51" s="23"/>
      <c r="AD51" s="27"/>
      <c r="AE51" s="24" t="s">
        <v>73</v>
      </c>
      <c r="AF51" s="25">
        <f>+IF(B51="Cédula de Identidad",1,1)</f>
        <v>1</v>
      </c>
      <c r="AG51" s="26">
        <f t="shared" si="1"/>
        <v>0</v>
      </c>
      <c r="AH51" s="25" t="str">
        <f>+CONCATENATE(AE51,",",AF51,",",C51,",",D51,",",AG51)</f>
        <v>014,1,,,0</v>
      </c>
    </row>
    <row r="52" spans="1:34" x14ac:dyDescent="0.25">
      <c r="A52" s="16" t="s">
        <v>104</v>
      </c>
      <c r="B52" s="17"/>
      <c r="C52" s="12"/>
      <c r="D52" s="12"/>
      <c r="E52" s="11"/>
      <c r="F52" s="11"/>
      <c r="G52" s="11"/>
      <c r="H52" s="11"/>
      <c r="I52" s="22"/>
      <c r="J52" s="20"/>
      <c r="K52" s="18"/>
      <c r="L52" s="21"/>
      <c r="M52" s="17"/>
      <c r="N52" s="18"/>
      <c r="O52" s="20"/>
      <c r="P52" s="20"/>
      <c r="Q52" s="20"/>
      <c r="R52" s="20"/>
      <c r="S52" s="22"/>
      <c r="T52" s="20"/>
      <c r="U52" s="31"/>
      <c r="V52" s="20">
        <v>70</v>
      </c>
      <c r="W52" s="20" t="s">
        <v>35</v>
      </c>
      <c r="X52" s="20">
        <f>VLOOKUP(V52,Tabla1[[Tipo]:[BIN]],3,FALSE)</f>
        <v>551898</v>
      </c>
      <c r="Y52" s="20">
        <f>VLOOKUP(W52,Tabla2[],2,FALSE)</f>
        <v>1</v>
      </c>
      <c r="Z52" s="27"/>
      <c r="AA52" s="27"/>
      <c r="AB52" s="27"/>
      <c r="AC52" s="23"/>
      <c r="AD52" s="27"/>
      <c r="AE52" s="24" t="s">
        <v>73</v>
      </c>
      <c r="AF52" s="25">
        <f>+IF(B52="Cédula de Identidad",1,1)</f>
        <v>1</v>
      </c>
      <c r="AG52" s="26">
        <f t="shared" si="1"/>
        <v>0</v>
      </c>
      <c r="AH52" s="25" t="str">
        <f>+CONCATENATE(AE52,",",AF52,",",C52,",",D52,",",AG52)</f>
        <v>014,1,,,0</v>
      </c>
    </row>
    <row r="53" spans="1:34" x14ac:dyDescent="0.25">
      <c r="A53" s="16" t="s">
        <v>105</v>
      </c>
      <c r="B53" s="17"/>
      <c r="C53" s="12"/>
      <c r="D53" s="12"/>
      <c r="E53" s="11"/>
      <c r="F53" s="11"/>
      <c r="G53" s="11"/>
      <c r="H53" s="11"/>
      <c r="I53" s="22"/>
      <c r="J53" s="20"/>
      <c r="K53" s="18"/>
      <c r="L53" s="21"/>
      <c r="M53" s="17"/>
      <c r="N53" s="18"/>
      <c r="O53" s="20"/>
      <c r="P53" s="20"/>
      <c r="Q53" s="20"/>
      <c r="R53" s="20"/>
      <c r="S53" s="22"/>
      <c r="T53" s="20"/>
      <c r="U53" s="21"/>
      <c r="V53" s="20">
        <v>70</v>
      </c>
      <c r="W53" s="20" t="s">
        <v>35</v>
      </c>
      <c r="X53" s="20">
        <f>VLOOKUP(V53,Tabla1[[Tipo]:[BIN]],3,FALSE)</f>
        <v>551898</v>
      </c>
      <c r="Y53" s="20">
        <f>VLOOKUP(W53,Tabla2[],2,FALSE)</f>
        <v>1</v>
      </c>
      <c r="Z53" s="27"/>
      <c r="AA53" s="27"/>
      <c r="AB53" s="27"/>
      <c r="AC53" s="23"/>
      <c r="AD53" s="27"/>
      <c r="AE53" s="24" t="s">
        <v>73</v>
      </c>
      <c r="AF53" s="25">
        <f>+IF(B53="Cédula de Identidad",1,1)</f>
        <v>1</v>
      </c>
      <c r="AG53" s="26">
        <f t="shared" si="1"/>
        <v>0</v>
      </c>
      <c r="AH53" s="25" t="str">
        <f>+CONCATENATE(AE53,",",AF53,",",C53,",",D53,",",AG53)</f>
        <v>014,1,,,0</v>
      </c>
    </row>
    <row r="54" spans="1:34" x14ac:dyDescent="0.25">
      <c r="A54" s="16" t="s">
        <v>106</v>
      </c>
      <c r="B54" s="17"/>
      <c r="C54" s="12"/>
      <c r="D54" s="12"/>
      <c r="E54" s="11"/>
      <c r="F54" s="11"/>
      <c r="G54" s="11"/>
      <c r="H54" s="11"/>
      <c r="I54" s="22"/>
      <c r="J54" s="20"/>
      <c r="K54" s="18"/>
      <c r="L54" s="21"/>
      <c r="M54" s="17"/>
      <c r="N54" s="18"/>
      <c r="O54" s="20"/>
      <c r="P54" s="20"/>
      <c r="Q54" s="20"/>
      <c r="R54" s="20"/>
      <c r="S54" s="22"/>
      <c r="T54" s="20"/>
      <c r="U54" s="31"/>
      <c r="V54" s="20">
        <v>70</v>
      </c>
      <c r="W54" s="20" t="s">
        <v>35</v>
      </c>
      <c r="X54" s="20">
        <f>VLOOKUP(V54,Tabla1[[Tipo]:[BIN]],3,FALSE)</f>
        <v>551898</v>
      </c>
      <c r="Y54" s="20">
        <f>VLOOKUP(W54,Tabla2[],2,FALSE)</f>
        <v>1</v>
      </c>
      <c r="Z54" s="27"/>
      <c r="AA54" s="27"/>
      <c r="AB54" s="27"/>
      <c r="AC54" s="23"/>
      <c r="AD54" s="27"/>
      <c r="AE54" s="24" t="s">
        <v>73</v>
      </c>
      <c r="AF54" s="25">
        <f>+IF(B54="Cédula de Identidad",1,1)</f>
        <v>1</v>
      </c>
      <c r="AG54" s="26">
        <f t="shared" si="1"/>
        <v>0</v>
      </c>
      <c r="AH54" s="25" t="str">
        <f>+CONCATENATE(AE54,",",AF54,",",C54,",",D54,",",AG54)</f>
        <v>014,1,,,0</v>
      </c>
    </row>
    <row r="55" spans="1:34" x14ac:dyDescent="0.25">
      <c r="A55" s="16" t="s">
        <v>107</v>
      </c>
      <c r="B55" s="17"/>
      <c r="C55" s="12"/>
      <c r="D55" s="12"/>
      <c r="E55" s="11"/>
      <c r="F55" s="11"/>
      <c r="G55" s="11"/>
      <c r="H55" s="11"/>
      <c r="I55" s="16"/>
      <c r="J55" s="20"/>
      <c r="K55" s="18"/>
      <c r="L55" s="21"/>
      <c r="M55" s="17"/>
      <c r="N55" s="18"/>
      <c r="O55" s="20"/>
      <c r="P55" s="20"/>
      <c r="Q55" s="20"/>
      <c r="R55" s="20"/>
      <c r="S55" s="22"/>
      <c r="T55" s="20"/>
      <c r="U55" s="31"/>
      <c r="V55" s="20">
        <v>70</v>
      </c>
      <c r="W55" s="20" t="s">
        <v>35</v>
      </c>
      <c r="X55" s="20">
        <f>VLOOKUP(V55,Tabla1[[Tipo]:[BIN]],3,FALSE)</f>
        <v>551898</v>
      </c>
      <c r="Y55" s="20">
        <f>VLOOKUP(W55,Tabla2[],2,FALSE)</f>
        <v>1</v>
      </c>
      <c r="Z55" s="27"/>
      <c r="AA55" s="27"/>
      <c r="AB55" s="27"/>
      <c r="AC55" s="23"/>
      <c r="AD55" s="27"/>
      <c r="AE55" s="24" t="s">
        <v>73</v>
      </c>
      <c r="AF55" s="25">
        <f>+IF(B55="Cédula de Identidad",1,1)</f>
        <v>1</v>
      </c>
      <c r="AG55" s="26">
        <f t="shared" si="1"/>
        <v>0</v>
      </c>
      <c r="AH55" s="25" t="str">
        <f>+CONCATENATE(AE55,",",AF55,",",C55,",",D55,",",AG55)</f>
        <v>014,1,,,0</v>
      </c>
    </row>
    <row r="56" spans="1:34" x14ac:dyDescent="0.25">
      <c r="A56" s="16" t="s">
        <v>108</v>
      </c>
      <c r="B56" s="17"/>
      <c r="C56" s="12"/>
      <c r="D56" s="12"/>
      <c r="E56" s="11"/>
      <c r="F56" s="11"/>
      <c r="G56" s="11"/>
      <c r="H56" s="11"/>
      <c r="I56" s="16"/>
      <c r="J56" s="20"/>
      <c r="K56" s="18"/>
      <c r="L56" s="21"/>
      <c r="M56" s="17"/>
      <c r="N56" s="27"/>
      <c r="O56" s="20"/>
      <c r="P56" s="20"/>
      <c r="Q56" s="20"/>
      <c r="R56" s="20"/>
      <c r="S56" s="22"/>
      <c r="T56" s="20"/>
      <c r="U56" s="20"/>
      <c r="V56" s="20">
        <v>70</v>
      </c>
      <c r="W56" s="20" t="s">
        <v>35</v>
      </c>
      <c r="X56" s="20">
        <f>VLOOKUP(V56,Tabla1[[Tipo]:[BIN]],3,FALSE)</f>
        <v>551898</v>
      </c>
      <c r="Y56" s="20">
        <f>VLOOKUP(W56,Tabla2[],2,FALSE)</f>
        <v>1</v>
      </c>
      <c r="Z56" s="27"/>
      <c r="AA56" s="27"/>
      <c r="AB56" s="27"/>
      <c r="AC56" s="23"/>
      <c r="AD56" s="27"/>
      <c r="AE56" s="24" t="s">
        <v>73</v>
      </c>
      <c r="AF56" s="25">
        <f>+IF(B56="Cédula de Identidad",1,1)</f>
        <v>1</v>
      </c>
      <c r="AG56" s="26">
        <f t="shared" si="1"/>
        <v>0</v>
      </c>
      <c r="AH56" s="25" t="str">
        <f>+CONCATENATE(AE56,",",AF56,",",C56,",",D56,",",AG56)</f>
        <v>014,1,,,0</v>
      </c>
    </row>
    <row r="57" spans="1:34" x14ac:dyDescent="0.25">
      <c r="A57" s="16" t="s">
        <v>109</v>
      </c>
      <c r="B57" s="17"/>
      <c r="C57" s="12"/>
      <c r="D57" s="12"/>
      <c r="E57" s="11"/>
      <c r="F57" s="11"/>
      <c r="G57" s="11"/>
      <c r="H57" s="11"/>
      <c r="I57" s="16"/>
      <c r="J57" s="20"/>
      <c r="K57" s="18"/>
      <c r="L57" s="21"/>
      <c r="M57" s="17"/>
      <c r="N57" s="27"/>
      <c r="O57" s="20"/>
      <c r="P57" s="20"/>
      <c r="Q57" s="20"/>
      <c r="R57" s="20"/>
      <c r="S57" s="22"/>
      <c r="T57" s="20"/>
      <c r="U57" s="20"/>
      <c r="V57" s="20">
        <v>70</v>
      </c>
      <c r="W57" s="20" t="s">
        <v>35</v>
      </c>
      <c r="X57" s="20">
        <f>VLOOKUP(V57,Tabla1[[Tipo]:[BIN]],3,FALSE)</f>
        <v>551898</v>
      </c>
      <c r="Y57" s="20">
        <f>VLOOKUP(W57,Tabla2[],2,FALSE)</f>
        <v>1</v>
      </c>
      <c r="Z57" s="27"/>
      <c r="AA57" s="27"/>
      <c r="AB57" s="27"/>
      <c r="AC57" s="23"/>
      <c r="AD57" s="27"/>
      <c r="AE57" s="24" t="s">
        <v>73</v>
      </c>
      <c r="AF57" s="25">
        <f>+IF(B57="Cédula de Identidad",1,1)</f>
        <v>1</v>
      </c>
      <c r="AG57" s="26">
        <f t="shared" si="1"/>
        <v>0</v>
      </c>
      <c r="AH57" s="25" t="str">
        <f>+CONCATENATE(AE57,",",AF57,",",C57,",",D57,",",AG57)</f>
        <v>014,1,,,0</v>
      </c>
    </row>
    <row r="58" spans="1:34" x14ac:dyDescent="0.25">
      <c r="A58" s="16" t="s">
        <v>110</v>
      </c>
      <c r="B58" s="17"/>
      <c r="C58" s="12"/>
      <c r="D58" s="12"/>
      <c r="E58" s="11"/>
      <c r="F58" s="11"/>
      <c r="G58" s="11"/>
      <c r="H58" s="11"/>
      <c r="I58" s="16"/>
      <c r="J58" s="20"/>
      <c r="K58" s="18"/>
      <c r="L58" s="21"/>
      <c r="M58" s="17"/>
      <c r="N58" s="27"/>
      <c r="O58" s="20"/>
      <c r="P58" s="20"/>
      <c r="Q58" s="20"/>
      <c r="R58" s="20"/>
      <c r="S58" s="22"/>
      <c r="T58" s="20"/>
      <c r="U58" s="20"/>
      <c r="V58" s="20">
        <v>70</v>
      </c>
      <c r="W58" s="20" t="s">
        <v>35</v>
      </c>
      <c r="X58" s="20">
        <f>VLOOKUP(V58,Tabla1[[Tipo]:[BIN]],3,FALSE)</f>
        <v>551898</v>
      </c>
      <c r="Y58" s="20">
        <f>VLOOKUP(W58,Tabla2[],2,FALSE)</f>
        <v>1</v>
      </c>
      <c r="Z58" s="27"/>
      <c r="AA58" s="27"/>
      <c r="AB58" s="27"/>
      <c r="AC58" s="23"/>
      <c r="AD58" s="27"/>
      <c r="AE58" s="24" t="s">
        <v>73</v>
      </c>
      <c r="AF58" s="25">
        <f>+IF(B58="Cédula de Identidad",1,1)</f>
        <v>1</v>
      </c>
      <c r="AG58" s="26">
        <f t="shared" si="1"/>
        <v>0</v>
      </c>
      <c r="AH58" s="25" t="str">
        <f>+CONCATENATE(AE58,",",AF58,",",C58,",",D58,",",AG58)</f>
        <v>014,1,,,0</v>
      </c>
    </row>
    <row r="59" spans="1:34" x14ac:dyDescent="0.25">
      <c r="A59" s="16" t="s">
        <v>111</v>
      </c>
      <c r="B59" s="17"/>
      <c r="C59" s="12"/>
      <c r="D59" s="12"/>
      <c r="E59" s="11"/>
      <c r="F59" s="11"/>
      <c r="G59" s="11"/>
      <c r="H59" s="11"/>
      <c r="I59" s="16"/>
      <c r="J59" s="20"/>
      <c r="K59" s="18"/>
      <c r="L59" s="21"/>
      <c r="M59" s="17"/>
      <c r="N59" s="27"/>
      <c r="O59" s="20"/>
      <c r="P59" s="20"/>
      <c r="Q59" s="20"/>
      <c r="R59" s="20"/>
      <c r="S59" s="22"/>
      <c r="T59" s="20"/>
      <c r="U59" s="31"/>
      <c r="V59" s="20">
        <v>70</v>
      </c>
      <c r="W59" s="20" t="s">
        <v>35</v>
      </c>
      <c r="X59" s="20">
        <f>VLOOKUP(V59,Tabla1[[Tipo]:[BIN]],3,FALSE)</f>
        <v>551898</v>
      </c>
      <c r="Y59" s="20">
        <f>VLOOKUP(W59,Tabla2[],2,FALSE)</f>
        <v>1</v>
      </c>
      <c r="Z59" s="27"/>
      <c r="AA59" s="27"/>
      <c r="AB59" s="27"/>
      <c r="AC59" s="23"/>
      <c r="AD59" s="27"/>
      <c r="AE59" s="24" t="s">
        <v>73</v>
      </c>
      <c r="AF59" s="25">
        <f>+IF(B59="Cédula de Identidad",1,1)</f>
        <v>1</v>
      </c>
      <c r="AG59" s="26">
        <f t="shared" si="1"/>
        <v>0</v>
      </c>
      <c r="AH59" s="25" t="str">
        <f>+CONCATENATE(AE59,",",AF59,",",C59,",",D59,",",AG59)</f>
        <v>014,1,,,0</v>
      </c>
    </row>
    <row r="60" spans="1:34" x14ac:dyDescent="0.25">
      <c r="A60" s="16" t="s">
        <v>112</v>
      </c>
      <c r="B60" s="17"/>
      <c r="C60" s="12"/>
      <c r="D60" s="12"/>
      <c r="E60" s="11"/>
      <c r="F60" s="11"/>
      <c r="G60" s="11"/>
      <c r="H60" s="11"/>
      <c r="I60" s="16"/>
      <c r="J60" s="20"/>
      <c r="K60" s="18"/>
      <c r="L60" s="21"/>
      <c r="M60" s="17"/>
      <c r="N60" s="27"/>
      <c r="O60" s="20"/>
      <c r="P60" s="20"/>
      <c r="Q60" s="20"/>
      <c r="R60" s="20"/>
      <c r="S60" s="22"/>
      <c r="T60" s="20"/>
      <c r="U60" s="31"/>
      <c r="V60" s="20">
        <v>70</v>
      </c>
      <c r="W60" s="20" t="s">
        <v>35</v>
      </c>
      <c r="X60" s="20">
        <f>VLOOKUP(V60,Tabla1[[Tipo]:[BIN]],3,FALSE)</f>
        <v>551898</v>
      </c>
      <c r="Y60" s="20">
        <f>VLOOKUP(W60,Tabla2[],2,FALSE)</f>
        <v>1</v>
      </c>
      <c r="Z60" s="27"/>
      <c r="AA60" s="27"/>
      <c r="AB60" s="27"/>
      <c r="AC60" s="23"/>
      <c r="AD60" s="27"/>
      <c r="AE60" s="24" t="s">
        <v>73</v>
      </c>
      <c r="AF60" s="25">
        <f>+IF(B60="Cédula de Identidad",1,1)</f>
        <v>1</v>
      </c>
      <c r="AG60" s="26">
        <f t="shared" si="1"/>
        <v>0</v>
      </c>
      <c r="AH60" s="25" t="str">
        <f>+CONCATENATE(AE60,",",AF60,",",C60,",",D60,",",AG60)</f>
        <v>014,1,,,0</v>
      </c>
    </row>
    <row r="61" spans="1:34" x14ac:dyDescent="0.25">
      <c r="A61" s="16" t="s">
        <v>113</v>
      </c>
      <c r="B61" s="17"/>
      <c r="C61" s="12"/>
      <c r="D61" s="12"/>
      <c r="E61" s="11"/>
      <c r="F61" s="11"/>
      <c r="G61" s="11"/>
      <c r="H61" s="11"/>
      <c r="I61" s="16"/>
      <c r="J61" s="20"/>
      <c r="K61" s="18"/>
      <c r="L61" s="21"/>
      <c r="M61" s="17"/>
      <c r="N61" s="27"/>
      <c r="O61" s="20"/>
      <c r="P61" s="20"/>
      <c r="Q61" s="20"/>
      <c r="R61" s="20"/>
      <c r="S61" s="22"/>
      <c r="T61" s="20"/>
      <c r="U61" s="20"/>
      <c r="V61" s="20">
        <v>70</v>
      </c>
      <c r="W61" s="20" t="s">
        <v>35</v>
      </c>
      <c r="X61" s="20">
        <f>VLOOKUP(V61,Tabla1[[Tipo]:[BIN]],3,FALSE)</f>
        <v>551898</v>
      </c>
      <c r="Y61" s="20">
        <f>VLOOKUP(W61,Tabla2[],2,FALSE)</f>
        <v>1</v>
      </c>
      <c r="Z61" s="27"/>
      <c r="AA61" s="27"/>
      <c r="AB61" s="27"/>
      <c r="AC61" s="23"/>
      <c r="AD61" s="27"/>
      <c r="AE61" s="24" t="s">
        <v>73</v>
      </c>
      <c r="AF61" s="25">
        <f>+IF(B61="Cédula de Identidad",1,1)</f>
        <v>1</v>
      </c>
      <c r="AG61" s="26">
        <f t="shared" si="1"/>
        <v>0</v>
      </c>
      <c r="AH61" s="25" t="str">
        <f>+CONCATENATE(AE61,",",AF61,",",C61,",",D61,",",AG61)</f>
        <v>014,1,,,0</v>
      </c>
    </row>
    <row r="62" spans="1:34" x14ac:dyDescent="0.25">
      <c r="A62" s="16" t="s">
        <v>114</v>
      </c>
      <c r="B62" s="17"/>
      <c r="C62" s="12"/>
      <c r="D62" s="12"/>
      <c r="E62" s="11"/>
      <c r="F62" s="11"/>
      <c r="G62" s="11"/>
      <c r="H62" s="11"/>
      <c r="I62" s="16"/>
      <c r="J62" s="20"/>
      <c r="K62" s="18"/>
      <c r="L62" s="21"/>
      <c r="M62" s="17"/>
      <c r="N62" s="27"/>
      <c r="O62" s="20"/>
      <c r="P62" s="20"/>
      <c r="Q62" s="20"/>
      <c r="R62" s="20"/>
      <c r="S62" s="22"/>
      <c r="T62" s="20"/>
      <c r="U62" s="20"/>
      <c r="V62" s="20">
        <v>70</v>
      </c>
      <c r="W62" s="20" t="s">
        <v>35</v>
      </c>
      <c r="X62" s="20">
        <f>VLOOKUP(V62,Tabla1[[Tipo]:[BIN]],3,FALSE)</f>
        <v>551898</v>
      </c>
      <c r="Y62" s="20">
        <f>VLOOKUP(W62,Tabla2[],2,FALSE)</f>
        <v>1</v>
      </c>
      <c r="Z62" s="27"/>
      <c r="AA62" s="27"/>
      <c r="AB62" s="27"/>
      <c r="AC62" s="23"/>
      <c r="AD62" s="27"/>
      <c r="AE62" s="24" t="s">
        <v>73</v>
      </c>
      <c r="AF62" s="25">
        <f>+IF(B62="Cédula de Identidad",1,1)</f>
        <v>1</v>
      </c>
      <c r="AG62" s="26">
        <f t="shared" si="1"/>
        <v>0</v>
      </c>
      <c r="AH62" s="25" t="str">
        <f>+CONCATENATE(AE62,",",AF62,",",C62,",",D62,",",AG62)</f>
        <v>014,1,,,0</v>
      </c>
    </row>
    <row r="63" spans="1:34" x14ac:dyDescent="0.25">
      <c r="A63" s="16" t="s">
        <v>115</v>
      </c>
      <c r="B63" s="17"/>
      <c r="C63" s="12"/>
      <c r="D63" s="12"/>
      <c r="E63" s="11"/>
      <c r="F63" s="11"/>
      <c r="G63" s="11"/>
      <c r="H63" s="11"/>
      <c r="I63" s="16"/>
      <c r="J63" s="20"/>
      <c r="K63" s="18"/>
      <c r="L63" s="21"/>
      <c r="M63" s="17"/>
      <c r="N63" s="27"/>
      <c r="O63" s="20"/>
      <c r="P63" s="20"/>
      <c r="Q63" s="20"/>
      <c r="R63" s="20"/>
      <c r="S63" s="22"/>
      <c r="T63" s="20"/>
      <c r="U63" s="20"/>
      <c r="V63" s="20">
        <v>70</v>
      </c>
      <c r="W63" s="20" t="s">
        <v>35</v>
      </c>
      <c r="X63" s="20">
        <f>VLOOKUP(V63,Tabla1[[Tipo]:[BIN]],3,FALSE)</f>
        <v>551898</v>
      </c>
      <c r="Y63" s="20">
        <f>VLOOKUP(W63,Tabla2[],2,FALSE)</f>
        <v>1</v>
      </c>
      <c r="Z63" s="27"/>
      <c r="AA63" s="27"/>
      <c r="AB63" s="27"/>
      <c r="AC63" s="23"/>
      <c r="AD63" s="27"/>
      <c r="AE63" s="24" t="s">
        <v>73</v>
      </c>
      <c r="AF63" s="25">
        <f>+IF(B63="Cédula de Identidad",1,1)</f>
        <v>1</v>
      </c>
      <c r="AG63" s="26">
        <f t="shared" si="1"/>
        <v>0</v>
      </c>
      <c r="AH63" s="25" t="str">
        <f>+CONCATENATE(AE63,",",AF63,",",C63,",",D63,",",AG63)</f>
        <v>014,1,,,0</v>
      </c>
    </row>
    <row r="64" spans="1:34" x14ac:dyDescent="0.25">
      <c r="A64" s="16" t="s">
        <v>116</v>
      </c>
      <c r="B64" s="17"/>
      <c r="C64" s="12"/>
      <c r="D64" s="12"/>
      <c r="E64" s="11"/>
      <c r="F64" s="11"/>
      <c r="G64" s="11"/>
      <c r="H64" s="11"/>
      <c r="I64" s="16"/>
      <c r="J64" s="20"/>
      <c r="K64" s="18"/>
      <c r="L64" s="21"/>
      <c r="M64" s="17"/>
      <c r="N64" s="27"/>
      <c r="O64" s="20"/>
      <c r="P64" s="20"/>
      <c r="Q64" s="20"/>
      <c r="R64" s="20"/>
      <c r="S64" s="22"/>
      <c r="T64" s="20"/>
      <c r="U64" s="20"/>
      <c r="V64" s="20">
        <v>70</v>
      </c>
      <c r="W64" s="20" t="s">
        <v>35</v>
      </c>
      <c r="X64" s="20">
        <f>VLOOKUP(V64,Tabla1[[Tipo]:[BIN]],3,FALSE)</f>
        <v>551898</v>
      </c>
      <c r="Y64" s="20">
        <f>VLOOKUP(W64,Tabla2[],2,FALSE)</f>
        <v>1</v>
      </c>
      <c r="Z64" s="27"/>
      <c r="AA64" s="27"/>
      <c r="AB64" s="27"/>
      <c r="AC64" s="23"/>
      <c r="AD64" s="27"/>
      <c r="AE64" s="24" t="s">
        <v>73</v>
      </c>
      <c r="AF64" s="25">
        <f>+IF(B64="Cédula de Identidad",1,1)</f>
        <v>1</v>
      </c>
      <c r="AG64" s="26">
        <f t="shared" si="1"/>
        <v>0</v>
      </c>
      <c r="AH64" s="25" t="str">
        <f>+CONCATENATE(AE64,",",AF64,",",C64,",",D64,",",AG64)</f>
        <v>014,1,,,0</v>
      </c>
    </row>
    <row r="65" spans="1:34" x14ac:dyDescent="0.25">
      <c r="A65" s="16" t="s">
        <v>117</v>
      </c>
      <c r="B65" s="17"/>
      <c r="C65" s="12"/>
      <c r="D65" s="12"/>
      <c r="E65" s="11"/>
      <c r="F65" s="11"/>
      <c r="G65" s="11"/>
      <c r="H65" s="11"/>
      <c r="I65" s="16"/>
      <c r="J65" s="20"/>
      <c r="K65" s="18"/>
      <c r="L65" s="21"/>
      <c r="M65" s="17"/>
      <c r="N65" s="27"/>
      <c r="O65" s="20"/>
      <c r="P65" s="20"/>
      <c r="Q65" s="20"/>
      <c r="R65" s="20"/>
      <c r="S65" s="22"/>
      <c r="T65" s="20"/>
      <c r="U65" s="20"/>
      <c r="V65" s="20">
        <v>70</v>
      </c>
      <c r="W65" s="20" t="s">
        <v>35</v>
      </c>
      <c r="X65" s="20">
        <f>VLOOKUP(V65,Tabla1[[Tipo]:[BIN]],3,FALSE)</f>
        <v>551898</v>
      </c>
      <c r="Y65" s="20">
        <f>VLOOKUP(W65,Tabla2[],2,FALSE)</f>
        <v>1</v>
      </c>
      <c r="Z65" s="27"/>
      <c r="AA65" s="27"/>
      <c r="AB65" s="27"/>
      <c r="AC65" s="23"/>
      <c r="AD65" s="27"/>
      <c r="AE65" s="24" t="s">
        <v>73</v>
      </c>
      <c r="AF65" s="25">
        <f>+IF(B65="Cédula de Identidad",1,1)</f>
        <v>1</v>
      </c>
      <c r="AG65" s="26">
        <f t="shared" si="1"/>
        <v>0</v>
      </c>
      <c r="AH65" s="25" t="str">
        <f>+CONCATENATE(AE65,",",AF65,",",C65,",",D65,",",AG65)</f>
        <v>014,1,,,0</v>
      </c>
    </row>
    <row r="66" spans="1:34" x14ac:dyDescent="0.25">
      <c r="A66" s="16" t="s">
        <v>118</v>
      </c>
      <c r="B66" s="17"/>
      <c r="C66" s="12"/>
      <c r="D66" s="12"/>
      <c r="E66" s="11"/>
      <c r="F66" s="11"/>
      <c r="G66" s="11"/>
      <c r="H66" s="11"/>
      <c r="I66" s="16"/>
      <c r="J66" s="20"/>
      <c r="K66" s="18"/>
      <c r="L66" s="21"/>
      <c r="M66" s="17"/>
      <c r="N66" s="27"/>
      <c r="O66" s="20"/>
      <c r="P66" s="20"/>
      <c r="Q66" s="20"/>
      <c r="R66" s="20"/>
      <c r="S66" s="22"/>
      <c r="T66" s="20"/>
      <c r="U66" s="20"/>
      <c r="V66" s="20">
        <v>70</v>
      </c>
      <c r="W66" s="20" t="s">
        <v>35</v>
      </c>
      <c r="X66" s="20">
        <f>VLOOKUP(V66,Tabla1[[Tipo]:[BIN]],3,FALSE)</f>
        <v>551898</v>
      </c>
      <c r="Y66" s="20">
        <f>VLOOKUP(W66,Tabla2[],2,FALSE)</f>
        <v>1</v>
      </c>
      <c r="Z66" s="27"/>
      <c r="AA66" s="27"/>
      <c r="AB66" s="27"/>
      <c r="AC66" s="23"/>
      <c r="AD66" s="27"/>
      <c r="AE66" s="24" t="s">
        <v>73</v>
      </c>
      <c r="AF66" s="25">
        <f>+IF(B66="Cédula de Identidad",1,1)</f>
        <v>1</v>
      </c>
      <c r="AG66" s="26">
        <f t="shared" si="1"/>
        <v>0</v>
      </c>
      <c r="AH66" s="25" t="str">
        <f>+CONCATENATE(AE66,",",AF66,",",C66,",",D66,",",AG66)</f>
        <v>014,1,,,0</v>
      </c>
    </row>
    <row r="67" spans="1:34" x14ac:dyDescent="0.25">
      <c r="A67" s="16" t="s">
        <v>119</v>
      </c>
      <c r="B67" s="17"/>
      <c r="C67" s="12"/>
      <c r="D67" s="12"/>
      <c r="E67" s="11"/>
      <c r="F67" s="11"/>
      <c r="G67" s="11"/>
      <c r="H67" s="11"/>
      <c r="I67" s="16"/>
      <c r="J67" s="20"/>
      <c r="K67" s="18"/>
      <c r="L67" s="21"/>
      <c r="M67" s="17"/>
      <c r="N67" s="27"/>
      <c r="O67" s="20"/>
      <c r="P67" s="20"/>
      <c r="Q67" s="20"/>
      <c r="R67" s="20"/>
      <c r="S67" s="22"/>
      <c r="T67" s="20"/>
      <c r="U67" s="20"/>
      <c r="V67" s="20">
        <v>70</v>
      </c>
      <c r="W67" s="20" t="s">
        <v>35</v>
      </c>
      <c r="X67" s="20">
        <f>VLOOKUP(V67,Tabla1[[Tipo]:[BIN]],3,FALSE)</f>
        <v>551898</v>
      </c>
      <c r="Y67" s="20">
        <f>VLOOKUP(W67,Tabla2[],2,FALSE)</f>
        <v>1</v>
      </c>
      <c r="Z67" s="27"/>
      <c r="AA67" s="27"/>
      <c r="AB67" s="27"/>
      <c r="AC67" s="23"/>
      <c r="AD67" s="27"/>
      <c r="AE67" s="24" t="s">
        <v>73</v>
      </c>
      <c r="AF67" s="25">
        <f>+IF(B67="Cédula de Identidad",1,1)</f>
        <v>1</v>
      </c>
      <c r="AG67" s="26">
        <f t="shared" si="1"/>
        <v>0</v>
      </c>
      <c r="AH67" s="25" t="str">
        <f>+CONCATENATE(AE67,",",AF67,",",C67,",",D67,",",AG67)</f>
        <v>014,1,,,0</v>
      </c>
    </row>
    <row r="68" spans="1:34" x14ac:dyDescent="0.25">
      <c r="A68" s="16" t="s">
        <v>120</v>
      </c>
      <c r="B68" s="17"/>
      <c r="C68" s="12"/>
      <c r="D68" s="12"/>
      <c r="E68" s="11"/>
      <c r="F68" s="11"/>
      <c r="G68" s="11"/>
      <c r="H68" s="11"/>
      <c r="I68" s="16"/>
      <c r="J68" s="20"/>
      <c r="K68" s="18"/>
      <c r="L68" s="21"/>
      <c r="M68" s="17"/>
      <c r="N68" s="27"/>
      <c r="O68" s="20"/>
      <c r="P68" s="20"/>
      <c r="Q68" s="20"/>
      <c r="R68" s="20"/>
      <c r="S68" s="22"/>
      <c r="T68" s="20"/>
      <c r="U68" s="20"/>
      <c r="V68" s="20">
        <v>70</v>
      </c>
      <c r="W68" s="20" t="s">
        <v>35</v>
      </c>
      <c r="X68" s="20">
        <f>VLOOKUP(V68,Tabla1[[Tipo]:[BIN]],3,FALSE)</f>
        <v>551898</v>
      </c>
      <c r="Y68" s="20">
        <f>VLOOKUP(W68,Tabla2[],2,FALSE)</f>
        <v>1</v>
      </c>
      <c r="Z68" s="27"/>
      <c r="AA68" s="27"/>
      <c r="AB68" s="27"/>
      <c r="AC68" s="23"/>
      <c r="AD68" s="27"/>
      <c r="AE68" s="24" t="s">
        <v>73</v>
      </c>
      <c r="AF68" s="25">
        <f>+IF(B68="Cédula de Identidad",1,1)</f>
        <v>1</v>
      </c>
      <c r="AG68" s="26">
        <f t="shared" si="1"/>
        <v>0</v>
      </c>
      <c r="AH68" s="25" t="str">
        <f>+CONCATENATE(AE68,",",AF68,",",C68,",",D68,",",AG68)</f>
        <v>014,1,,,0</v>
      </c>
    </row>
    <row r="69" spans="1:34" x14ac:dyDescent="0.25">
      <c r="A69" s="16" t="s">
        <v>121</v>
      </c>
      <c r="B69" s="17"/>
      <c r="C69" s="12"/>
      <c r="D69" s="12"/>
      <c r="E69" s="11"/>
      <c r="F69" s="11"/>
      <c r="G69" s="11"/>
      <c r="H69" s="11"/>
      <c r="I69" s="16"/>
      <c r="J69" s="20"/>
      <c r="K69" s="18"/>
      <c r="L69" s="21"/>
      <c r="M69" s="17"/>
      <c r="N69" s="27"/>
      <c r="O69" s="20"/>
      <c r="P69" s="20"/>
      <c r="Q69" s="20"/>
      <c r="R69" s="20"/>
      <c r="S69" s="22"/>
      <c r="T69" s="20"/>
      <c r="U69" s="20"/>
      <c r="V69" s="20">
        <v>70</v>
      </c>
      <c r="W69" s="20" t="s">
        <v>35</v>
      </c>
      <c r="X69" s="20">
        <f>VLOOKUP(V69,Tabla1[[Tipo]:[BIN]],3,FALSE)</f>
        <v>551898</v>
      </c>
      <c r="Y69" s="20">
        <f>VLOOKUP(W69,Tabla2[],2,FALSE)</f>
        <v>1</v>
      </c>
      <c r="Z69" s="27"/>
      <c r="AA69" s="27"/>
      <c r="AB69" s="27"/>
      <c r="AC69" s="23"/>
      <c r="AD69" s="27"/>
      <c r="AE69" s="24" t="s">
        <v>73</v>
      </c>
      <c r="AF69" s="25">
        <f>+IF(B69="Cédula de Identidad",1,1)</f>
        <v>1</v>
      </c>
      <c r="AG69" s="26">
        <f t="shared" si="1"/>
        <v>0</v>
      </c>
      <c r="AH69" s="25" t="str">
        <f>+CONCATENATE(AE69,",",AF69,",",C69,",",D69,",",AG69)</f>
        <v>014,1,,,0</v>
      </c>
    </row>
    <row r="70" spans="1:34" x14ac:dyDescent="0.25">
      <c r="A70" s="16" t="s">
        <v>122</v>
      </c>
      <c r="B70" s="17"/>
      <c r="C70" s="12"/>
      <c r="D70" s="12"/>
      <c r="E70" s="11"/>
      <c r="F70" s="11"/>
      <c r="G70" s="11"/>
      <c r="H70" s="11"/>
      <c r="I70" s="16"/>
      <c r="J70" s="20"/>
      <c r="K70" s="18"/>
      <c r="L70" s="21"/>
      <c r="M70" s="17"/>
      <c r="N70" s="27"/>
      <c r="O70" s="20"/>
      <c r="P70" s="20"/>
      <c r="Q70" s="20"/>
      <c r="R70" s="20"/>
      <c r="S70" s="22"/>
      <c r="T70" s="20"/>
      <c r="U70" s="31"/>
      <c r="V70" s="20">
        <v>70</v>
      </c>
      <c r="W70" s="20" t="s">
        <v>35</v>
      </c>
      <c r="X70" s="20">
        <f>VLOOKUP(V70,Tabla1[[Tipo]:[BIN]],3,FALSE)</f>
        <v>551898</v>
      </c>
      <c r="Y70" s="20">
        <f>VLOOKUP(W70,Tabla2[],2,FALSE)</f>
        <v>1</v>
      </c>
      <c r="Z70" s="27"/>
      <c r="AA70" s="27"/>
      <c r="AB70" s="27"/>
      <c r="AC70" s="23"/>
      <c r="AD70" s="27"/>
      <c r="AE70" s="24" t="s">
        <v>73</v>
      </c>
      <c r="AF70" s="25">
        <f>+IF(B70="Cédula de Identidad",1,1)</f>
        <v>1</v>
      </c>
      <c r="AG70" s="26">
        <f t="shared" si="1"/>
        <v>0</v>
      </c>
      <c r="AH70" s="25" t="str">
        <f>+CONCATENATE(AE70,",",AF70,",",C70,",",D70,",",AG70)</f>
        <v>014,1,,,0</v>
      </c>
    </row>
    <row r="71" spans="1:34" x14ac:dyDescent="0.25">
      <c r="A71" s="16" t="s">
        <v>123</v>
      </c>
      <c r="B71" s="17"/>
      <c r="C71" s="12"/>
      <c r="D71" s="12"/>
      <c r="E71" s="11"/>
      <c r="F71" s="11"/>
      <c r="G71" s="11"/>
      <c r="H71" s="11"/>
      <c r="I71" s="16"/>
      <c r="J71" s="20"/>
      <c r="K71" s="18"/>
      <c r="L71" s="21"/>
      <c r="M71" s="17"/>
      <c r="N71" s="27"/>
      <c r="O71" s="20"/>
      <c r="P71" s="20"/>
      <c r="Q71" s="20"/>
      <c r="R71" s="20"/>
      <c r="S71" s="22"/>
      <c r="T71" s="20"/>
      <c r="U71" s="20"/>
      <c r="V71" s="20">
        <v>70</v>
      </c>
      <c r="W71" s="20" t="s">
        <v>35</v>
      </c>
      <c r="X71" s="20">
        <f>VLOOKUP(V71,Tabla1[[Tipo]:[BIN]],3,FALSE)</f>
        <v>551898</v>
      </c>
      <c r="Y71" s="20">
        <f>VLOOKUP(W71,Tabla2[],2,FALSE)</f>
        <v>1</v>
      </c>
      <c r="Z71" s="27"/>
      <c r="AA71" s="27"/>
      <c r="AB71" s="27"/>
      <c r="AC71" s="23"/>
      <c r="AD71" s="27"/>
      <c r="AE71" s="24" t="s">
        <v>73</v>
      </c>
      <c r="AF71" s="25">
        <f>+IF(B71="Cédula de Identidad",1,1)</f>
        <v>1</v>
      </c>
      <c r="AG71" s="26">
        <f t="shared" si="1"/>
        <v>0</v>
      </c>
      <c r="AH71" s="25" t="str">
        <f>+CONCATENATE(AE71,",",AF71,",",C71,",",D71,",",AG71)</f>
        <v>014,1,,,0</v>
      </c>
    </row>
    <row r="72" spans="1:34" x14ac:dyDescent="0.25">
      <c r="A72" s="16" t="s">
        <v>124</v>
      </c>
      <c r="B72" s="17"/>
      <c r="C72" s="12"/>
      <c r="D72" s="12"/>
      <c r="E72" s="11"/>
      <c r="F72" s="11"/>
      <c r="G72" s="11"/>
      <c r="H72" s="11"/>
      <c r="I72" s="16"/>
      <c r="J72" s="20"/>
      <c r="K72" s="18"/>
      <c r="L72" s="21"/>
      <c r="M72" s="17"/>
      <c r="N72" s="27"/>
      <c r="O72" s="20"/>
      <c r="P72" s="20"/>
      <c r="Q72" s="20"/>
      <c r="R72" s="20"/>
      <c r="S72" s="22"/>
      <c r="T72" s="20"/>
      <c r="U72" s="20"/>
      <c r="V72" s="20">
        <v>70</v>
      </c>
      <c r="W72" s="20" t="s">
        <v>35</v>
      </c>
      <c r="X72" s="20">
        <f>VLOOKUP(V72,Tabla1[[Tipo]:[BIN]],3,FALSE)</f>
        <v>551898</v>
      </c>
      <c r="Y72" s="20">
        <f>VLOOKUP(W72,Tabla2[],2,FALSE)</f>
        <v>1</v>
      </c>
      <c r="Z72" s="27"/>
      <c r="AA72" s="27"/>
      <c r="AB72" s="27"/>
      <c r="AC72" s="23"/>
      <c r="AD72" s="27"/>
      <c r="AE72" s="24" t="s">
        <v>73</v>
      </c>
      <c r="AF72" s="25">
        <f>+IF(B72="Cédula de Identidad",1,1)</f>
        <v>1</v>
      </c>
      <c r="AG72" s="26">
        <f t="shared" ref="AG72:AG135" si="2">+AD72</f>
        <v>0</v>
      </c>
      <c r="AH72" s="25" t="str">
        <f>+CONCATENATE(AE72,",",AF72,",",C72,",",D72,",",AG72)</f>
        <v>014,1,,,0</v>
      </c>
    </row>
    <row r="73" spans="1:34" x14ac:dyDescent="0.25">
      <c r="A73" s="16" t="s">
        <v>125</v>
      </c>
      <c r="B73" s="17"/>
      <c r="C73" s="12"/>
      <c r="D73" s="12"/>
      <c r="E73" s="11"/>
      <c r="F73" s="11"/>
      <c r="G73" s="11"/>
      <c r="H73" s="11"/>
      <c r="I73" s="16"/>
      <c r="J73" s="20"/>
      <c r="K73" s="18"/>
      <c r="L73" s="21"/>
      <c r="M73" s="17"/>
      <c r="N73" s="27"/>
      <c r="O73" s="20"/>
      <c r="P73" s="20"/>
      <c r="Q73" s="20"/>
      <c r="R73" s="20"/>
      <c r="S73" s="22"/>
      <c r="T73" s="20"/>
      <c r="U73" s="20"/>
      <c r="V73" s="20">
        <v>70</v>
      </c>
      <c r="W73" s="20" t="s">
        <v>35</v>
      </c>
      <c r="X73" s="20">
        <f>VLOOKUP(V73,Tabla1[[Tipo]:[BIN]],3,FALSE)</f>
        <v>551898</v>
      </c>
      <c r="Y73" s="20">
        <f>VLOOKUP(W73,Tabla2[],2,FALSE)</f>
        <v>1</v>
      </c>
      <c r="Z73" s="27"/>
      <c r="AA73" s="27"/>
      <c r="AB73" s="27"/>
      <c r="AC73" s="23"/>
      <c r="AD73" s="27"/>
      <c r="AE73" s="24" t="s">
        <v>73</v>
      </c>
      <c r="AF73" s="25">
        <f>+IF(B73="Cédula de Identidad",1,1)</f>
        <v>1</v>
      </c>
      <c r="AG73" s="26">
        <f t="shared" si="2"/>
        <v>0</v>
      </c>
      <c r="AH73" s="25" t="str">
        <f>+CONCATENATE(AE73,",",AF73,",",C73,",",D73,",",AG73)</f>
        <v>014,1,,,0</v>
      </c>
    </row>
    <row r="74" spans="1:34" x14ac:dyDescent="0.25">
      <c r="A74" s="16" t="s">
        <v>126</v>
      </c>
      <c r="B74" s="17"/>
      <c r="C74" s="12"/>
      <c r="D74" s="12"/>
      <c r="E74" s="11"/>
      <c r="F74" s="11"/>
      <c r="G74" s="11"/>
      <c r="H74" s="11"/>
      <c r="I74" s="16"/>
      <c r="J74" s="20"/>
      <c r="K74" s="18"/>
      <c r="L74" s="21"/>
      <c r="M74" s="17"/>
      <c r="N74" s="45"/>
      <c r="O74" s="29"/>
      <c r="P74" s="29"/>
      <c r="Q74" s="29"/>
      <c r="R74" s="29"/>
      <c r="S74" s="29"/>
      <c r="T74" s="29"/>
      <c r="U74" s="29"/>
      <c r="V74" s="20">
        <v>70</v>
      </c>
      <c r="W74" s="20" t="s">
        <v>35</v>
      </c>
      <c r="X74" s="20">
        <f>VLOOKUP(V74,Tabla1[[Tipo]:[BIN]],3,FALSE)</f>
        <v>551898</v>
      </c>
      <c r="Y74" s="20">
        <f>VLOOKUP(W74,Tabla2[],2,FALSE)</f>
        <v>1</v>
      </c>
      <c r="Z74" s="27"/>
      <c r="AA74" s="27"/>
      <c r="AB74" s="27"/>
      <c r="AC74" s="23"/>
      <c r="AD74" s="27"/>
      <c r="AE74" s="24" t="s">
        <v>73</v>
      </c>
      <c r="AF74" s="25">
        <f>+IF(B74="Cédula de Identidad",1,1)</f>
        <v>1</v>
      </c>
      <c r="AG74" s="26">
        <f t="shared" si="2"/>
        <v>0</v>
      </c>
      <c r="AH74" s="25" t="str">
        <f>+CONCATENATE(AE74,",",AF74,",",C74,",",D74,",",AG74)</f>
        <v>014,1,,,0</v>
      </c>
    </row>
    <row r="75" spans="1:34" x14ac:dyDescent="0.25">
      <c r="A75" s="16" t="s">
        <v>127</v>
      </c>
      <c r="B75" s="17"/>
      <c r="C75" s="12"/>
      <c r="D75" s="12"/>
      <c r="E75" s="11"/>
      <c r="F75" s="11"/>
      <c r="G75" s="11"/>
      <c r="H75" s="11"/>
      <c r="I75" s="22"/>
      <c r="J75" s="20"/>
      <c r="K75" s="18"/>
      <c r="L75" s="21"/>
      <c r="M75" s="17"/>
      <c r="N75" s="27"/>
      <c r="O75" s="20"/>
      <c r="P75" s="20"/>
      <c r="Q75" s="20"/>
      <c r="R75" s="20"/>
      <c r="S75" s="22"/>
      <c r="T75" s="20"/>
      <c r="U75" s="20"/>
      <c r="V75" s="20">
        <v>70</v>
      </c>
      <c r="W75" s="20" t="s">
        <v>35</v>
      </c>
      <c r="X75" s="20">
        <f>VLOOKUP(V75,Tabla1[[Tipo]:[BIN]],3,FALSE)</f>
        <v>551898</v>
      </c>
      <c r="Y75" s="20">
        <f>VLOOKUP(W75,Tabla2[],2,FALSE)</f>
        <v>1</v>
      </c>
      <c r="Z75" s="27"/>
      <c r="AA75" s="27"/>
      <c r="AB75" s="27"/>
      <c r="AC75" s="23"/>
      <c r="AD75" s="27"/>
      <c r="AE75" s="24" t="s">
        <v>73</v>
      </c>
      <c r="AF75" s="25">
        <f>+IF(B75="Cédula de Identidad",1,1)</f>
        <v>1</v>
      </c>
      <c r="AG75" s="26">
        <f t="shared" si="2"/>
        <v>0</v>
      </c>
      <c r="AH75" s="25" t="str">
        <f>+CONCATENATE(AE75,",",AF75,",",C75,",",D75,",",AG75)</f>
        <v>014,1,,,0</v>
      </c>
    </row>
    <row r="76" spans="1:34" x14ac:dyDescent="0.25">
      <c r="A76" s="16" t="s">
        <v>128</v>
      </c>
      <c r="B76" s="17"/>
      <c r="C76" s="12"/>
      <c r="D76" s="12"/>
      <c r="E76" s="11"/>
      <c r="F76" s="11"/>
      <c r="G76" s="11"/>
      <c r="H76" s="11"/>
      <c r="I76" s="22"/>
      <c r="J76" s="20"/>
      <c r="K76" s="18"/>
      <c r="L76" s="21"/>
      <c r="M76" s="17"/>
      <c r="N76" s="18"/>
      <c r="O76" s="20"/>
      <c r="P76" s="20"/>
      <c r="Q76" s="20"/>
      <c r="R76" s="20"/>
      <c r="S76" s="22"/>
      <c r="T76" s="20"/>
      <c r="U76" s="31"/>
      <c r="V76" s="20">
        <v>70</v>
      </c>
      <c r="W76" s="20" t="s">
        <v>35</v>
      </c>
      <c r="X76" s="20">
        <f>VLOOKUP(V76,Tabla1[[Tipo]:[BIN]],3,FALSE)</f>
        <v>551898</v>
      </c>
      <c r="Y76" s="20">
        <f>VLOOKUP(W76,Tabla2[],2,FALSE)</f>
        <v>1</v>
      </c>
      <c r="Z76" s="27"/>
      <c r="AA76" s="27"/>
      <c r="AB76" s="27"/>
      <c r="AC76" s="23"/>
      <c r="AD76" s="27"/>
      <c r="AE76" s="24" t="s">
        <v>73</v>
      </c>
      <c r="AF76" s="25">
        <f>+IF(B76="Cédula de Identidad",1,1)</f>
        <v>1</v>
      </c>
      <c r="AG76" s="26">
        <f t="shared" si="2"/>
        <v>0</v>
      </c>
      <c r="AH76" s="25" t="str">
        <f>+CONCATENATE(AE76,",",AF76,",",C76,",",D76,",",AG76)</f>
        <v>014,1,,,0</v>
      </c>
    </row>
    <row r="77" spans="1:34" x14ac:dyDescent="0.25">
      <c r="A77" s="16" t="s">
        <v>129</v>
      </c>
      <c r="B77" s="17"/>
      <c r="C77" s="12"/>
      <c r="D77" s="12"/>
      <c r="E77" s="11"/>
      <c r="F77" s="11"/>
      <c r="G77" s="11"/>
      <c r="H77" s="11"/>
      <c r="I77" s="22"/>
      <c r="J77" s="20"/>
      <c r="K77" s="18"/>
      <c r="L77" s="21"/>
      <c r="M77" s="17"/>
      <c r="N77" s="27"/>
      <c r="O77" s="20"/>
      <c r="P77" s="20"/>
      <c r="Q77" s="20"/>
      <c r="R77" s="20"/>
      <c r="S77" s="22"/>
      <c r="T77" s="20"/>
      <c r="U77" s="20"/>
      <c r="V77" s="20">
        <v>70</v>
      </c>
      <c r="W77" s="20" t="s">
        <v>35</v>
      </c>
      <c r="X77" s="20">
        <f>VLOOKUP(V77,Tabla1[[Tipo]:[BIN]],3,FALSE)</f>
        <v>551898</v>
      </c>
      <c r="Y77" s="20">
        <f>VLOOKUP(W77,Tabla2[],2,FALSE)</f>
        <v>1</v>
      </c>
      <c r="Z77" s="27"/>
      <c r="AA77" s="27"/>
      <c r="AB77" s="27"/>
      <c r="AC77" s="23"/>
      <c r="AD77" s="27"/>
      <c r="AE77" s="24" t="s">
        <v>73</v>
      </c>
      <c r="AF77" s="25">
        <f>+IF(B77="Cédula de Identidad",1,1)</f>
        <v>1</v>
      </c>
      <c r="AG77" s="26">
        <f t="shared" si="2"/>
        <v>0</v>
      </c>
      <c r="AH77" s="25" t="str">
        <f>+CONCATENATE(AE77,",",AF77,",",C77,",",D77,",",AG77)</f>
        <v>014,1,,,0</v>
      </c>
    </row>
    <row r="78" spans="1:34" x14ac:dyDescent="0.25">
      <c r="A78" s="16" t="s">
        <v>130</v>
      </c>
      <c r="B78" s="17"/>
      <c r="C78" s="12"/>
      <c r="D78" s="12"/>
      <c r="E78" s="11"/>
      <c r="F78" s="11"/>
      <c r="G78" s="11"/>
      <c r="H78" s="11"/>
      <c r="I78" s="22"/>
      <c r="J78" s="20"/>
      <c r="K78" s="18"/>
      <c r="L78" s="21"/>
      <c r="M78" s="17"/>
      <c r="N78" s="27"/>
      <c r="O78" s="20"/>
      <c r="P78" s="20"/>
      <c r="Q78" s="20"/>
      <c r="R78" s="20"/>
      <c r="S78" s="22"/>
      <c r="T78" s="20"/>
      <c r="U78" s="20"/>
      <c r="V78" s="20">
        <v>70</v>
      </c>
      <c r="W78" s="20" t="s">
        <v>35</v>
      </c>
      <c r="X78" s="20">
        <f>VLOOKUP(V78,Tabla1[[Tipo]:[BIN]],3,FALSE)</f>
        <v>551898</v>
      </c>
      <c r="Y78" s="20">
        <f>VLOOKUP(W78,Tabla2[],2,FALSE)</f>
        <v>1</v>
      </c>
      <c r="Z78" s="27"/>
      <c r="AA78" s="27"/>
      <c r="AB78" s="27"/>
      <c r="AC78" s="23"/>
      <c r="AD78" s="27"/>
      <c r="AE78" s="24" t="s">
        <v>73</v>
      </c>
      <c r="AF78" s="25">
        <f>+IF(B78="Cédula de Identidad",1,1)</f>
        <v>1</v>
      </c>
      <c r="AG78" s="26">
        <f t="shared" si="2"/>
        <v>0</v>
      </c>
      <c r="AH78" s="25" t="str">
        <f>+CONCATENATE(AE78,",",AF78,",",C78,",",D78,",",AG78)</f>
        <v>014,1,,,0</v>
      </c>
    </row>
    <row r="79" spans="1:34" x14ac:dyDescent="0.25">
      <c r="A79" s="16" t="s">
        <v>131</v>
      </c>
      <c r="B79" s="17"/>
      <c r="C79" s="12"/>
      <c r="D79" s="12"/>
      <c r="E79" s="11"/>
      <c r="F79" s="11"/>
      <c r="G79" s="11"/>
      <c r="H79" s="11"/>
      <c r="I79" s="22"/>
      <c r="J79" s="20"/>
      <c r="K79" s="18"/>
      <c r="L79" s="21"/>
      <c r="M79" s="17"/>
      <c r="N79" s="27"/>
      <c r="O79" s="20"/>
      <c r="P79" s="20"/>
      <c r="Q79" s="20"/>
      <c r="R79" s="20"/>
      <c r="S79" s="22"/>
      <c r="T79" s="20"/>
      <c r="U79" s="20"/>
      <c r="V79" s="20">
        <v>70</v>
      </c>
      <c r="W79" s="20" t="s">
        <v>35</v>
      </c>
      <c r="X79" s="20">
        <f>VLOOKUP(V79,Tabla1[[Tipo]:[BIN]],3,FALSE)</f>
        <v>551898</v>
      </c>
      <c r="Y79" s="20">
        <f>VLOOKUP(W79,Tabla2[],2,FALSE)</f>
        <v>1</v>
      </c>
      <c r="Z79" s="27"/>
      <c r="AA79" s="27"/>
      <c r="AB79" s="27"/>
      <c r="AC79" s="23"/>
      <c r="AD79" s="27"/>
      <c r="AE79" s="24" t="s">
        <v>73</v>
      </c>
      <c r="AF79" s="25">
        <f>+IF(B79="Cédula de Identidad",1,1)</f>
        <v>1</v>
      </c>
      <c r="AG79" s="26">
        <f t="shared" si="2"/>
        <v>0</v>
      </c>
      <c r="AH79" s="25" t="str">
        <f>+CONCATENATE(AE79,",",AF79,",",C79,",",D79,",",AG79)</f>
        <v>014,1,,,0</v>
      </c>
    </row>
    <row r="80" spans="1:34" x14ac:dyDescent="0.25">
      <c r="A80" s="16" t="s">
        <v>132</v>
      </c>
      <c r="B80" s="17"/>
      <c r="C80" s="12"/>
      <c r="D80" s="12"/>
      <c r="E80" s="11"/>
      <c r="F80" s="11"/>
      <c r="G80" s="11"/>
      <c r="H80" s="11"/>
      <c r="I80" s="22"/>
      <c r="J80" s="20"/>
      <c r="K80" s="18"/>
      <c r="L80" s="21"/>
      <c r="M80" s="17"/>
      <c r="N80" s="27"/>
      <c r="O80" s="20"/>
      <c r="P80" s="20"/>
      <c r="Q80" s="20"/>
      <c r="R80" s="20"/>
      <c r="S80" s="22"/>
      <c r="T80" s="20"/>
      <c r="U80" s="20"/>
      <c r="V80" s="20">
        <v>70</v>
      </c>
      <c r="W80" s="20" t="s">
        <v>35</v>
      </c>
      <c r="X80" s="20">
        <f>VLOOKUP(V80,Tabla1[[Tipo]:[BIN]],3,FALSE)</f>
        <v>551898</v>
      </c>
      <c r="Y80" s="20">
        <f>VLOOKUP(W80,Tabla2[],2,FALSE)</f>
        <v>1</v>
      </c>
      <c r="Z80" s="27"/>
      <c r="AA80" s="27"/>
      <c r="AB80" s="27"/>
      <c r="AC80" s="23"/>
      <c r="AD80" s="27"/>
      <c r="AE80" s="24" t="s">
        <v>73</v>
      </c>
      <c r="AF80" s="25">
        <f>+IF(B80="Cédula de Identidad",1,1)</f>
        <v>1</v>
      </c>
      <c r="AG80" s="26">
        <f t="shared" si="2"/>
        <v>0</v>
      </c>
      <c r="AH80" s="25" t="str">
        <f>+CONCATENATE(AE80,",",AF80,",",C80,",",D80,",",AG80)</f>
        <v>014,1,,,0</v>
      </c>
    </row>
    <row r="81" spans="1:34" x14ac:dyDescent="0.25">
      <c r="A81" s="16" t="s">
        <v>133</v>
      </c>
      <c r="B81" s="17"/>
      <c r="C81" s="12"/>
      <c r="D81" s="12"/>
      <c r="E81" s="11"/>
      <c r="F81" s="11"/>
      <c r="G81" s="11"/>
      <c r="H81" s="11"/>
      <c r="I81" s="22"/>
      <c r="J81" s="20"/>
      <c r="K81" s="18"/>
      <c r="L81" s="21"/>
      <c r="M81" s="17"/>
      <c r="N81" s="27"/>
      <c r="O81" s="20"/>
      <c r="P81" s="20"/>
      <c r="Q81" s="20"/>
      <c r="R81" s="20"/>
      <c r="S81" s="22"/>
      <c r="T81" s="20"/>
      <c r="U81" s="20"/>
      <c r="V81" s="20">
        <v>70</v>
      </c>
      <c r="W81" s="20" t="s">
        <v>35</v>
      </c>
      <c r="X81" s="20">
        <f>VLOOKUP(V81,Tabla1[[Tipo]:[BIN]],3,FALSE)</f>
        <v>551898</v>
      </c>
      <c r="Y81" s="20">
        <f>VLOOKUP(W81,Tabla2[],2,FALSE)</f>
        <v>1</v>
      </c>
      <c r="Z81" s="27"/>
      <c r="AA81" s="27"/>
      <c r="AB81" s="27"/>
      <c r="AC81" s="23"/>
      <c r="AD81" s="27"/>
      <c r="AE81" s="24" t="s">
        <v>73</v>
      </c>
      <c r="AF81" s="25">
        <f>+IF(B81="Cédula de Identidad",1,1)</f>
        <v>1</v>
      </c>
      <c r="AG81" s="26">
        <f t="shared" si="2"/>
        <v>0</v>
      </c>
      <c r="AH81" s="25" t="str">
        <f>+CONCATENATE(AE81,",",AF81,",",C81,",",D81,",",AG81)</f>
        <v>014,1,,,0</v>
      </c>
    </row>
    <row r="82" spans="1:34" x14ac:dyDescent="0.25">
      <c r="A82" s="16" t="s">
        <v>134</v>
      </c>
      <c r="B82" s="17"/>
      <c r="C82" s="12"/>
      <c r="D82" s="12"/>
      <c r="E82" s="11"/>
      <c r="F82" s="11"/>
      <c r="G82" s="11"/>
      <c r="H82" s="11"/>
      <c r="I82" s="22"/>
      <c r="J82" s="20"/>
      <c r="K82" s="18"/>
      <c r="L82" s="21"/>
      <c r="M82" s="17"/>
      <c r="N82" s="27"/>
      <c r="O82" s="20"/>
      <c r="P82" s="20"/>
      <c r="Q82" s="20"/>
      <c r="R82" s="20"/>
      <c r="S82" s="22"/>
      <c r="T82" s="20"/>
      <c r="U82" s="20"/>
      <c r="V82" s="20">
        <v>70</v>
      </c>
      <c r="W82" s="20" t="s">
        <v>35</v>
      </c>
      <c r="X82" s="20">
        <f>VLOOKUP(V82,Tabla1[[Tipo]:[BIN]],3,FALSE)</f>
        <v>551898</v>
      </c>
      <c r="Y82" s="20">
        <f>VLOOKUP(W82,Tabla2[],2,FALSE)</f>
        <v>1</v>
      </c>
      <c r="Z82" s="27"/>
      <c r="AA82" s="27"/>
      <c r="AB82" s="27"/>
      <c r="AC82" s="23"/>
      <c r="AD82" s="27"/>
      <c r="AE82" s="24" t="s">
        <v>73</v>
      </c>
      <c r="AF82" s="25">
        <f>+IF(B82="Cédula de Identidad",1,1)</f>
        <v>1</v>
      </c>
      <c r="AG82" s="26">
        <f t="shared" si="2"/>
        <v>0</v>
      </c>
      <c r="AH82" s="25" t="str">
        <f>+CONCATENATE(AE82,",",AF82,",",C82,",",D82,",",AG82)</f>
        <v>014,1,,,0</v>
      </c>
    </row>
    <row r="83" spans="1:34" x14ac:dyDescent="0.25">
      <c r="A83" s="16" t="s">
        <v>135</v>
      </c>
      <c r="B83" s="17"/>
      <c r="C83" s="12"/>
      <c r="D83" s="12"/>
      <c r="E83" s="11"/>
      <c r="F83" s="11"/>
      <c r="G83" s="11"/>
      <c r="H83" s="11"/>
      <c r="I83" s="22"/>
      <c r="J83" s="20"/>
      <c r="K83" s="18"/>
      <c r="L83" s="21"/>
      <c r="M83" s="17"/>
      <c r="N83" s="27"/>
      <c r="O83" s="20"/>
      <c r="P83" s="20"/>
      <c r="Q83" s="20"/>
      <c r="R83" s="20"/>
      <c r="S83" s="22"/>
      <c r="T83" s="20"/>
      <c r="U83" s="20"/>
      <c r="V83" s="20">
        <v>70</v>
      </c>
      <c r="W83" s="20" t="s">
        <v>35</v>
      </c>
      <c r="X83" s="20">
        <f>VLOOKUP(V83,Tabla1[[Tipo]:[BIN]],3,FALSE)</f>
        <v>551898</v>
      </c>
      <c r="Y83" s="20">
        <f>VLOOKUP(W83,Tabla2[],2,FALSE)</f>
        <v>1</v>
      </c>
      <c r="Z83" s="27"/>
      <c r="AA83" s="27"/>
      <c r="AB83" s="27"/>
      <c r="AC83" s="23"/>
      <c r="AD83" s="27"/>
      <c r="AE83" s="24" t="s">
        <v>73</v>
      </c>
      <c r="AF83" s="25">
        <f>+IF(B83="Cédula de Identidad",1,1)</f>
        <v>1</v>
      </c>
      <c r="AG83" s="26">
        <f t="shared" si="2"/>
        <v>0</v>
      </c>
      <c r="AH83" s="25" t="str">
        <f>+CONCATENATE(AE83,",",AF83,",",C83,",",D83,",",AG83)</f>
        <v>014,1,,,0</v>
      </c>
    </row>
    <row r="84" spans="1:34" x14ac:dyDescent="0.25">
      <c r="A84" s="16" t="s">
        <v>136</v>
      </c>
      <c r="B84" s="17"/>
      <c r="C84" s="12"/>
      <c r="D84" s="12"/>
      <c r="E84" s="11"/>
      <c r="F84" s="11"/>
      <c r="G84" s="11"/>
      <c r="H84" s="11"/>
      <c r="I84" s="22"/>
      <c r="J84" s="20"/>
      <c r="K84" s="18"/>
      <c r="L84" s="21"/>
      <c r="M84" s="17"/>
      <c r="N84" s="27"/>
      <c r="O84" s="20"/>
      <c r="P84" s="20"/>
      <c r="Q84" s="20"/>
      <c r="R84" s="20"/>
      <c r="S84" s="22"/>
      <c r="T84" s="20"/>
      <c r="U84" s="20"/>
      <c r="V84" s="20">
        <v>70</v>
      </c>
      <c r="W84" s="20" t="s">
        <v>35</v>
      </c>
      <c r="X84" s="20">
        <f>VLOOKUP(V84,Tabla1[[Tipo]:[BIN]],3,FALSE)</f>
        <v>551898</v>
      </c>
      <c r="Y84" s="20">
        <f>VLOOKUP(W84,Tabla2[],2,FALSE)</f>
        <v>1</v>
      </c>
      <c r="Z84" s="27"/>
      <c r="AA84" s="27"/>
      <c r="AB84" s="27"/>
      <c r="AC84" s="23"/>
      <c r="AD84" s="27"/>
      <c r="AE84" s="24" t="s">
        <v>73</v>
      </c>
      <c r="AF84" s="25">
        <f>+IF(B84="Cédula de Identidad",1,1)</f>
        <v>1</v>
      </c>
      <c r="AG84" s="26">
        <f t="shared" si="2"/>
        <v>0</v>
      </c>
      <c r="AH84" s="25" t="str">
        <f>+CONCATENATE(AE84,",",AF84,",",C84,",",D84,",",AG84)</f>
        <v>014,1,,,0</v>
      </c>
    </row>
    <row r="85" spans="1:34" x14ac:dyDescent="0.25">
      <c r="A85" s="16" t="s">
        <v>137</v>
      </c>
      <c r="B85" s="17"/>
      <c r="C85" s="12"/>
      <c r="D85" s="12"/>
      <c r="E85" s="11"/>
      <c r="F85" s="11"/>
      <c r="G85" s="11"/>
      <c r="H85" s="11"/>
      <c r="I85" s="22"/>
      <c r="J85" s="20"/>
      <c r="K85" s="18"/>
      <c r="L85" s="21"/>
      <c r="M85" s="17"/>
      <c r="N85" s="27"/>
      <c r="O85" s="20"/>
      <c r="P85" s="20"/>
      <c r="Q85" s="20"/>
      <c r="R85" s="20"/>
      <c r="S85" s="22"/>
      <c r="T85" s="20"/>
      <c r="U85" s="20"/>
      <c r="V85" s="20">
        <v>70</v>
      </c>
      <c r="W85" s="20" t="s">
        <v>35</v>
      </c>
      <c r="X85" s="20">
        <f>VLOOKUP(V85,Tabla1[[Tipo]:[BIN]],3,FALSE)</f>
        <v>551898</v>
      </c>
      <c r="Y85" s="20">
        <f>VLOOKUP(W85,Tabla2[],2,FALSE)</f>
        <v>1</v>
      </c>
      <c r="Z85" s="27"/>
      <c r="AA85" s="27"/>
      <c r="AB85" s="27"/>
      <c r="AC85" s="23"/>
      <c r="AD85" s="27"/>
      <c r="AE85" s="24" t="s">
        <v>73</v>
      </c>
      <c r="AF85" s="25">
        <f>+IF(B85="Cédula de Identidad",1,1)</f>
        <v>1</v>
      </c>
      <c r="AG85" s="26">
        <f t="shared" si="2"/>
        <v>0</v>
      </c>
      <c r="AH85" s="25" t="str">
        <f>+CONCATENATE(AE85,",",AF85,",",C85,",",D85,",",AG85)</f>
        <v>014,1,,,0</v>
      </c>
    </row>
    <row r="86" spans="1:34" x14ac:dyDescent="0.25">
      <c r="A86" s="16" t="s">
        <v>138</v>
      </c>
      <c r="B86" s="17"/>
      <c r="C86" s="12"/>
      <c r="D86" s="12"/>
      <c r="E86" s="11"/>
      <c r="F86" s="11"/>
      <c r="G86" s="11"/>
      <c r="H86" s="11"/>
      <c r="I86" s="22"/>
      <c r="J86" s="20"/>
      <c r="K86" s="18"/>
      <c r="L86" s="21"/>
      <c r="M86" s="17"/>
      <c r="N86" s="27"/>
      <c r="O86" s="20"/>
      <c r="P86" s="20"/>
      <c r="Q86" s="20"/>
      <c r="R86" s="20"/>
      <c r="S86" s="22"/>
      <c r="T86" s="20"/>
      <c r="U86" s="20"/>
      <c r="V86" s="20">
        <v>70</v>
      </c>
      <c r="W86" s="20" t="s">
        <v>35</v>
      </c>
      <c r="X86" s="20">
        <f>VLOOKUP(V86,Tabla1[[Tipo]:[BIN]],3,FALSE)</f>
        <v>551898</v>
      </c>
      <c r="Y86" s="20">
        <f>VLOOKUP(W86,Tabla2[],2,FALSE)</f>
        <v>1</v>
      </c>
      <c r="Z86" s="27"/>
      <c r="AA86" s="27"/>
      <c r="AB86" s="27"/>
      <c r="AC86" s="23"/>
      <c r="AD86" s="27"/>
      <c r="AE86" s="24" t="s">
        <v>73</v>
      </c>
      <c r="AF86" s="25">
        <f>+IF(B86="Cédula de Identidad",1,1)</f>
        <v>1</v>
      </c>
      <c r="AG86" s="26">
        <f t="shared" si="2"/>
        <v>0</v>
      </c>
      <c r="AH86" s="25" t="str">
        <f>+CONCATENATE(AE86,",",AF86,",",C86,",",D86,",",AG86)</f>
        <v>014,1,,,0</v>
      </c>
    </row>
    <row r="87" spans="1:34" x14ac:dyDescent="0.25">
      <c r="A87" s="16" t="s">
        <v>139</v>
      </c>
      <c r="B87" s="17"/>
      <c r="C87" s="12"/>
      <c r="D87" s="12"/>
      <c r="E87" s="11"/>
      <c r="F87" s="11"/>
      <c r="G87" s="11"/>
      <c r="H87" s="11"/>
      <c r="I87" s="22"/>
      <c r="J87" s="20"/>
      <c r="K87" s="18"/>
      <c r="L87" s="21"/>
      <c r="M87" s="17"/>
      <c r="N87" s="27"/>
      <c r="O87" s="20"/>
      <c r="P87" s="20"/>
      <c r="Q87" s="20"/>
      <c r="R87" s="20"/>
      <c r="S87" s="22"/>
      <c r="T87" s="20"/>
      <c r="U87" s="20"/>
      <c r="V87" s="20">
        <v>70</v>
      </c>
      <c r="W87" s="20" t="s">
        <v>35</v>
      </c>
      <c r="X87" s="20">
        <f>VLOOKUP(V87,Tabla1[[Tipo]:[BIN]],3,FALSE)</f>
        <v>551898</v>
      </c>
      <c r="Y87" s="20">
        <f>VLOOKUP(W87,Tabla2[],2,FALSE)</f>
        <v>1</v>
      </c>
      <c r="Z87" s="27"/>
      <c r="AA87" s="27"/>
      <c r="AB87" s="27"/>
      <c r="AC87" s="23"/>
      <c r="AD87" s="27"/>
      <c r="AE87" s="24" t="s">
        <v>73</v>
      </c>
      <c r="AF87" s="25">
        <f>+IF(B87="Cédula de Identidad",1,1)</f>
        <v>1</v>
      </c>
      <c r="AG87" s="26">
        <f t="shared" si="2"/>
        <v>0</v>
      </c>
      <c r="AH87" s="25" t="str">
        <f>+CONCATENATE(AE87,",",AF87,",",C87,",",D87,",",AG87)</f>
        <v>014,1,,,0</v>
      </c>
    </row>
    <row r="88" spans="1:34" x14ac:dyDescent="0.25">
      <c r="A88" s="16" t="s">
        <v>140</v>
      </c>
      <c r="B88" s="17"/>
      <c r="C88" s="12"/>
      <c r="D88" s="12"/>
      <c r="E88" s="11"/>
      <c r="F88" s="11"/>
      <c r="G88" s="11"/>
      <c r="H88" s="11"/>
      <c r="I88" s="22"/>
      <c r="J88" s="20"/>
      <c r="K88" s="18"/>
      <c r="L88" s="21"/>
      <c r="M88" s="17"/>
      <c r="N88" s="27"/>
      <c r="O88" s="20"/>
      <c r="P88" s="20"/>
      <c r="Q88" s="20"/>
      <c r="R88" s="20"/>
      <c r="S88" s="22"/>
      <c r="T88" s="20"/>
      <c r="U88" s="20"/>
      <c r="V88" s="20">
        <v>70</v>
      </c>
      <c r="W88" s="20" t="s">
        <v>35</v>
      </c>
      <c r="X88" s="20">
        <f>VLOOKUP(V88,Tabla1[[Tipo]:[BIN]],3,FALSE)</f>
        <v>551898</v>
      </c>
      <c r="Y88" s="20">
        <f>VLOOKUP(W88,Tabla2[],2,FALSE)</f>
        <v>1</v>
      </c>
      <c r="Z88" s="27"/>
      <c r="AA88" s="27"/>
      <c r="AB88" s="27"/>
      <c r="AC88" s="23"/>
      <c r="AD88" s="27"/>
      <c r="AE88" s="24" t="s">
        <v>73</v>
      </c>
      <c r="AF88" s="25">
        <f>+IF(B88="Cédula de Identidad",1,1)</f>
        <v>1</v>
      </c>
      <c r="AG88" s="26">
        <f t="shared" si="2"/>
        <v>0</v>
      </c>
      <c r="AH88" s="25" t="str">
        <f>+CONCATENATE(AE88,",",AF88,",",C88,",",D88,",",AG88)</f>
        <v>014,1,,,0</v>
      </c>
    </row>
    <row r="89" spans="1:34" x14ac:dyDescent="0.25">
      <c r="A89" s="16" t="s">
        <v>141</v>
      </c>
      <c r="B89" s="17"/>
      <c r="C89" s="12"/>
      <c r="D89" s="12"/>
      <c r="E89" s="11"/>
      <c r="F89" s="11"/>
      <c r="G89" s="11"/>
      <c r="H89" s="11"/>
      <c r="I89" s="22"/>
      <c r="J89" s="20"/>
      <c r="K89" s="18"/>
      <c r="L89" s="21"/>
      <c r="M89" s="17"/>
      <c r="N89" s="27"/>
      <c r="O89" s="20"/>
      <c r="P89" s="20"/>
      <c r="Q89" s="20"/>
      <c r="R89" s="20"/>
      <c r="S89" s="22"/>
      <c r="T89" s="20"/>
      <c r="U89" s="20"/>
      <c r="V89" s="20">
        <v>70</v>
      </c>
      <c r="W89" s="20" t="s">
        <v>35</v>
      </c>
      <c r="X89" s="20">
        <f>VLOOKUP(V89,Tabla1[[Tipo]:[BIN]],3,FALSE)</f>
        <v>551898</v>
      </c>
      <c r="Y89" s="20">
        <f>VLOOKUP(W89,Tabla2[],2,FALSE)</f>
        <v>1</v>
      </c>
      <c r="Z89" s="27"/>
      <c r="AA89" s="27"/>
      <c r="AB89" s="27"/>
      <c r="AC89" s="23"/>
      <c r="AD89" s="27"/>
      <c r="AE89" s="24" t="s">
        <v>73</v>
      </c>
      <c r="AF89" s="25">
        <f>+IF(B89="Cédula de Identidad",1,1)</f>
        <v>1</v>
      </c>
      <c r="AG89" s="26">
        <f t="shared" si="2"/>
        <v>0</v>
      </c>
      <c r="AH89" s="25" t="str">
        <f>+CONCATENATE(AE89,",",AF89,",",C89,",",D89,",",AG89)</f>
        <v>014,1,,,0</v>
      </c>
    </row>
    <row r="90" spans="1:34" x14ac:dyDescent="0.25">
      <c r="A90" s="16" t="s">
        <v>142</v>
      </c>
      <c r="B90" s="17"/>
      <c r="C90" s="12"/>
      <c r="D90" s="12"/>
      <c r="E90" s="11"/>
      <c r="F90" s="11"/>
      <c r="G90" s="11"/>
      <c r="H90" s="11"/>
      <c r="I90" s="22"/>
      <c r="J90" s="20"/>
      <c r="K90" s="18"/>
      <c r="L90" s="21"/>
      <c r="M90" s="17"/>
      <c r="N90" s="27"/>
      <c r="O90" s="20"/>
      <c r="P90" s="20"/>
      <c r="Q90" s="20"/>
      <c r="R90" s="20"/>
      <c r="S90" s="22"/>
      <c r="T90" s="20"/>
      <c r="U90" s="20"/>
      <c r="V90" s="20">
        <v>70</v>
      </c>
      <c r="W90" s="20" t="s">
        <v>35</v>
      </c>
      <c r="X90" s="20">
        <f>VLOOKUP(V90,Tabla1[[Tipo]:[BIN]],3,FALSE)</f>
        <v>551898</v>
      </c>
      <c r="Y90" s="20">
        <f>VLOOKUP(W90,Tabla2[],2,FALSE)</f>
        <v>1</v>
      </c>
      <c r="Z90" s="27"/>
      <c r="AA90" s="27"/>
      <c r="AB90" s="27"/>
      <c r="AC90" s="23"/>
      <c r="AD90" s="27"/>
      <c r="AE90" s="24" t="s">
        <v>73</v>
      </c>
      <c r="AF90" s="25">
        <f>+IF(B90="Cédula de Identidad",1,1)</f>
        <v>1</v>
      </c>
      <c r="AG90" s="26">
        <f t="shared" si="2"/>
        <v>0</v>
      </c>
      <c r="AH90" s="25" t="str">
        <f>+CONCATENATE(AE90,",",AF90,",",C90,",",D90,",",AG90)</f>
        <v>014,1,,,0</v>
      </c>
    </row>
    <row r="91" spans="1:34" x14ac:dyDescent="0.25">
      <c r="A91" s="16" t="s">
        <v>143</v>
      </c>
      <c r="B91" s="17"/>
      <c r="C91" s="12"/>
      <c r="D91" s="12"/>
      <c r="E91" s="11"/>
      <c r="F91" s="11"/>
      <c r="G91" s="11"/>
      <c r="H91" s="11"/>
      <c r="I91" s="22"/>
      <c r="J91" s="20"/>
      <c r="K91" s="18"/>
      <c r="L91" s="21"/>
      <c r="M91" s="17"/>
      <c r="N91" s="27"/>
      <c r="O91" s="20"/>
      <c r="P91" s="20"/>
      <c r="Q91" s="20"/>
      <c r="R91" s="20"/>
      <c r="S91" s="22"/>
      <c r="T91" s="20"/>
      <c r="U91" s="20"/>
      <c r="V91" s="20">
        <v>70</v>
      </c>
      <c r="W91" s="20" t="s">
        <v>35</v>
      </c>
      <c r="X91" s="20">
        <f>VLOOKUP(V91,Tabla1[[Tipo]:[BIN]],3,FALSE)</f>
        <v>551898</v>
      </c>
      <c r="Y91" s="20">
        <f>VLOOKUP(W91,Tabla2[],2,FALSE)</f>
        <v>1</v>
      </c>
      <c r="Z91" s="27"/>
      <c r="AA91" s="27"/>
      <c r="AB91" s="27"/>
      <c r="AC91" s="23"/>
      <c r="AD91" s="27"/>
      <c r="AE91" s="24" t="s">
        <v>73</v>
      </c>
      <c r="AF91" s="25">
        <f>+IF(B91="Cédula de Identidad",1,1)</f>
        <v>1</v>
      </c>
      <c r="AG91" s="26">
        <f t="shared" si="2"/>
        <v>0</v>
      </c>
      <c r="AH91" s="25" t="str">
        <f>+CONCATENATE(AE91,",",AF91,",",C91,",",D91,",",AG91)</f>
        <v>014,1,,,0</v>
      </c>
    </row>
    <row r="92" spans="1:34" x14ac:dyDescent="0.25">
      <c r="A92" s="16" t="s">
        <v>144</v>
      </c>
      <c r="B92" s="17"/>
      <c r="C92" s="12"/>
      <c r="D92" s="12"/>
      <c r="E92" s="11"/>
      <c r="F92" s="11"/>
      <c r="G92" s="11"/>
      <c r="H92" s="11"/>
      <c r="I92" s="22"/>
      <c r="J92" s="20"/>
      <c r="K92" s="18"/>
      <c r="L92" s="21"/>
      <c r="M92" s="17"/>
      <c r="N92" s="27"/>
      <c r="O92" s="20"/>
      <c r="P92" s="20"/>
      <c r="Q92" s="20"/>
      <c r="R92" s="20"/>
      <c r="S92" s="22"/>
      <c r="T92" s="20"/>
      <c r="U92" s="20"/>
      <c r="V92" s="20">
        <v>70</v>
      </c>
      <c r="W92" s="20" t="s">
        <v>35</v>
      </c>
      <c r="X92" s="20">
        <f>VLOOKUP(V92,Tabla1[[Tipo]:[BIN]],3,FALSE)</f>
        <v>551898</v>
      </c>
      <c r="Y92" s="20">
        <f>VLOOKUP(W92,Tabla2[],2,FALSE)</f>
        <v>1</v>
      </c>
      <c r="Z92" s="27"/>
      <c r="AA92" s="27"/>
      <c r="AB92" s="27"/>
      <c r="AC92" s="23"/>
      <c r="AD92" s="27"/>
      <c r="AE92" s="24" t="s">
        <v>73</v>
      </c>
      <c r="AF92" s="25">
        <f>+IF(B92="Cédula de Identidad",1,1)</f>
        <v>1</v>
      </c>
      <c r="AG92" s="26">
        <f t="shared" si="2"/>
        <v>0</v>
      </c>
      <c r="AH92" s="25" t="str">
        <f>+CONCATENATE(AE92,",",AF92,",",C92,",",D92,",",AG92)</f>
        <v>014,1,,,0</v>
      </c>
    </row>
    <row r="93" spans="1:34" x14ac:dyDescent="0.25">
      <c r="A93" s="16" t="s">
        <v>145</v>
      </c>
      <c r="B93" s="17"/>
      <c r="C93" s="12"/>
      <c r="D93" s="12"/>
      <c r="E93" s="11"/>
      <c r="F93" s="11"/>
      <c r="G93" s="11"/>
      <c r="H93" s="11"/>
      <c r="I93" s="22"/>
      <c r="J93" s="20"/>
      <c r="K93" s="18"/>
      <c r="L93" s="21"/>
      <c r="M93" s="17"/>
      <c r="N93" s="27"/>
      <c r="O93" s="20"/>
      <c r="P93" s="20"/>
      <c r="Q93" s="20"/>
      <c r="R93" s="20"/>
      <c r="S93" s="22"/>
      <c r="T93" s="20"/>
      <c r="U93" s="20"/>
      <c r="V93" s="20">
        <v>70</v>
      </c>
      <c r="W93" s="20" t="s">
        <v>35</v>
      </c>
      <c r="X93" s="20">
        <f>VLOOKUP(V93,Tabla1[[Tipo]:[BIN]],3,FALSE)</f>
        <v>551898</v>
      </c>
      <c r="Y93" s="20">
        <f>VLOOKUP(W93,Tabla2[],2,FALSE)</f>
        <v>1</v>
      </c>
      <c r="Z93" s="27"/>
      <c r="AA93" s="27"/>
      <c r="AB93" s="27"/>
      <c r="AC93" s="23"/>
      <c r="AD93" s="27"/>
      <c r="AE93" s="24" t="s">
        <v>73</v>
      </c>
      <c r="AF93" s="25">
        <f>+IF(B93="Cédula de Identidad",1,1)</f>
        <v>1</v>
      </c>
      <c r="AG93" s="26">
        <f t="shared" si="2"/>
        <v>0</v>
      </c>
      <c r="AH93" s="25" t="str">
        <f>+CONCATENATE(AE93,",",AF93,",",C93,",",D93,",",AG93)</f>
        <v>014,1,,,0</v>
      </c>
    </row>
    <row r="94" spans="1:34" x14ac:dyDescent="0.25">
      <c r="A94" s="16" t="s">
        <v>146</v>
      </c>
      <c r="B94" s="17"/>
      <c r="C94" s="12"/>
      <c r="D94" s="12"/>
      <c r="E94" s="11"/>
      <c r="F94" s="11"/>
      <c r="G94" s="11"/>
      <c r="H94" s="11"/>
      <c r="I94" s="22"/>
      <c r="J94" s="20"/>
      <c r="K94" s="18"/>
      <c r="L94" s="21"/>
      <c r="M94" s="17"/>
      <c r="N94" s="27"/>
      <c r="O94" s="20"/>
      <c r="P94" s="20"/>
      <c r="Q94" s="20"/>
      <c r="R94" s="20"/>
      <c r="S94" s="22"/>
      <c r="T94" s="20"/>
      <c r="U94" s="20"/>
      <c r="V94" s="20">
        <v>70</v>
      </c>
      <c r="W94" s="20" t="s">
        <v>35</v>
      </c>
      <c r="X94" s="20">
        <f>VLOOKUP(V94,Tabla1[[Tipo]:[BIN]],3,FALSE)</f>
        <v>551898</v>
      </c>
      <c r="Y94" s="20">
        <f>VLOOKUP(W94,Tabla2[],2,FALSE)</f>
        <v>1</v>
      </c>
      <c r="Z94" s="27"/>
      <c r="AA94" s="27"/>
      <c r="AB94" s="27"/>
      <c r="AC94" s="23"/>
      <c r="AD94" s="27"/>
      <c r="AE94" s="24" t="s">
        <v>73</v>
      </c>
      <c r="AF94" s="25">
        <f>+IF(B94="Cédula de Identidad",1,1)</f>
        <v>1</v>
      </c>
      <c r="AG94" s="26">
        <f t="shared" si="2"/>
        <v>0</v>
      </c>
      <c r="AH94" s="25" t="str">
        <f>+CONCATENATE(AE94,",",AF94,",",C94,",",D94,",",AG94)</f>
        <v>014,1,,,0</v>
      </c>
    </row>
    <row r="95" spans="1:34" x14ac:dyDescent="0.25">
      <c r="A95" s="16" t="s">
        <v>147</v>
      </c>
      <c r="B95" s="17"/>
      <c r="C95" s="12"/>
      <c r="D95" s="12"/>
      <c r="E95" s="11"/>
      <c r="F95" s="11"/>
      <c r="G95" s="11"/>
      <c r="H95" s="11"/>
      <c r="I95" s="22"/>
      <c r="J95" s="20"/>
      <c r="K95" s="18"/>
      <c r="L95" s="21"/>
      <c r="M95" s="17"/>
      <c r="N95" s="27"/>
      <c r="O95" s="20"/>
      <c r="P95" s="20"/>
      <c r="Q95" s="20"/>
      <c r="R95" s="20"/>
      <c r="S95" s="22"/>
      <c r="T95" s="20"/>
      <c r="U95" s="20"/>
      <c r="V95" s="20">
        <v>70</v>
      </c>
      <c r="W95" s="20" t="s">
        <v>35</v>
      </c>
      <c r="X95" s="20">
        <f>VLOOKUP(V95,Tabla1[[Tipo]:[BIN]],3,FALSE)</f>
        <v>551898</v>
      </c>
      <c r="Y95" s="20">
        <f>VLOOKUP(W95,Tabla2[],2,FALSE)</f>
        <v>1</v>
      </c>
      <c r="Z95" s="27"/>
      <c r="AA95" s="27"/>
      <c r="AB95" s="27"/>
      <c r="AC95" s="23"/>
      <c r="AD95" s="27"/>
      <c r="AE95" s="24" t="s">
        <v>73</v>
      </c>
      <c r="AF95" s="25">
        <f>+IF(B95="Cédula de Identidad",1,1)</f>
        <v>1</v>
      </c>
      <c r="AG95" s="26">
        <f t="shared" si="2"/>
        <v>0</v>
      </c>
      <c r="AH95" s="25" t="str">
        <f>+CONCATENATE(AE95,",",AF95,",",C95,",",D95,",",AG95)</f>
        <v>014,1,,,0</v>
      </c>
    </row>
    <row r="96" spans="1:34" x14ac:dyDescent="0.25">
      <c r="A96" s="16" t="s">
        <v>148</v>
      </c>
      <c r="B96" s="17"/>
      <c r="C96" s="12"/>
      <c r="D96" s="12"/>
      <c r="E96" s="11"/>
      <c r="F96" s="11"/>
      <c r="G96" s="11"/>
      <c r="H96" s="11"/>
      <c r="I96" s="22"/>
      <c r="J96" s="20"/>
      <c r="K96" s="18"/>
      <c r="L96" s="21"/>
      <c r="M96" s="17"/>
      <c r="N96" s="27"/>
      <c r="O96" s="20"/>
      <c r="P96" s="20"/>
      <c r="Q96" s="20"/>
      <c r="R96" s="20"/>
      <c r="S96" s="22"/>
      <c r="T96" s="20"/>
      <c r="U96" s="20"/>
      <c r="V96" s="20">
        <v>70</v>
      </c>
      <c r="W96" s="20" t="s">
        <v>35</v>
      </c>
      <c r="X96" s="20">
        <f>VLOOKUP(V96,Tabla1[[Tipo]:[BIN]],3,FALSE)</f>
        <v>551898</v>
      </c>
      <c r="Y96" s="20">
        <f>VLOOKUP(W96,Tabla2[],2,FALSE)</f>
        <v>1</v>
      </c>
      <c r="Z96" s="27"/>
      <c r="AA96" s="27"/>
      <c r="AB96" s="27"/>
      <c r="AC96" s="23"/>
      <c r="AD96" s="27"/>
      <c r="AE96" s="24" t="s">
        <v>73</v>
      </c>
      <c r="AF96" s="25">
        <f>+IF(B96="Cédula de Identidad",1,1)</f>
        <v>1</v>
      </c>
      <c r="AG96" s="26">
        <f t="shared" si="2"/>
        <v>0</v>
      </c>
      <c r="AH96" s="25" t="str">
        <f>+CONCATENATE(AE96,",",AF96,",",C96,",",D96,",",AG96)</f>
        <v>014,1,,,0</v>
      </c>
    </row>
    <row r="97" spans="1:34" x14ac:dyDescent="0.25">
      <c r="A97" s="16" t="s">
        <v>149</v>
      </c>
      <c r="B97" s="17"/>
      <c r="C97" s="12"/>
      <c r="D97" s="12"/>
      <c r="E97" s="11"/>
      <c r="F97" s="11"/>
      <c r="G97" s="11"/>
      <c r="H97" s="11"/>
      <c r="I97" s="22"/>
      <c r="J97" s="20"/>
      <c r="K97" s="18"/>
      <c r="L97" s="21"/>
      <c r="M97" s="17"/>
      <c r="N97" s="27"/>
      <c r="O97" s="20"/>
      <c r="P97" s="20"/>
      <c r="Q97" s="20"/>
      <c r="R97" s="20"/>
      <c r="S97" s="22"/>
      <c r="T97" s="20"/>
      <c r="U97" s="20"/>
      <c r="V97" s="20">
        <v>70</v>
      </c>
      <c r="W97" s="20" t="s">
        <v>35</v>
      </c>
      <c r="X97" s="20">
        <f>VLOOKUP(V97,Tabla1[[Tipo]:[BIN]],3,FALSE)</f>
        <v>551898</v>
      </c>
      <c r="Y97" s="20">
        <f>VLOOKUP(W97,Tabla2[],2,FALSE)</f>
        <v>1</v>
      </c>
      <c r="Z97" s="27"/>
      <c r="AA97" s="27"/>
      <c r="AB97" s="27"/>
      <c r="AC97" s="23"/>
      <c r="AD97" s="27"/>
      <c r="AE97" s="24" t="s">
        <v>73</v>
      </c>
      <c r="AF97" s="25">
        <f>+IF(B97="Cédula de Identidad",1,1)</f>
        <v>1</v>
      </c>
      <c r="AG97" s="26">
        <f t="shared" si="2"/>
        <v>0</v>
      </c>
      <c r="AH97" s="25" t="str">
        <f>+CONCATENATE(AE97,",",AF97,",",C97,",",D97,",",AG97)</f>
        <v>014,1,,,0</v>
      </c>
    </row>
    <row r="98" spans="1:34" x14ac:dyDescent="0.25">
      <c r="A98" s="16" t="s">
        <v>150</v>
      </c>
      <c r="B98" s="17"/>
      <c r="C98" s="12"/>
      <c r="D98" s="12"/>
      <c r="E98" s="11"/>
      <c r="F98" s="11"/>
      <c r="G98" s="11"/>
      <c r="H98" s="11"/>
      <c r="I98" s="22"/>
      <c r="J98" s="20"/>
      <c r="K98" s="18"/>
      <c r="L98" s="21"/>
      <c r="M98" s="17"/>
      <c r="N98" s="27"/>
      <c r="O98" s="20"/>
      <c r="P98" s="20"/>
      <c r="Q98" s="20"/>
      <c r="R98" s="20"/>
      <c r="S98" s="22"/>
      <c r="T98" s="20"/>
      <c r="U98" s="20"/>
      <c r="V98" s="20">
        <v>70</v>
      </c>
      <c r="W98" s="20" t="s">
        <v>35</v>
      </c>
      <c r="X98" s="20">
        <f>VLOOKUP(V98,Tabla1[[Tipo]:[BIN]],3,FALSE)</f>
        <v>551898</v>
      </c>
      <c r="Y98" s="20">
        <f>VLOOKUP(W98,Tabla2[],2,FALSE)</f>
        <v>1</v>
      </c>
      <c r="Z98" s="27"/>
      <c r="AA98" s="27"/>
      <c r="AB98" s="27"/>
      <c r="AC98" s="23"/>
      <c r="AD98" s="27"/>
      <c r="AE98" s="24" t="s">
        <v>73</v>
      </c>
      <c r="AF98" s="25">
        <f>+IF(B98="Cédula de Identidad",1,1)</f>
        <v>1</v>
      </c>
      <c r="AG98" s="26">
        <f t="shared" si="2"/>
        <v>0</v>
      </c>
      <c r="AH98" s="25" t="str">
        <f>+CONCATENATE(AE98,",",AF98,",",C98,",",D98,",",AG98)</f>
        <v>014,1,,,0</v>
      </c>
    </row>
    <row r="99" spans="1:34" x14ac:dyDescent="0.25">
      <c r="A99" s="16" t="s">
        <v>151</v>
      </c>
      <c r="B99" s="17"/>
      <c r="C99" s="12"/>
      <c r="D99" s="12"/>
      <c r="E99" s="11"/>
      <c r="F99" s="11"/>
      <c r="G99" s="11"/>
      <c r="H99" s="11"/>
      <c r="I99" s="22"/>
      <c r="J99" s="20"/>
      <c r="K99" s="18"/>
      <c r="L99" s="21"/>
      <c r="M99" s="17"/>
      <c r="N99" s="27"/>
      <c r="O99" s="20"/>
      <c r="P99" s="20"/>
      <c r="Q99" s="20"/>
      <c r="R99" s="20"/>
      <c r="S99" s="22"/>
      <c r="T99" s="20"/>
      <c r="U99" s="20"/>
      <c r="V99" s="20">
        <v>70</v>
      </c>
      <c r="W99" s="20" t="s">
        <v>35</v>
      </c>
      <c r="X99" s="20">
        <f>VLOOKUP(V99,Tabla1[[Tipo]:[BIN]],3,FALSE)</f>
        <v>551898</v>
      </c>
      <c r="Y99" s="20">
        <f>VLOOKUP(W99,Tabla2[],2,FALSE)</f>
        <v>1</v>
      </c>
      <c r="Z99" s="27"/>
      <c r="AA99" s="27"/>
      <c r="AB99" s="27"/>
      <c r="AC99" s="23"/>
      <c r="AD99" s="27"/>
      <c r="AE99" s="24" t="s">
        <v>73</v>
      </c>
      <c r="AF99" s="25">
        <f>+IF(B99="Cédula de Identidad",1,1)</f>
        <v>1</v>
      </c>
      <c r="AG99" s="26">
        <f t="shared" si="2"/>
        <v>0</v>
      </c>
      <c r="AH99" s="25" t="str">
        <f>+CONCATENATE(AE99,",",AF99,",",C99,",",D99,",",AG99)</f>
        <v>014,1,,,0</v>
      </c>
    </row>
    <row r="100" spans="1:34" x14ac:dyDescent="0.25">
      <c r="A100" s="16" t="s">
        <v>152</v>
      </c>
      <c r="B100" s="17"/>
      <c r="C100" s="12"/>
      <c r="D100" s="12"/>
      <c r="E100" s="11"/>
      <c r="F100" s="11"/>
      <c r="G100" s="11"/>
      <c r="H100" s="11"/>
      <c r="I100" s="22"/>
      <c r="J100" s="20"/>
      <c r="K100" s="18"/>
      <c r="L100" s="21"/>
      <c r="M100" s="17"/>
      <c r="N100" s="27"/>
      <c r="O100" s="20"/>
      <c r="P100" s="20"/>
      <c r="Q100" s="20"/>
      <c r="R100" s="20"/>
      <c r="S100" s="22"/>
      <c r="T100" s="20"/>
      <c r="U100" s="20"/>
      <c r="V100" s="20">
        <v>70</v>
      </c>
      <c r="W100" s="20" t="s">
        <v>35</v>
      </c>
      <c r="X100" s="20">
        <f>VLOOKUP(V100,Tabla1[[Tipo]:[BIN]],3,FALSE)</f>
        <v>551898</v>
      </c>
      <c r="Y100" s="20">
        <f>VLOOKUP(W100,Tabla2[],2,FALSE)</f>
        <v>1</v>
      </c>
      <c r="Z100" s="27"/>
      <c r="AA100" s="27"/>
      <c r="AB100" s="27"/>
      <c r="AC100" s="23"/>
      <c r="AD100" s="27"/>
      <c r="AE100" s="24" t="s">
        <v>73</v>
      </c>
      <c r="AF100" s="25">
        <f>+IF(B100="Cédula de Identidad",1,1)</f>
        <v>1</v>
      </c>
      <c r="AG100" s="26">
        <f t="shared" si="2"/>
        <v>0</v>
      </c>
      <c r="AH100" s="25" t="str">
        <f>+CONCATENATE(AE100,",",AF100,",",C100,",",D100,",",AG100)</f>
        <v>014,1,,,0</v>
      </c>
    </row>
    <row r="101" spans="1:34" x14ac:dyDescent="0.25">
      <c r="A101" s="16" t="s">
        <v>153</v>
      </c>
      <c r="B101" s="17"/>
      <c r="C101" s="12"/>
      <c r="D101" s="12"/>
      <c r="E101" s="11"/>
      <c r="F101" s="11"/>
      <c r="G101" s="11"/>
      <c r="H101" s="11"/>
      <c r="I101" s="22"/>
      <c r="J101" s="20"/>
      <c r="K101" s="18"/>
      <c r="L101" s="21"/>
      <c r="M101" s="17"/>
      <c r="N101" s="27"/>
      <c r="O101" s="20"/>
      <c r="P101" s="20"/>
      <c r="Q101" s="20"/>
      <c r="R101" s="20"/>
      <c r="S101" s="22"/>
      <c r="T101" s="20"/>
      <c r="U101" s="20"/>
      <c r="V101" s="20">
        <v>70</v>
      </c>
      <c r="W101" s="20" t="s">
        <v>35</v>
      </c>
      <c r="X101" s="20">
        <f>VLOOKUP(V101,Tabla1[[Tipo]:[BIN]],3,FALSE)</f>
        <v>551898</v>
      </c>
      <c r="Y101" s="20">
        <f>VLOOKUP(W101,Tabla2[],2,FALSE)</f>
        <v>1</v>
      </c>
      <c r="Z101" s="27"/>
      <c r="AA101" s="27"/>
      <c r="AB101" s="27"/>
      <c r="AC101" s="23"/>
      <c r="AD101" s="27"/>
      <c r="AE101" s="24" t="s">
        <v>73</v>
      </c>
      <c r="AF101" s="25">
        <f>+IF(B101="Cédula de Identidad",1,1)</f>
        <v>1</v>
      </c>
      <c r="AG101" s="26">
        <f t="shared" si="2"/>
        <v>0</v>
      </c>
      <c r="AH101" s="25" t="str">
        <f>+CONCATENATE(AE101,",",AF101,",",C101,",",D101,",",AG101)</f>
        <v>014,1,,,0</v>
      </c>
    </row>
    <row r="102" spans="1:34" x14ac:dyDescent="0.25">
      <c r="A102" s="16" t="s">
        <v>154</v>
      </c>
      <c r="B102" s="17"/>
      <c r="C102" s="12"/>
      <c r="D102" s="12"/>
      <c r="E102" s="11"/>
      <c r="F102" s="11"/>
      <c r="G102" s="11"/>
      <c r="H102" s="11"/>
      <c r="I102" s="22"/>
      <c r="J102" s="20"/>
      <c r="K102" s="18"/>
      <c r="L102" s="21"/>
      <c r="M102" s="17"/>
      <c r="N102" s="27"/>
      <c r="O102" s="20"/>
      <c r="P102" s="20"/>
      <c r="Q102" s="20"/>
      <c r="R102" s="20"/>
      <c r="S102" s="22"/>
      <c r="T102" s="20"/>
      <c r="U102" s="20"/>
      <c r="V102" s="20">
        <v>70</v>
      </c>
      <c r="W102" s="20" t="s">
        <v>35</v>
      </c>
      <c r="X102" s="20">
        <f>VLOOKUP(V102,Tabla1[[Tipo]:[BIN]],3,FALSE)</f>
        <v>551898</v>
      </c>
      <c r="Y102" s="20">
        <f>VLOOKUP(W102,Tabla2[],2,FALSE)</f>
        <v>1</v>
      </c>
      <c r="Z102" s="27"/>
      <c r="AA102" s="27"/>
      <c r="AB102" s="27"/>
      <c r="AC102" s="23"/>
      <c r="AD102" s="27"/>
      <c r="AE102" s="24" t="s">
        <v>73</v>
      </c>
      <c r="AF102" s="25">
        <f>+IF(B102="Cédula de Identidad",1,1)</f>
        <v>1</v>
      </c>
      <c r="AG102" s="26">
        <f t="shared" si="2"/>
        <v>0</v>
      </c>
      <c r="AH102" s="25" t="str">
        <f>+CONCATENATE(AE102,",",AF102,",",C102,",",D102,",",AG102)</f>
        <v>014,1,,,0</v>
      </c>
    </row>
    <row r="103" spans="1:34" x14ac:dyDescent="0.25">
      <c r="A103" s="16" t="s">
        <v>155</v>
      </c>
      <c r="B103" s="17"/>
      <c r="C103" s="12"/>
      <c r="D103" s="12"/>
      <c r="E103" s="11"/>
      <c r="F103" s="11"/>
      <c r="G103" s="11"/>
      <c r="H103" s="11"/>
      <c r="I103" s="22"/>
      <c r="J103" s="20"/>
      <c r="K103" s="18"/>
      <c r="L103" s="21"/>
      <c r="M103" s="17"/>
      <c r="N103" s="27"/>
      <c r="O103" s="20"/>
      <c r="P103" s="20"/>
      <c r="Q103" s="20"/>
      <c r="R103" s="20"/>
      <c r="S103" s="22"/>
      <c r="T103" s="20"/>
      <c r="U103" s="20"/>
      <c r="V103" s="20">
        <v>70</v>
      </c>
      <c r="W103" s="20" t="s">
        <v>35</v>
      </c>
      <c r="X103" s="20">
        <f>VLOOKUP(V103,Tabla1[[Tipo]:[BIN]],3,FALSE)</f>
        <v>551898</v>
      </c>
      <c r="Y103" s="20">
        <f>VLOOKUP(W103,Tabla2[],2,FALSE)</f>
        <v>1</v>
      </c>
      <c r="Z103" s="27"/>
      <c r="AA103" s="27"/>
      <c r="AB103" s="27"/>
      <c r="AC103" s="23"/>
      <c r="AD103" s="27"/>
      <c r="AE103" s="24" t="s">
        <v>73</v>
      </c>
      <c r="AF103" s="25">
        <f>+IF(B103="Cédula de Identidad",1,1)</f>
        <v>1</v>
      </c>
      <c r="AG103" s="26">
        <f t="shared" si="2"/>
        <v>0</v>
      </c>
      <c r="AH103" s="25" t="str">
        <f>+CONCATENATE(AE103,",",AF103,",",C103,",",D103,",",AG103)</f>
        <v>014,1,,,0</v>
      </c>
    </row>
    <row r="104" spans="1:34" x14ac:dyDescent="0.25">
      <c r="A104" s="16" t="s">
        <v>156</v>
      </c>
      <c r="B104" s="17"/>
      <c r="C104" s="12"/>
      <c r="D104" s="12"/>
      <c r="E104" s="11"/>
      <c r="F104" s="11"/>
      <c r="G104" s="11"/>
      <c r="H104" s="11"/>
      <c r="I104" s="22"/>
      <c r="J104" s="20"/>
      <c r="K104" s="18"/>
      <c r="L104" s="21"/>
      <c r="M104" s="17"/>
      <c r="N104" s="27"/>
      <c r="O104" s="20"/>
      <c r="P104" s="20"/>
      <c r="Q104" s="20"/>
      <c r="R104" s="20"/>
      <c r="S104" s="22"/>
      <c r="T104" s="20"/>
      <c r="U104" s="20"/>
      <c r="V104" s="20">
        <v>70</v>
      </c>
      <c r="W104" s="20" t="s">
        <v>35</v>
      </c>
      <c r="X104" s="20">
        <f>VLOOKUP(V104,Tabla1[[Tipo]:[BIN]],3,FALSE)</f>
        <v>551898</v>
      </c>
      <c r="Y104" s="20">
        <f>VLOOKUP(W104,Tabla2[],2,FALSE)</f>
        <v>1</v>
      </c>
      <c r="Z104" s="27"/>
      <c r="AA104" s="27"/>
      <c r="AB104" s="27"/>
      <c r="AC104" s="23"/>
      <c r="AD104" s="27"/>
      <c r="AE104" s="24" t="s">
        <v>73</v>
      </c>
      <c r="AF104" s="25">
        <f>+IF(B104="Cédula de Identidad",1,1)</f>
        <v>1</v>
      </c>
      <c r="AG104" s="26">
        <f t="shared" si="2"/>
        <v>0</v>
      </c>
      <c r="AH104" s="25" t="str">
        <f>+CONCATENATE(AE104,",",AF104,",",C104,",",D104,",",AG104)</f>
        <v>014,1,,,0</v>
      </c>
    </row>
    <row r="105" spans="1:34" x14ac:dyDescent="0.25">
      <c r="A105" s="16" t="s">
        <v>157</v>
      </c>
      <c r="B105" s="17"/>
      <c r="C105" s="12"/>
      <c r="D105" s="12"/>
      <c r="E105" s="11"/>
      <c r="F105" s="11"/>
      <c r="G105" s="11"/>
      <c r="H105" s="11"/>
      <c r="I105" s="22"/>
      <c r="J105" s="20"/>
      <c r="K105" s="18"/>
      <c r="L105" s="21"/>
      <c r="M105" s="17"/>
      <c r="N105" s="27"/>
      <c r="O105" s="20"/>
      <c r="P105" s="20"/>
      <c r="Q105" s="20"/>
      <c r="R105" s="20"/>
      <c r="S105" s="22"/>
      <c r="T105" s="20"/>
      <c r="U105" s="20"/>
      <c r="V105" s="20">
        <v>70</v>
      </c>
      <c r="W105" s="20" t="s">
        <v>35</v>
      </c>
      <c r="X105" s="20">
        <f>VLOOKUP(V105,Tabla1[[Tipo]:[BIN]],3,FALSE)</f>
        <v>551898</v>
      </c>
      <c r="Y105" s="20">
        <f>VLOOKUP(W105,Tabla2[],2,FALSE)</f>
        <v>1</v>
      </c>
      <c r="Z105" s="27"/>
      <c r="AA105" s="27"/>
      <c r="AB105" s="27"/>
      <c r="AC105" s="23"/>
      <c r="AD105" s="27"/>
      <c r="AE105" s="24" t="s">
        <v>73</v>
      </c>
      <c r="AF105" s="25">
        <f>+IF(B105="Cédula de Identidad",1,1)</f>
        <v>1</v>
      </c>
      <c r="AG105" s="26">
        <f t="shared" si="2"/>
        <v>0</v>
      </c>
      <c r="AH105" s="25" t="str">
        <f>+CONCATENATE(AE105,",",AF105,",",C105,",",D105,",",AG105)</f>
        <v>014,1,,,0</v>
      </c>
    </row>
    <row r="106" spans="1:34" x14ac:dyDescent="0.25">
      <c r="A106" s="16" t="s">
        <v>158</v>
      </c>
      <c r="B106" s="17"/>
      <c r="C106" s="12"/>
      <c r="D106" s="12"/>
      <c r="E106" s="11"/>
      <c r="F106" s="11"/>
      <c r="G106" s="11"/>
      <c r="H106" s="11"/>
      <c r="I106" s="22"/>
      <c r="J106" s="20"/>
      <c r="K106" s="18"/>
      <c r="L106" s="21"/>
      <c r="M106" s="17"/>
      <c r="N106" s="27"/>
      <c r="O106" s="20"/>
      <c r="P106" s="20"/>
      <c r="Q106" s="20"/>
      <c r="R106" s="20"/>
      <c r="S106" s="22"/>
      <c r="T106" s="20"/>
      <c r="U106" s="20"/>
      <c r="V106" s="20">
        <v>70</v>
      </c>
      <c r="W106" s="20" t="s">
        <v>35</v>
      </c>
      <c r="X106" s="20">
        <f>VLOOKUP(V106,Tabla1[[Tipo]:[BIN]],3,FALSE)</f>
        <v>551898</v>
      </c>
      <c r="Y106" s="20">
        <f>VLOOKUP(W106,Tabla2[],2,FALSE)</f>
        <v>1</v>
      </c>
      <c r="Z106" s="27"/>
      <c r="AA106" s="27"/>
      <c r="AB106" s="27"/>
      <c r="AC106" s="23"/>
      <c r="AD106" s="27"/>
      <c r="AE106" s="24" t="s">
        <v>73</v>
      </c>
      <c r="AF106" s="25">
        <f>+IF(B106="Cédula de Identidad",1,1)</f>
        <v>1</v>
      </c>
      <c r="AG106" s="26">
        <f t="shared" si="2"/>
        <v>0</v>
      </c>
      <c r="AH106" s="25" t="str">
        <f>+CONCATENATE(AE106,",",AF106,",",C106,",",D106,",",AG106)</f>
        <v>014,1,,,0</v>
      </c>
    </row>
    <row r="107" spans="1:34" x14ac:dyDescent="0.25">
      <c r="A107" s="16" t="s">
        <v>159</v>
      </c>
      <c r="B107" s="17"/>
      <c r="C107" s="12"/>
      <c r="D107" s="12"/>
      <c r="E107" s="11"/>
      <c r="F107" s="11"/>
      <c r="G107" s="11"/>
      <c r="H107" s="11"/>
      <c r="I107" s="22"/>
      <c r="J107" s="20"/>
      <c r="K107" s="18"/>
      <c r="L107" s="21"/>
      <c r="M107" s="17"/>
      <c r="N107" s="27"/>
      <c r="O107" s="20"/>
      <c r="P107" s="20"/>
      <c r="Q107" s="20"/>
      <c r="R107" s="20"/>
      <c r="S107" s="22"/>
      <c r="T107" s="20"/>
      <c r="U107" s="20"/>
      <c r="V107" s="20">
        <v>70</v>
      </c>
      <c r="W107" s="20" t="s">
        <v>35</v>
      </c>
      <c r="X107" s="20">
        <f>VLOOKUP(V107,Tabla1[[Tipo]:[BIN]],3,FALSE)</f>
        <v>551898</v>
      </c>
      <c r="Y107" s="20">
        <f>VLOOKUP(W107,Tabla2[],2,FALSE)</f>
        <v>1</v>
      </c>
      <c r="Z107" s="27"/>
      <c r="AA107" s="27"/>
      <c r="AB107" s="27"/>
      <c r="AC107" s="23"/>
      <c r="AD107" s="27"/>
      <c r="AE107" s="24" t="s">
        <v>73</v>
      </c>
      <c r="AF107" s="25">
        <f>+IF(B107="Cédula de Identidad",1,1)</f>
        <v>1</v>
      </c>
      <c r="AG107" s="26">
        <f t="shared" si="2"/>
        <v>0</v>
      </c>
      <c r="AH107" s="25" t="str">
        <f>+CONCATENATE(AE107,",",AF107,",",C107,",",D107,",",AG107)</f>
        <v>014,1,,,0</v>
      </c>
    </row>
    <row r="108" spans="1:34" x14ac:dyDescent="0.25">
      <c r="A108" s="16" t="s">
        <v>160</v>
      </c>
      <c r="B108" s="17"/>
      <c r="C108" s="12"/>
      <c r="D108" s="12"/>
      <c r="E108" s="11"/>
      <c r="F108" s="11"/>
      <c r="G108" s="11"/>
      <c r="H108" s="11"/>
      <c r="I108" s="22"/>
      <c r="J108" s="20"/>
      <c r="K108" s="18"/>
      <c r="L108" s="21"/>
      <c r="M108" s="17"/>
      <c r="N108" s="27"/>
      <c r="O108" s="20"/>
      <c r="P108" s="20"/>
      <c r="Q108" s="20"/>
      <c r="R108" s="20"/>
      <c r="S108" s="22"/>
      <c r="T108" s="20"/>
      <c r="U108" s="20"/>
      <c r="V108" s="20">
        <v>70</v>
      </c>
      <c r="W108" s="20" t="s">
        <v>35</v>
      </c>
      <c r="X108" s="20">
        <f>VLOOKUP(V108,Tabla1[[Tipo]:[BIN]],3,FALSE)</f>
        <v>551898</v>
      </c>
      <c r="Y108" s="20">
        <f>VLOOKUP(W108,Tabla2[],2,FALSE)</f>
        <v>1</v>
      </c>
      <c r="Z108" s="27"/>
      <c r="AA108" s="27"/>
      <c r="AB108" s="27"/>
      <c r="AC108" s="23"/>
      <c r="AD108" s="27"/>
      <c r="AE108" s="24" t="s">
        <v>73</v>
      </c>
      <c r="AF108" s="25">
        <f>+IF(B108="Cédula de Identidad",1,1)</f>
        <v>1</v>
      </c>
      <c r="AG108" s="26">
        <f t="shared" si="2"/>
        <v>0</v>
      </c>
      <c r="AH108" s="25" t="str">
        <f>+CONCATENATE(AE108,",",AF108,",",C108,",",D108,",",AG108)</f>
        <v>014,1,,,0</v>
      </c>
    </row>
    <row r="109" spans="1:34" x14ac:dyDescent="0.25">
      <c r="A109" s="16" t="s">
        <v>161</v>
      </c>
      <c r="B109" s="17"/>
      <c r="C109" s="12"/>
      <c r="D109" s="12"/>
      <c r="E109" s="11"/>
      <c r="F109" s="11"/>
      <c r="G109" s="11"/>
      <c r="H109" s="11"/>
      <c r="I109" s="22"/>
      <c r="J109" s="20"/>
      <c r="K109" s="18"/>
      <c r="L109" s="21"/>
      <c r="M109" s="17"/>
      <c r="N109" s="27"/>
      <c r="O109" s="20"/>
      <c r="P109" s="20"/>
      <c r="Q109" s="20"/>
      <c r="R109" s="20"/>
      <c r="S109" s="22"/>
      <c r="T109" s="20"/>
      <c r="U109" s="20"/>
      <c r="V109" s="20">
        <v>70</v>
      </c>
      <c r="W109" s="20" t="s">
        <v>35</v>
      </c>
      <c r="X109" s="20">
        <f>VLOOKUP(V109,Tabla1[[Tipo]:[BIN]],3,FALSE)</f>
        <v>551898</v>
      </c>
      <c r="Y109" s="20">
        <f>VLOOKUP(W109,Tabla2[],2,FALSE)</f>
        <v>1</v>
      </c>
      <c r="Z109" s="27"/>
      <c r="AA109" s="27"/>
      <c r="AB109" s="27"/>
      <c r="AC109" s="23"/>
      <c r="AD109" s="27"/>
      <c r="AE109" s="24" t="s">
        <v>73</v>
      </c>
      <c r="AF109" s="25">
        <f>+IF(B109="Cédula de Identidad",1,1)</f>
        <v>1</v>
      </c>
      <c r="AG109" s="26">
        <f t="shared" si="2"/>
        <v>0</v>
      </c>
      <c r="AH109" s="25" t="str">
        <f>+CONCATENATE(AE109,",",AF109,",",C109,",",D109,",",AG109)</f>
        <v>014,1,,,0</v>
      </c>
    </row>
    <row r="110" spans="1:34" x14ac:dyDescent="0.25">
      <c r="A110" s="16" t="s">
        <v>162</v>
      </c>
      <c r="B110" s="17"/>
      <c r="C110" s="12"/>
      <c r="D110" s="12"/>
      <c r="E110" s="11"/>
      <c r="F110" s="11"/>
      <c r="G110" s="11"/>
      <c r="H110" s="11"/>
      <c r="I110" s="22"/>
      <c r="J110" s="20"/>
      <c r="K110" s="18"/>
      <c r="L110" s="21"/>
      <c r="M110" s="17"/>
      <c r="N110" s="27"/>
      <c r="O110" s="20"/>
      <c r="P110" s="20"/>
      <c r="Q110" s="20"/>
      <c r="R110" s="20"/>
      <c r="S110" s="22"/>
      <c r="T110" s="20"/>
      <c r="U110" s="20"/>
      <c r="V110" s="20">
        <v>70</v>
      </c>
      <c r="W110" s="20" t="s">
        <v>35</v>
      </c>
      <c r="X110" s="20">
        <f>VLOOKUP(V110,Tabla1[[Tipo]:[BIN]],3,FALSE)</f>
        <v>551898</v>
      </c>
      <c r="Y110" s="20">
        <f>VLOOKUP(W110,Tabla2[],2,FALSE)</f>
        <v>1</v>
      </c>
      <c r="Z110" s="27"/>
      <c r="AA110" s="27"/>
      <c r="AB110" s="27"/>
      <c r="AC110" s="23"/>
      <c r="AD110" s="27"/>
      <c r="AE110" s="24" t="s">
        <v>73</v>
      </c>
      <c r="AF110" s="25">
        <f>+IF(B110="Cédula de Identidad",1,1)</f>
        <v>1</v>
      </c>
      <c r="AG110" s="26">
        <f t="shared" si="2"/>
        <v>0</v>
      </c>
      <c r="AH110" s="25" t="str">
        <f>+CONCATENATE(AE110,",",AF110,",",C110,",",D110,",",AG110)</f>
        <v>014,1,,,0</v>
      </c>
    </row>
    <row r="111" spans="1:34" x14ac:dyDescent="0.25">
      <c r="A111" s="16" t="s">
        <v>163</v>
      </c>
      <c r="B111" s="17"/>
      <c r="C111" s="12"/>
      <c r="D111" s="12"/>
      <c r="E111" s="11"/>
      <c r="F111" s="11"/>
      <c r="G111" s="11"/>
      <c r="H111" s="11"/>
      <c r="I111" s="22"/>
      <c r="J111" s="20"/>
      <c r="K111" s="18"/>
      <c r="L111" s="21"/>
      <c r="M111" s="17"/>
      <c r="N111" s="27"/>
      <c r="O111" s="20"/>
      <c r="P111" s="20"/>
      <c r="Q111" s="20"/>
      <c r="R111" s="20"/>
      <c r="S111" s="22"/>
      <c r="T111" s="20"/>
      <c r="U111" s="20"/>
      <c r="V111" s="20">
        <v>70</v>
      </c>
      <c r="W111" s="20" t="s">
        <v>35</v>
      </c>
      <c r="X111" s="20">
        <f>VLOOKUP(V111,Tabla1[[Tipo]:[BIN]],3,FALSE)</f>
        <v>551898</v>
      </c>
      <c r="Y111" s="20">
        <f>VLOOKUP(W111,Tabla2[],2,FALSE)</f>
        <v>1</v>
      </c>
      <c r="Z111" s="27"/>
      <c r="AA111" s="27"/>
      <c r="AB111" s="27"/>
      <c r="AC111" s="23"/>
      <c r="AD111" s="27"/>
      <c r="AE111" s="24" t="s">
        <v>73</v>
      </c>
      <c r="AF111" s="25">
        <f>+IF(B111="Cédula de Identidad",1,1)</f>
        <v>1</v>
      </c>
      <c r="AG111" s="26">
        <f t="shared" si="2"/>
        <v>0</v>
      </c>
      <c r="AH111" s="25" t="str">
        <f>+CONCATENATE(AE111,",",AF111,",",C111,",",D111,",",AG111)</f>
        <v>014,1,,,0</v>
      </c>
    </row>
    <row r="112" spans="1:34" x14ac:dyDescent="0.25">
      <c r="A112" s="16" t="s">
        <v>164</v>
      </c>
      <c r="B112" s="17"/>
      <c r="C112" s="12"/>
      <c r="D112" s="12"/>
      <c r="E112" s="11"/>
      <c r="F112" s="11"/>
      <c r="G112" s="11"/>
      <c r="H112" s="11"/>
      <c r="I112" s="22"/>
      <c r="J112" s="20"/>
      <c r="K112" s="18"/>
      <c r="L112" s="21"/>
      <c r="M112" s="17"/>
      <c r="N112" s="27"/>
      <c r="O112" s="20"/>
      <c r="P112" s="20"/>
      <c r="Q112" s="20"/>
      <c r="R112" s="20"/>
      <c r="S112" s="22"/>
      <c r="T112" s="20"/>
      <c r="U112" s="20"/>
      <c r="V112" s="20">
        <v>70</v>
      </c>
      <c r="W112" s="20" t="s">
        <v>35</v>
      </c>
      <c r="X112" s="20">
        <f>VLOOKUP(V112,Tabla1[[Tipo]:[BIN]],3,FALSE)</f>
        <v>551898</v>
      </c>
      <c r="Y112" s="20">
        <f>VLOOKUP(W112,Tabla2[],2,FALSE)</f>
        <v>1</v>
      </c>
      <c r="Z112" s="27"/>
      <c r="AA112" s="27"/>
      <c r="AB112" s="27"/>
      <c r="AC112" s="23"/>
      <c r="AD112" s="27"/>
      <c r="AE112" s="24" t="s">
        <v>73</v>
      </c>
      <c r="AF112" s="25">
        <f>+IF(B112="Cédula de Identidad",1,1)</f>
        <v>1</v>
      </c>
      <c r="AG112" s="26">
        <f t="shared" si="2"/>
        <v>0</v>
      </c>
      <c r="AH112" s="25" t="str">
        <f>+CONCATENATE(AE112,",",AF112,",",C112,",",D112,",",AG112)</f>
        <v>014,1,,,0</v>
      </c>
    </row>
    <row r="113" spans="1:34" x14ac:dyDescent="0.25">
      <c r="A113" s="16" t="s">
        <v>165</v>
      </c>
      <c r="B113" s="17"/>
      <c r="C113" s="12"/>
      <c r="D113" s="12"/>
      <c r="E113" s="11"/>
      <c r="F113" s="11"/>
      <c r="G113" s="11"/>
      <c r="H113" s="11"/>
      <c r="I113" s="22"/>
      <c r="J113" s="20"/>
      <c r="K113" s="18"/>
      <c r="L113" s="21"/>
      <c r="M113" s="17"/>
      <c r="N113" s="27"/>
      <c r="O113" s="20"/>
      <c r="P113" s="20"/>
      <c r="Q113" s="20"/>
      <c r="R113" s="20"/>
      <c r="S113" s="22"/>
      <c r="T113" s="20"/>
      <c r="U113" s="20"/>
      <c r="V113" s="20">
        <v>70</v>
      </c>
      <c r="W113" s="20" t="s">
        <v>35</v>
      </c>
      <c r="X113" s="20">
        <f>VLOOKUP(V113,Tabla1[[Tipo]:[BIN]],3,FALSE)</f>
        <v>551898</v>
      </c>
      <c r="Y113" s="20">
        <f>VLOOKUP(W113,Tabla2[],2,FALSE)</f>
        <v>1</v>
      </c>
      <c r="Z113" s="27"/>
      <c r="AA113" s="27"/>
      <c r="AB113" s="27"/>
      <c r="AC113" s="23"/>
      <c r="AD113" s="27"/>
      <c r="AE113" s="24" t="s">
        <v>73</v>
      </c>
      <c r="AF113" s="25">
        <f>+IF(B113="Cédula de Identidad",1,1)</f>
        <v>1</v>
      </c>
      <c r="AG113" s="26">
        <f t="shared" si="2"/>
        <v>0</v>
      </c>
      <c r="AH113" s="25" t="str">
        <f>+CONCATENATE(AE113,",",AF113,",",C113,",",D113,",",AG113)</f>
        <v>014,1,,,0</v>
      </c>
    </row>
    <row r="114" spans="1:34" x14ac:dyDescent="0.25">
      <c r="A114" s="16" t="s">
        <v>166</v>
      </c>
      <c r="B114" s="17"/>
      <c r="C114" s="12"/>
      <c r="D114" s="12"/>
      <c r="E114" s="11"/>
      <c r="F114" s="11"/>
      <c r="G114" s="11"/>
      <c r="H114" s="11"/>
      <c r="I114" s="22"/>
      <c r="J114" s="20"/>
      <c r="K114" s="18"/>
      <c r="L114" s="21"/>
      <c r="M114" s="17"/>
      <c r="N114" s="27"/>
      <c r="O114" s="20"/>
      <c r="P114" s="20"/>
      <c r="Q114" s="20"/>
      <c r="R114" s="20"/>
      <c r="S114" s="22"/>
      <c r="T114" s="20"/>
      <c r="U114" s="20"/>
      <c r="V114" s="20">
        <v>70</v>
      </c>
      <c r="W114" s="20" t="s">
        <v>35</v>
      </c>
      <c r="X114" s="20">
        <f>VLOOKUP(V114,Tabla1[[Tipo]:[BIN]],3,FALSE)</f>
        <v>551898</v>
      </c>
      <c r="Y114" s="20">
        <f>VLOOKUP(W114,Tabla2[],2,FALSE)</f>
        <v>1</v>
      </c>
      <c r="Z114" s="27"/>
      <c r="AA114" s="27"/>
      <c r="AB114" s="27"/>
      <c r="AC114" s="23"/>
      <c r="AD114" s="27"/>
      <c r="AE114" s="24" t="s">
        <v>73</v>
      </c>
      <c r="AF114" s="25">
        <f>+IF(B114="Cédula de Identidad",1,1)</f>
        <v>1</v>
      </c>
      <c r="AG114" s="26">
        <f t="shared" si="2"/>
        <v>0</v>
      </c>
      <c r="AH114" s="25" t="str">
        <f>+CONCATENATE(AE114,",",AF114,",",C114,",",D114,",",AG114)</f>
        <v>014,1,,,0</v>
      </c>
    </row>
    <row r="115" spans="1:34" x14ac:dyDescent="0.25">
      <c r="A115" s="16" t="s">
        <v>167</v>
      </c>
      <c r="B115" s="17"/>
      <c r="C115" s="12"/>
      <c r="D115" s="12"/>
      <c r="E115" s="11"/>
      <c r="F115" s="11"/>
      <c r="G115" s="11"/>
      <c r="H115" s="11"/>
      <c r="I115" s="22"/>
      <c r="J115" s="20"/>
      <c r="K115" s="18"/>
      <c r="L115" s="21"/>
      <c r="M115" s="17"/>
      <c r="N115" s="27"/>
      <c r="O115" s="20"/>
      <c r="P115" s="20"/>
      <c r="Q115" s="20"/>
      <c r="R115" s="20"/>
      <c r="S115" s="22"/>
      <c r="T115" s="20"/>
      <c r="U115" s="20"/>
      <c r="V115" s="20">
        <v>70</v>
      </c>
      <c r="W115" s="20" t="s">
        <v>35</v>
      </c>
      <c r="X115" s="20">
        <f>VLOOKUP(V115,Tabla1[[Tipo]:[BIN]],3,FALSE)</f>
        <v>551898</v>
      </c>
      <c r="Y115" s="20">
        <f>VLOOKUP(W115,Tabla2[],2,FALSE)</f>
        <v>1</v>
      </c>
      <c r="Z115" s="27"/>
      <c r="AA115" s="27"/>
      <c r="AB115" s="27"/>
      <c r="AC115" s="23"/>
      <c r="AD115" s="27"/>
      <c r="AE115" s="24" t="s">
        <v>73</v>
      </c>
      <c r="AF115" s="25">
        <f>+IF(B115="Cédula de Identidad",1,1)</f>
        <v>1</v>
      </c>
      <c r="AG115" s="26">
        <f t="shared" si="2"/>
        <v>0</v>
      </c>
      <c r="AH115" s="25" t="str">
        <f>+CONCATENATE(AE115,",",AF115,",",C115,",",D115,",",AG115)</f>
        <v>014,1,,,0</v>
      </c>
    </row>
    <row r="116" spans="1:34" x14ac:dyDescent="0.25">
      <c r="A116" s="16" t="s">
        <v>168</v>
      </c>
      <c r="B116" s="17"/>
      <c r="C116" s="12"/>
      <c r="D116" s="12"/>
      <c r="E116" s="11"/>
      <c r="F116" s="11"/>
      <c r="G116" s="11"/>
      <c r="H116" s="11"/>
      <c r="I116" s="22"/>
      <c r="J116" s="20"/>
      <c r="K116" s="18"/>
      <c r="L116" s="21"/>
      <c r="M116" s="17"/>
      <c r="N116" s="27"/>
      <c r="O116" s="20"/>
      <c r="P116" s="20"/>
      <c r="Q116" s="20"/>
      <c r="R116" s="20"/>
      <c r="S116" s="22"/>
      <c r="T116" s="20"/>
      <c r="U116" s="20"/>
      <c r="V116" s="20">
        <v>70</v>
      </c>
      <c r="W116" s="20" t="s">
        <v>35</v>
      </c>
      <c r="X116" s="20">
        <f>VLOOKUP(V116,Tabla1[[Tipo]:[BIN]],3,FALSE)</f>
        <v>551898</v>
      </c>
      <c r="Y116" s="20">
        <f>VLOOKUP(W116,Tabla2[],2,FALSE)</f>
        <v>1</v>
      </c>
      <c r="Z116" s="27"/>
      <c r="AA116" s="27"/>
      <c r="AB116" s="27"/>
      <c r="AC116" s="23"/>
      <c r="AD116" s="27"/>
      <c r="AE116" s="24" t="s">
        <v>73</v>
      </c>
      <c r="AF116" s="25">
        <f>+IF(B116="Cédula de Identidad",1,1)</f>
        <v>1</v>
      </c>
      <c r="AG116" s="26">
        <f t="shared" si="2"/>
        <v>0</v>
      </c>
      <c r="AH116" s="25" t="str">
        <f>+CONCATENATE(AE116,",",AF116,",",C116,",",D116,",",AG116)</f>
        <v>014,1,,,0</v>
      </c>
    </row>
    <row r="117" spans="1:34" x14ac:dyDescent="0.25">
      <c r="A117" s="16" t="s">
        <v>169</v>
      </c>
      <c r="B117" s="17"/>
      <c r="C117" s="12"/>
      <c r="D117" s="12"/>
      <c r="E117" s="11"/>
      <c r="F117" s="11"/>
      <c r="G117" s="11"/>
      <c r="H117" s="11"/>
      <c r="I117" s="22"/>
      <c r="J117" s="20"/>
      <c r="K117" s="18"/>
      <c r="L117" s="21"/>
      <c r="M117" s="17"/>
      <c r="N117" s="27"/>
      <c r="O117" s="20"/>
      <c r="P117" s="20"/>
      <c r="Q117" s="20"/>
      <c r="R117" s="20"/>
      <c r="S117" s="22"/>
      <c r="T117" s="20"/>
      <c r="U117" s="20"/>
      <c r="V117" s="20">
        <v>70</v>
      </c>
      <c r="W117" s="20" t="s">
        <v>35</v>
      </c>
      <c r="X117" s="20">
        <f>VLOOKUP(V117,Tabla1[[Tipo]:[BIN]],3,FALSE)</f>
        <v>551898</v>
      </c>
      <c r="Y117" s="20">
        <f>VLOOKUP(W117,Tabla2[],2,FALSE)</f>
        <v>1</v>
      </c>
      <c r="Z117" s="27"/>
      <c r="AA117" s="27"/>
      <c r="AB117" s="27"/>
      <c r="AC117" s="23"/>
      <c r="AD117" s="27"/>
      <c r="AE117" s="24" t="s">
        <v>73</v>
      </c>
      <c r="AF117" s="25">
        <f>+IF(B117="Cédula de Identidad",1,1)</f>
        <v>1</v>
      </c>
      <c r="AG117" s="26">
        <f t="shared" si="2"/>
        <v>0</v>
      </c>
      <c r="AH117" s="25" t="str">
        <f>+CONCATENATE(AE117,",",AF117,",",C117,",",D117,",",AG117)</f>
        <v>014,1,,,0</v>
      </c>
    </row>
    <row r="118" spans="1:34" x14ac:dyDescent="0.25">
      <c r="A118" s="16" t="s">
        <v>170</v>
      </c>
      <c r="B118" s="17"/>
      <c r="C118" s="12"/>
      <c r="D118" s="12"/>
      <c r="E118" s="11"/>
      <c r="F118" s="11"/>
      <c r="G118" s="11"/>
      <c r="H118" s="11"/>
      <c r="I118" s="22"/>
      <c r="J118" s="20"/>
      <c r="K118" s="18"/>
      <c r="L118" s="21"/>
      <c r="M118" s="17"/>
      <c r="N118" s="27"/>
      <c r="O118" s="20"/>
      <c r="P118" s="20"/>
      <c r="Q118" s="20"/>
      <c r="R118" s="20"/>
      <c r="S118" s="22"/>
      <c r="T118" s="20"/>
      <c r="U118" s="20"/>
      <c r="V118" s="20">
        <v>70</v>
      </c>
      <c r="W118" s="20" t="s">
        <v>35</v>
      </c>
      <c r="X118" s="20">
        <f>VLOOKUP(V118,Tabla1[[Tipo]:[BIN]],3,FALSE)</f>
        <v>551898</v>
      </c>
      <c r="Y118" s="20">
        <f>VLOOKUP(W118,Tabla2[],2,FALSE)</f>
        <v>1</v>
      </c>
      <c r="Z118" s="27"/>
      <c r="AA118" s="27"/>
      <c r="AB118" s="27"/>
      <c r="AC118" s="23"/>
      <c r="AD118" s="27"/>
      <c r="AE118" s="24" t="s">
        <v>73</v>
      </c>
      <c r="AF118" s="25">
        <f>+IF(B118="Cédula de Identidad",1,1)</f>
        <v>1</v>
      </c>
      <c r="AG118" s="26">
        <f t="shared" si="2"/>
        <v>0</v>
      </c>
      <c r="AH118" s="25" t="str">
        <f>+CONCATENATE(AE118,",",AF118,",",C118,",",D118,",",AG118)</f>
        <v>014,1,,,0</v>
      </c>
    </row>
    <row r="119" spans="1:34" x14ac:dyDescent="0.25">
      <c r="A119" s="16" t="s">
        <v>171</v>
      </c>
      <c r="B119" s="17"/>
      <c r="C119" s="12"/>
      <c r="D119" s="12"/>
      <c r="E119" s="11"/>
      <c r="F119" s="11"/>
      <c r="G119" s="11"/>
      <c r="H119" s="11"/>
      <c r="I119" s="22"/>
      <c r="J119" s="20"/>
      <c r="K119" s="18"/>
      <c r="L119" s="21"/>
      <c r="M119" s="17"/>
      <c r="N119" s="27"/>
      <c r="O119" s="20"/>
      <c r="P119" s="20"/>
      <c r="Q119" s="20"/>
      <c r="R119" s="20"/>
      <c r="S119" s="22"/>
      <c r="T119" s="20"/>
      <c r="U119" s="20"/>
      <c r="V119" s="20">
        <v>70</v>
      </c>
      <c r="W119" s="20" t="s">
        <v>35</v>
      </c>
      <c r="X119" s="20">
        <f>VLOOKUP(V119,Tabla1[[Tipo]:[BIN]],3,FALSE)</f>
        <v>551898</v>
      </c>
      <c r="Y119" s="20">
        <f>VLOOKUP(W119,Tabla2[],2,FALSE)</f>
        <v>1</v>
      </c>
      <c r="Z119" s="27"/>
      <c r="AA119" s="27"/>
      <c r="AB119" s="27"/>
      <c r="AC119" s="23"/>
      <c r="AD119" s="27"/>
      <c r="AE119" s="24" t="s">
        <v>73</v>
      </c>
      <c r="AF119" s="25">
        <f>+IF(B119="Cédula de Identidad",1,1)</f>
        <v>1</v>
      </c>
      <c r="AG119" s="26">
        <f t="shared" si="2"/>
        <v>0</v>
      </c>
      <c r="AH119" s="25" t="str">
        <f>+CONCATENATE(AE119,",",AF119,",",C119,",",D119,",",AG119)</f>
        <v>014,1,,,0</v>
      </c>
    </row>
    <row r="120" spans="1:34" x14ac:dyDescent="0.25">
      <c r="A120" s="16" t="s">
        <v>172</v>
      </c>
      <c r="B120" s="17"/>
      <c r="C120" s="12"/>
      <c r="D120" s="12"/>
      <c r="E120" s="11"/>
      <c r="F120" s="11"/>
      <c r="G120" s="11"/>
      <c r="H120" s="11"/>
      <c r="I120" s="22"/>
      <c r="J120" s="20"/>
      <c r="K120" s="18"/>
      <c r="L120" s="21"/>
      <c r="M120" s="17"/>
      <c r="N120" s="27"/>
      <c r="O120" s="20"/>
      <c r="P120" s="20"/>
      <c r="Q120" s="20"/>
      <c r="R120" s="20"/>
      <c r="S120" s="22"/>
      <c r="T120" s="20"/>
      <c r="U120" s="20"/>
      <c r="V120" s="20">
        <v>70</v>
      </c>
      <c r="W120" s="20" t="s">
        <v>35</v>
      </c>
      <c r="X120" s="20">
        <f>VLOOKUP(V120,Tabla1[[Tipo]:[BIN]],3,FALSE)</f>
        <v>551898</v>
      </c>
      <c r="Y120" s="20">
        <f>VLOOKUP(W120,Tabla2[],2,FALSE)</f>
        <v>1</v>
      </c>
      <c r="Z120" s="27"/>
      <c r="AA120" s="27"/>
      <c r="AB120" s="27"/>
      <c r="AC120" s="23"/>
      <c r="AD120" s="27"/>
      <c r="AE120" s="24" t="s">
        <v>73</v>
      </c>
      <c r="AF120" s="25">
        <f>+IF(B120="Cédula de Identidad",1,1)</f>
        <v>1</v>
      </c>
      <c r="AG120" s="26">
        <f t="shared" si="2"/>
        <v>0</v>
      </c>
      <c r="AH120" s="25" t="str">
        <f>+CONCATENATE(AE120,",",AF120,",",C120,",",D120,",",AG120)</f>
        <v>014,1,,,0</v>
      </c>
    </row>
    <row r="121" spans="1:34" x14ac:dyDescent="0.25">
      <c r="A121" s="16" t="s">
        <v>173</v>
      </c>
      <c r="B121" s="17"/>
      <c r="C121" s="12"/>
      <c r="D121" s="12"/>
      <c r="E121" s="11"/>
      <c r="F121" s="11"/>
      <c r="G121" s="11"/>
      <c r="H121" s="11"/>
      <c r="I121" s="22"/>
      <c r="J121" s="20"/>
      <c r="K121" s="18"/>
      <c r="L121" s="21"/>
      <c r="M121" s="17"/>
      <c r="N121" s="27"/>
      <c r="O121" s="20"/>
      <c r="P121" s="20"/>
      <c r="Q121" s="20"/>
      <c r="R121" s="20"/>
      <c r="S121" s="22"/>
      <c r="T121" s="20"/>
      <c r="U121" s="20"/>
      <c r="V121" s="20">
        <v>70</v>
      </c>
      <c r="W121" s="20" t="s">
        <v>35</v>
      </c>
      <c r="X121" s="20">
        <f>VLOOKUP(V121,Tabla1[[Tipo]:[BIN]],3,FALSE)</f>
        <v>551898</v>
      </c>
      <c r="Y121" s="20">
        <f>VLOOKUP(W121,Tabla2[],2,FALSE)</f>
        <v>1</v>
      </c>
      <c r="Z121" s="27"/>
      <c r="AA121" s="27"/>
      <c r="AB121" s="27"/>
      <c r="AC121" s="23"/>
      <c r="AD121" s="27"/>
      <c r="AE121" s="24" t="s">
        <v>73</v>
      </c>
      <c r="AF121" s="25">
        <f>+IF(B121="Cédula de Identidad",1,1)</f>
        <v>1</v>
      </c>
      <c r="AG121" s="26">
        <f t="shared" si="2"/>
        <v>0</v>
      </c>
      <c r="AH121" s="25" t="str">
        <f>+CONCATENATE(AE121,",",AF121,",",C121,",",D121,",",AG121)</f>
        <v>014,1,,,0</v>
      </c>
    </row>
    <row r="122" spans="1:34" x14ac:dyDescent="0.25">
      <c r="A122" s="16" t="s">
        <v>174</v>
      </c>
      <c r="B122" s="17"/>
      <c r="C122" s="12"/>
      <c r="D122" s="12"/>
      <c r="E122" s="11"/>
      <c r="F122" s="11"/>
      <c r="G122" s="11"/>
      <c r="H122" s="11"/>
      <c r="I122" s="22"/>
      <c r="J122" s="20"/>
      <c r="K122" s="18"/>
      <c r="L122" s="21"/>
      <c r="M122" s="17"/>
      <c r="N122" s="27"/>
      <c r="O122" s="20"/>
      <c r="P122" s="20"/>
      <c r="Q122" s="20"/>
      <c r="R122" s="20"/>
      <c r="S122" s="22"/>
      <c r="T122" s="20"/>
      <c r="U122" s="20"/>
      <c r="V122" s="20">
        <v>70</v>
      </c>
      <c r="W122" s="20" t="s">
        <v>35</v>
      </c>
      <c r="X122" s="20">
        <f>VLOOKUP(V122,Tabla1[[Tipo]:[BIN]],3,FALSE)</f>
        <v>551898</v>
      </c>
      <c r="Y122" s="20">
        <f>VLOOKUP(W122,Tabla2[],2,FALSE)</f>
        <v>1</v>
      </c>
      <c r="Z122" s="27"/>
      <c r="AA122" s="27"/>
      <c r="AB122" s="27"/>
      <c r="AC122" s="23"/>
      <c r="AD122" s="27"/>
      <c r="AE122" s="24" t="s">
        <v>73</v>
      </c>
      <c r="AF122" s="25">
        <f>+IF(B122="Cédula de Identidad",1,1)</f>
        <v>1</v>
      </c>
      <c r="AG122" s="26">
        <f t="shared" si="2"/>
        <v>0</v>
      </c>
      <c r="AH122" s="25" t="str">
        <f>+CONCATENATE(AE122,",",AF122,",",C122,",",D122,",",AG122)</f>
        <v>014,1,,,0</v>
      </c>
    </row>
    <row r="123" spans="1:34" x14ac:dyDescent="0.25">
      <c r="A123" s="16" t="s">
        <v>175</v>
      </c>
      <c r="B123" s="17"/>
      <c r="C123" s="12"/>
      <c r="D123" s="12"/>
      <c r="E123" s="11"/>
      <c r="F123" s="11"/>
      <c r="G123" s="11"/>
      <c r="H123" s="11"/>
      <c r="I123" s="22"/>
      <c r="J123" s="20"/>
      <c r="K123" s="18"/>
      <c r="L123" s="21"/>
      <c r="M123" s="17"/>
      <c r="N123" s="27"/>
      <c r="O123" s="20"/>
      <c r="P123" s="20"/>
      <c r="Q123" s="20"/>
      <c r="R123" s="20"/>
      <c r="S123" s="22"/>
      <c r="T123" s="20"/>
      <c r="U123" s="20"/>
      <c r="V123" s="20">
        <v>70</v>
      </c>
      <c r="W123" s="20" t="s">
        <v>35</v>
      </c>
      <c r="X123" s="20">
        <f>VLOOKUP(V123,Tabla1[[Tipo]:[BIN]],3,FALSE)</f>
        <v>551898</v>
      </c>
      <c r="Y123" s="20">
        <f>VLOOKUP(W123,Tabla2[],2,FALSE)</f>
        <v>1</v>
      </c>
      <c r="Z123" s="27"/>
      <c r="AA123" s="27"/>
      <c r="AB123" s="27"/>
      <c r="AC123" s="23"/>
      <c r="AD123" s="27"/>
      <c r="AE123" s="24" t="s">
        <v>73</v>
      </c>
      <c r="AF123" s="25">
        <f>+IF(B123="Cédula de Identidad",1,1)</f>
        <v>1</v>
      </c>
      <c r="AG123" s="26">
        <f t="shared" si="2"/>
        <v>0</v>
      </c>
      <c r="AH123" s="25" t="str">
        <f>+CONCATENATE(AE123,",",AF123,",",C123,",",D123,",",AG123)</f>
        <v>014,1,,,0</v>
      </c>
    </row>
    <row r="124" spans="1:34" x14ac:dyDescent="0.25">
      <c r="A124" s="16" t="s">
        <v>176</v>
      </c>
      <c r="B124" s="17"/>
      <c r="C124" s="12"/>
      <c r="D124" s="12"/>
      <c r="E124" s="11"/>
      <c r="F124" s="11"/>
      <c r="G124" s="11"/>
      <c r="H124" s="11"/>
      <c r="I124" s="22"/>
      <c r="J124" s="20"/>
      <c r="K124" s="18"/>
      <c r="L124" s="21"/>
      <c r="M124" s="17"/>
      <c r="N124" s="27"/>
      <c r="O124" s="20"/>
      <c r="P124" s="20"/>
      <c r="Q124" s="20"/>
      <c r="R124" s="20"/>
      <c r="S124" s="22"/>
      <c r="T124" s="20"/>
      <c r="U124" s="20"/>
      <c r="V124" s="20">
        <v>70</v>
      </c>
      <c r="W124" s="20" t="s">
        <v>35</v>
      </c>
      <c r="X124" s="20">
        <f>VLOOKUP(V124,Tabla1[[Tipo]:[BIN]],3,FALSE)</f>
        <v>551898</v>
      </c>
      <c r="Y124" s="20">
        <f>VLOOKUP(W124,Tabla2[],2,FALSE)</f>
        <v>1</v>
      </c>
      <c r="Z124" s="27"/>
      <c r="AA124" s="27"/>
      <c r="AB124" s="27"/>
      <c r="AC124" s="23"/>
      <c r="AD124" s="27"/>
      <c r="AE124" s="24" t="s">
        <v>73</v>
      </c>
      <c r="AF124" s="25">
        <f>+IF(B124="Cédula de Identidad",1,1)</f>
        <v>1</v>
      </c>
      <c r="AG124" s="26">
        <f t="shared" si="2"/>
        <v>0</v>
      </c>
      <c r="AH124" s="25" t="str">
        <f>+CONCATENATE(AE124,",",AF124,",",C124,",",D124,",",AG124)</f>
        <v>014,1,,,0</v>
      </c>
    </row>
    <row r="125" spans="1:34" x14ac:dyDescent="0.25">
      <c r="A125" s="16" t="s">
        <v>177</v>
      </c>
      <c r="B125" s="17"/>
      <c r="C125" s="12"/>
      <c r="D125" s="12"/>
      <c r="E125" s="11"/>
      <c r="F125" s="11"/>
      <c r="G125" s="11"/>
      <c r="H125" s="11"/>
      <c r="I125" s="22"/>
      <c r="J125" s="20"/>
      <c r="K125" s="18"/>
      <c r="L125" s="21"/>
      <c r="M125" s="17"/>
      <c r="N125" s="27"/>
      <c r="O125" s="20"/>
      <c r="P125" s="20"/>
      <c r="Q125" s="20"/>
      <c r="R125" s="20"/>
      <c r="S125" s="22"/>
      <c r="T125" s="20"/>
      <c r="U125" s="20"/>
      <c r="V125" s="20">
        <v>70</v>
      </c>
      <c r="W125" s="20" t="s">
        <v>35</v>
      </c>
      <c r="X125" s="20">
        <f>VLOOKUP(V125,Tabla1[[Tipo]:[BIN]],3,FALSE)</f>
        <v>551898</v>
      </c>
      <c r="Y125" s="20">
        <f>VLOOKUP(W125,Tabla2[],2,FALSE)</f>
        <v>1</v>
      </c>
      <c r="Z125" s="27"/>
      <c r="AA125" s="27"/>
      <c r="AB125" s="27"/>
      <c r="AC125" s="23"/>
      <c r="AD125" s="27"/>
      <c r="AE125" s="24" t="s">
        <v>73</v>
      </c>
      <c r="AF125" s="25">
        <f>+IF(B125="Cédula de Identidad",1,1)</f>
        <v>1</v>
      </c>
      <c r="AG125" s="26">
        <f t="shared" si="2"/>
        <v>0</v>
      </c>
      <c r="AH125" s="25" t="str">
        <f>+CONCATENATE(AE125,",",AF125,",",C125,",",D125,",",AG125)</f>
        <v>014,1,,,0</v>
      </c>
    </row>
    <row r="126" spans="1:34" x14ac:dyDescent="0.25">
      <c r="A126" s="16" t="s">
        <v>178</v>
      </c>
      <c r="B126" s="17"/>
      <c r="C126" s="12"/>
      <c r="D126" s="12"/>
      <c r="E126" s="11"/>
      <c r="F126" s="11"/>
      <c r="G126" s="11"/>
      <c r="H126" s="11"/>
      <c r="I126" s="22"/>
      <c r="J126" s="20"/>
      <c r="K126" s="18"/>
      <c r="L126" s="21"/>
      <c r="M126" s="17"/>
      <c r="N126" s="27"/>
      <c r="O126" s="20"/>
      <c r="P126" s="20"/>
      <c r="Q126" s="20"/>
      <c r="R126" s="20"/>
      <c r="S126" s="22"/>
      <c r="T126" s="20"/>
      <c r="U126" s="20"/>
      <c r="V126" s="20">
        <v>70</v>
      </c>
      <c r="W126" s="20" t="s">
        <v>35</v>
      </c>
      <c r="X126" s="20">
        <f>VLOOKUP(V126,Tabla1[[Tipo]:[BIN]],3,FALSE)</f>
        <v>551898</v>
      </c>
      <c r="Y126" s="20">
        <f>VLOOKUP(W126,Tabla2[],2,FALSE)</f>
        <v>1</v>
      </c>
      <c r="Z126" s="27"/>
      <c r="AA126" s="27"/>
      <c r="AB126" s="27"/>
      <c r="AC126" s="23"/>
      <c r="AD126" s="27"/>
      <c r="AE126" s="24" t="s">
        <v>73</v>
      </c>
      <c r="AF126" s="25">
        <f>+IF(B126="Cédula de Identidad",1,1)</f>
        <v>1</v>
      </c>
      <c r="AG126" s="26">
        <f t="shared" si="2"/>
        <v>0</v>
      </c>
      <c r="AH126" s="25" t="str">
        <f>+CONCATENATE(AE126,",",AF126,",",C126,",",D126,",",AG126)</f>
        <v>014,1,,,0</v>
      </c>
    </row>
    <row r="127" spans="1:34" x14ac:dyDescent="0.25">
      <c r="A127" s="16" t="s">
        <v>179</v>
      </c>
      <c r="B127" s="17"/>
      <c r="C127" s="12"/>
      <c r="D127" s="12"/>
      <c r="E127" s="11"/>
      <c r="F127" s="11"/>
      <c r="G127" s="11"/>
      <c r="H127" s="11"/>
      <c r="I127" s="22"/>
      <c r="J127" s="20"/>
      <c r="K127" s="18"/>
      <c r="L127" s="21"/>
      <c r="M127" s="17"/>
      <c r="N127" s="27"/>
      <c r="O127" s="20"/>
      <c r="P127" s="20"/>
      <c r="Q127" s="20"/>
      <c r="R127" s="20"/>
      <c r="S127" s="22"/>
      <c r="T127" s="20"/>
      <c r="U127" s="20"/>
      <c r="V127" s="20">
        <v>70</v>
      </c>
      <c r="W127" s="20" t="s">
        <v>35</v>
      </c>
      <c r="X127" s="20">
        <f>VLOOKUP(V127,Tabla1[[Tipo]:[BIN]],3,FALSE)</f>
        <v>551898</v>
      </c>
      <c r="Y127" s="20">
        <f>VLOOKUP(W127,Tabla2[],2,FALSE)</f>
        <v>1</v>
      </c>
      <c r="Z127" s="27"/>
      <c r="AA127" s="27"/>
      <c r="AB127" s="27"/>
      <c r="AC127" s="23"/>
      <c r="AD127" s="27"/>
      <c r="AE127" s="24" t="s">
        <v>73</v>
      </c>
      <c r="AF127" s="25">
        <f>+IF(B127="Cédula de Identidad",1,1)</f>
        <v>1</v>
      </c>
      <c r="AG127" s="26">
        <f t="shared" si="2"/>
        <v>0</v>
      </c>
      <c r="AH127" s="25" t="str">
        <f>+CONCATENATE(AE127,",",AF127,",",C127,",",D127,",",AG127)</f>
        <v>014,1,,,0</v>
      </c>
    </row>
    <row r="128" spans="1:34" x14ac:dyDescent="0.25">
      <c r="A128" s="16" t="s">
        <v>180</v>
      </c>
      <c r="B128" s="17"/>
      <c r="C128" s="12"/>
      <c r="D128" s="12"/>
      <c r="E128" s="11"/>
      <c r="F128" s="11"/>
      <c r="G128" s="11"/>
      <c r="H128" s="11"/>
      <c r="I128" s="22"/>
      <c r="J128" s="20"/>
      <c r="K128" s="18"/>
      <c r="L128" s="21"/>
      <c r="M128" s="17"/>
      <c r="N128" s="27"/>
      <c r="O128" s="20"/>
      <c r="P128" s="20"/>
      <c r="Q128" s="20"/>
      <c r="R128" s="20"/>
      <c r="S128" s="22"/>
      <c r="T128" s="20"/>
      <c r="U128" s="20"/>
      <c r="V128" s="20">
        <v>70</v>
      </c>
      <c r="W128" s="20" t="s">
        <v>35</v>
      </c>
      <c r="X128" s="20">
        <f>VLOOKUP(V128,Tabla1[[Tipo]:[BIN]],3,FALSE)</f>
        <v>551898</v>
      </c>
      <c r="Y128" s="20">
        <f>VLOOKUP(W128,Tabla2[],2,FALSE)</f>
        <v>1</v>
      </c>
      <c r="Z128" s="27"/>
      <c r="AA128" s="27"/>
      <c r="AB128" s="27"/>
      <c r="AC128" s="23"/>
      <c r="AD128" s="27"/>
      <c r="AE128" s="24" t="s">
        <v>73</v>
      </c>
      <c r="AF128" s="25">
        <f>+IF(B128="Cédula de Identidad",1,1)</f>
        <v>1</v>
      </c>
      <c r="AG128" s="26">
        <f t="shared" si="2"/>
        <v>0</v>
      </c>
      <c r="AH128" s="25" t="str">
        <f>+CONCATENATE(AE128,",",AF128,",",C128,",",D128,",",AG128)</f>
        <v>014,1,,,0</v>
      </c>
    </row>
    <row r="129" spans="1:34" x14ac:dyDescent="0.25">
      <c r="A129" s="16" t="s">
        <v>181</v>
      </c>
      <c r="B129" s="17"/>
      <c r="C129" s="12"/>
      <c r="D129" s="12"/>
      <c r="E129" s="11"/>
      <c r="F129" s="11"/>
      <c r="G129" s="11"/>
      <c r="H129" s="11"/>
      <c r="I129" s="22"/>
      <c r="J129" s="20"/>
      <c r="K129" s="18"/>
      <c r="L129" s="21"/>
      <c r="M129" s="17"/>
      <c r="N129" s="27"/>
      <c r="O129" s="20"/>
      <c r="P129" s="20"/>
      <c r="Q129" s="20"/>
      <c r="R129" s="20"/>
      <c r="S129" s="22"/>
      <c r="T129" s="20"/>
      <c r="U129" s="20"/>
      <c r="V129" s="20">
        <v>70</v>
      </c>
      <c r="W129" s="20" t="s">
        <v>35</v>
      </c>
      <c r="X129" s="20">
        <f>VLOOKUP(V129,Tabla1[[Tipo]:[BIN]],3,FALSE)</f>
        <v>551898</v>
      </c>
      <c r="Y129" s="20">
        <f>VLOOKUP(W129,Tabla2[],2,FALSE)</f>
        <v>1</v>
      </c>
      <c r="Z129" s="27"/>
      <c r="AA129" s="27"/>
      <c r="AB129" s="27"/>
      <c r="AC129" s="23"/>
      <c r="AD129" s="27"/>
      <c r="AE129" s="24" t="s">
        <v>73</v>
      </c>
      <c r="AF129" s="25">
        <f>+IF(B129="Cédula de Identidad",1,1)</f>
        <v>1</v>
      </c>
      <c r="AG129" s="26">
        <f t="shared" si="2"/>
        <v>0</v>
      </c>
      <c r="AH129" s="25" t="str">
        <f>+CONCATENATE(AE129,",",AF129,",",C129,",",D129,",",AG129)</f>
        <v>014,1,,,0</v>
      </c>
    </row>
    <row r="130" spans="1:34" x14ac:dyDescent="0.25">
      <c r="A130" s="16" t="s">
        <v>182</v>
      </c>
      <c r="B130" s="17"/>
      <c r="C130" s="12"/>
      <c r="D130" s="12"/>
      <c r="E130" s="11"/>
      <c r="F130" s="11"/>
      <c r="G130" s="11"/>
      <c r="H130" s="11"/>
      <c r="I130" s="22"/>
      <c r="J130" s="20"/>
      <c r="K130" s="18"/>
      <c r="L130" s="21"/>
      <c r="M130" s="17"/>
      <c r="N130" s="27"/>
      <c r="O130" s="20"/>
      <c r="P130" s="20"/>
      <c r="Q130" s="20"/>
      <c r="R130" s="20"/>
      <c r="S130" s="22"/>
      <c r="T130" s="20"/>
      <c r="U130" s="20"/>
      <c r="V130" s="20">
        <v>70</v>
      </c>
      <c r="W130" s="20" t="s">
        <v>35</v>
      </c>
      <c r="X130" s="20">
        <f>VLOOKUP(V130,Tabla1[[Tipo]:[BIN]],3,FALSE)</f>
        <v>551898</v>
      </c>
      <c r="Y130" s="20">
        <f>VLOOKUP(W130,Tabla2[],2,FALSE)</f>
        <v>1</v>
      </c>
      <c r="Z130" s="27"/>
      <c r="AA130" s="27"/>
      <c r="AB130" s="27"/>
      <c r="AC130" s="23"/>
      <c r="AD130" s="27"/>
      <c r="AE130" s="24" t="s">
        <v>73</v>
      </c>
      <c r="AF130" s="25">
        <f>+IF(B130="Cédula de Identidad",1,1)</f>
        <v>1</v>
      </c>
      <c r="AG130" s="26">
        <f t="shared" si="2"/>
        <v>0</v>
      </c>
      <c r="AH130" s="25" t="str">
        <f>+CONCATENATE(AE130,",",AF130,",",C130,",",D130,",",AG130)</f>
        <v>014,1,,,0</v>
      </c>
    </row>
    <row r="131" spans="1:34" x14ac:dyDescent="0.25">
      <c r="A131" s="16" t="s">
        <v>183</v>
      </c>
      <c r="B131" s="17"/>
      <c r="C131" s="12"/>
      <c r="D131" s="12"/>
      <c r="E131" s="11"/>
      <c r="F131" s="11"/>
      <c r="G131" s="11"/>
      <c r="H131" s="11"/>
      <c r="I131" s="22"/>
      <c r="J131" s="20"/>
      <c r="K131" s="18"/>
      <c r="L131" s="21"/>
      <c r="M131" s="17"/>
      <c r="N131" s="27"/>
      <c r="O131" s="20"/>
      <c r="P131" s="20"/>
      <c r="Q131" s="20"/>
      <c r="R131" s="20"/>
      <c r="S131" s="22"/>
      <c r="T131" s="20"/>
      <c r="U131" s="20"/>
      <c r="V131" s="20">
        <v>70</v>
      </c>
      <c r="W131" s="20" t="s">
        <v>35</v>
      </c>
      <c r="X131" s="20">
        <f>VLOOKUP(V131,Tabla1[[Tipo]:[BIN]],3,FALSE)</f>
        <v>551898</v>
      </c>
      <c r="Y131" s="20">
        <f>VLOOKUP(W131,Tabla2[],2,FALSE)</f>
        <v>1</v>
      </c>
      <c r="Z131" s="27"/>
      <c r="AA131" s="27"/>
      <c r="AB131" s="27"/>
      <c r="AC131" s="23"/>
      <c r="AD131" s="27"/>
      <c r="AE131" s="24" t="s">
        <v>73</v>
      </c>
      <c r="AF131" s="25">
        <f>+IF(B131="Cédula de Identidad",1,1)</f>
        <v>1</v>
      </c>
      <c r="AG131" s="26">
        <f t="shared" si="2"/>
        <v>0</v>
      </c>
      <c r="AH131" s="25" t="str">
        <f>+CONCATENATE(AE131,",",AF131,",",C131,",",D131,",",AG131)</f>
        <v>014,1,,,0</v>
      </c>
    </row>
    <row r="132" spans="1:34" x14ac:dyDescent="0.25">
      <c r="A132" s="16" t="s">
        <v>184</v>
      </c>
      <c r="B132" s="17"/>
      <c r="C132" s="12"/>
      <c r="D132" s="12"/>
      <c r="E132" s="11"/>
      <c r="F132" s="11"/>
      <c r="G132" s="11"/>
      <c r="H132" s="11"/>
      <c r="I132" s="22"/>
      <c r="J132" s="20"/>
      <c r="K132" s="18"/>
      <c r="L132" s="21"/>
      <c r="M132" s="17"/>
      <c r="N132" s="27"/>
      <c r="O132" s="20"/>
      <c r="P132" s="20"/>
      <c r="Q132" s="20"/>
      <c r="R132" s="20"/>
      <c r="S132" s="22"/>
      <c r="T132" s="20"/>
      <c r="U132" s="20"/>
      <c r="V132" s="20">
        <v>70</v>
      </c>
      <c r="W132" s="20" t="s">
        <v>35</v>
      </c>
      <c r="X132" s="20">
        <f>VLOOKUP(V132,Tabla1[[Tipo]:[BIN]],3,FALSE)</f>
        <v>551898</v>
      </c>
      <c r="Y132" s="20">
        <f>VLOOKUP(W132,Tabla2[],2,FALSE)</f>
        <v>1</v>
      </c>
      <c r="Z132" s="27"/>
      <c r="AA132" s="27"/>
      <c r="AB132" s="27"/>
      <c r="AC132" s="23"/>
      <c r="AD132" s="27"/>
      <c r="AE132" s="24" t="s">
        <v>73</v>
      </c>
      <c r="AF132" s="25">
        <f>+IF(B132="Cédula de Identidad",1,1)</f>
        <v>1</v>
      </c>
      <c r="AG132" s="26">
        <f t="shared" si="2"/>
        <v>0</v>
      </c>
      <c r="AH132" s="25" t="str">
        <f>+CONCATENATE(AE132,",",AF132,",",C132,",",D132,",",AG132)</f>
        <v>014,1,,,0</v>
      </c>
    </row>
    <row r="133" spans="1:34" x14ac:dyDescent="0.25">
      <c r="A133" s="16" t="s">
        <v>185</v>
      </c>
      <c r="B133" s="17"/>
      <c r="C133" s="12"/>
      <c r="D133" s="12"/>
      <c r="E133" s="11"/>
      <c r="F133" s="11"/>
      <c r="G133" s="11"/>
      <c r="H133" s="11"/>
      <c r="I133" s="22"/>
      <c r="J133" s="20"/>
      <c r="K133" s="18"/>
      <c r="L133" s="21"/>
      <c r="M133" s="17"/>
      <c r="N133" s="27"/>
      <c r="O133" s="20"/>
      <c r="P133" s="20"/>
      <c r="Q133" s="20"/>
      <c r="R133" s="20"/>
      <c r="S133" s="22"/>
      <c r="T133" s="20"/>
      <c r="U133" s="20"/>
      <c r="V133" s="20">
        <v>70</v>
      </c>
      <c r="W133" s="20" t="s">
        <v>35</v>
      </c>
      <c r="X133" s="20">
        <f>VLOOKUP(V133,Tabla1[[Tipo]:[BIN]],3,FALSE)</f>
        <v>551898</v>
      </c>
      <c r="Y133" s="20">
        <f>VLOOKUP(W133,Tabla2[],2,FALSE)</f>
        <v>1</v>
      </c>
      <c r="Z133" s="27"/>
      <c r="AA133" s="27"/>
      <c r="AB133" s="27"/>
      <c r="AC133" s="23"/>
      <c r="AD133" s="27"/>
      <c r="AE133" s="24" t="s">
        <v>73</v>
      </c>
      <c r="AF133" s="25">
        <f>+IF(B133="Cédula de Identidad",1,1)</f>
        <v>1</v>
      </c>
      <c r="AG133" s="26">
        <f t="shared" si="2"/>
        <v>0</v>
      </c>
      <c r="AH133" s="25" t="str">
        <f>+CONCATENATE(AE133,",",AF133,",",C133,",",D133,",",AG133)</f>
        <v>014,1,,,0</v>
      </c>
    </row>
    <row r="134" spans="1:34" x14ac:dyDescent="0.25">
      <c r="A134" s="16" t="s">
        <v>186</v>
      </c>
      <c r="B134" s="17"/>
      <c r="C134" s="12"/>
      <c r="D134" s="12"/>
      <c r="E134" s="11"/>
      <c r="F134" s="11"/>
      <c r="G134" s="11"/>
      <c r="H134" s="11"/>
      <c r="I134" s="22"/>
      <c r="J134" s="20"/>
      <c r="K134" s="18"/>
      <c r="L134" s="21"/>
      <c r="M134" s="17"/>
      <c r="N134" s="27"/>
      <c r="O134" s="20"/>
      <c r="P134" s="20"/>
      <c r="Q134" s="20"/>
      <c r="R134" s="20"/>
      <c r="S134" s="22"/>
      <c r="T134" s="20"/>
      <c r="U134" s="20"/>
      <c r="V134" s="20">
        <v>70</v>
      </c>
      <c r="W134" s="20" t="s">
        <v>35</v>
      </c>
      <c r="X134" s="20">
        <f>VLOOKUP(V134,Tabla1[[Tipo]:[BIN]],3,FALSE)</f>
        <v>551898</v>
      </c>
      <c r="Y134" s="20">
        <f>VLOOKUP(W134,Tabla2[],2,FALSE)</f>
        <v>1</v>
      </c>
      <c r="Z134" s="27"/>
      <c r="AA134" s="27"/>
      <c r="AB134" s="27"/>
      <c r="AC134" s="23"/>
      <c r="AD134" s="27"/>
      <c r="AE134" s="24" t="s">
        <v>73</v>
      </c>
      <c r="AF134" s="25">
        <f>+IF(B134="Cédula de Identidad",1,1)</f>
        <v>1</v>
      </c>
      <c r="AG134" s="26">
        <f t="shared" si="2"/>
        <v>0</v>
      </c>
      <c r="AH134" s="25" t="str">
        <f>+CONCATENATE(AE134,",",AF134,",",C134,",",D134,",",AG134)</f>
        <v>014,1,,,0</v>
      </c>
    </row>
    <row r="135" spans="1:34" x14ac:dyDescent="0.25">
      <c r="A135" s="16" t="s">
        <v>187</v>
      </c>
      <c r="B135" s="17"/>
      <c r="C135" s="12"/>
      <c r="D135" s="12"/>
      <c r="E135" s="11"/>
      <c r="F135" s="11"/>
      <c r="G135" s="11"/>
      <c r="H135" s="11"/>
      <c r="I135" s="22"/>
      <c r="J135" s="20"/>
      <c r="K135" s="18"/>
      <c r="L135" s="21"/>
      <c r="M135" s="17"/>
      <c r="N135" s="27"/>
      <c r="O135" s="20"/>
      <c r="P135" s="20"/>
      <c r="Q135" s="20"/>
      <c r="R135" s="20"/>
      <c r="S135" s="22"/>
      <c r="T135" s="20"/>
      <c r="U135" s="20"/>
      <c r="V135" s="20">
        <v>70</v>
      </c>
      <c r="W135" s="20" t="s">
        <v>35</v>
      </c>
      <c r="X135" s="20">
        <f>VLOOKUP(V135,Tabla1[[Tipo]:[BIN]],3,FALSE)</f>
        <v>551898</v>
      </c>
      <c r="Y135" s="20">
        <f>VLOOKUP(W135,Tabla2[],2,FALSE)</f>
        <v>1</v>
      </c>
      <c r="Z135" s="27"/>
      <c r="AA135" s="27"/>
      <c r="AB135" s="27"/>
      <c r="AC135" s="23"/>
      <c r="AD135" s="27"/>
      <c r="AE135" s="24" t="s">
        <v>73</v>
      </c>
      <c r="AF135" s="25">
        <f>+IF(B135="Cédula de Identidad",1,1)</f>
        <v>1</v>
      </c>
      <c r="AG135" s="26">
        <f t="shared" si="2"/>
        <v>0</v>
      </c>
      <c r="AH135" s="25" t="str">
        <f>+CONCATENATE(AE135,",",AF135,",",C135,",",D135,",",AG135)</f>
        <v>014,1,,,0</v>
      </c>
    </row>
    <row r="136" spans="1:34" x14ac:dyDescent="0.25">
      <c r="A136" s="16" t="s">
        <v>188</v>
      </c>
      <c r="B136" s="17"/>
      <c r="C136" s="12"/>
      <c r="D136" s="12"/>
      <c r="E136" s="11"/>
      <c r="F136" s="11"/>
      <c r="G136" s="11"/>
      <c r="H136" s="11"/>
      <c r="I136" s="22"/>
      <c r="J136" s="20"/>
      <c r="K136" s="18"/>
      <c r="L136" s="21"/>
      <c r="M136" s="17"/>
      <c r="N136" s="27"/>
      <c r="O136" s="20"/>
      <c r="P136" s="20"/>
      <c r="Q136" s="20"/>
      <c r="R136" s="20"/>
      <c r="S136" s="22"/>
      <c r="T136" s="20"/>
      <c r="U136" s="20"/>
      <c r="V136" s="20">
        <v>70</v>
      </c>
      <c r="W136" s="20" t="s">
        <v>35</v>
      </c>
      <c r="X136" s="20">
        <f>VLOOKUP(V136,Tabla1[[Tipo]:[BIN]],3,FALSE)</f>
        <v>551898</v>
      </c>
      <c r="Y136" s="20">
        <f>VLOOKUP(W136,Tabla2[],2,FALSE)</f>
        <v>1</v>
      </c>
      <c r="Z136" s="27"/>
      <c r="AA136" s="27"/>
      <c r="AB136" s="27"/>
      <c r="AC136" s="23"/>
      <c r="AD136" s="27"/>
      <c r="AE136" s="24" t="s">
        <v>73</v>
      </c>
      <c r="AF136" s="25">
        <f>+IF(B136="Cédula de Identidad",1,1)</f>
        <v>1</v>
      </c>
      <c r="AG136" s="26">
        <f t="shared" ref="AG136:AG199" si="3">+AD136</f>
        <v>0</v>
      </c>
      <c r="AH136" s="25" t="str">
        <f>+CONCATENATE(AE136,",",AF136,",",C136,",",D136,",",AG136)</f>
        <v>014,1,,,0</v>
      </c>
    </row>
    <row r="137" spans="1:34" x14ac:dyDescent="0.25">
      <c r="A137" s="16" t="s">
        <v>189</v>
      </c>
      <c r="B137" s="17"/>
      <c r="C137" s="12"/>
      <c r="D137" s="12"/>
      <c r="E137" s="11"/>
      <c r="F137" s="11"/>
      <c r="G137" s="11"/>
      <c r="H137" s="11"/>
      <c r="I137" s="22"/>
      <c r="J137" s="20"/>
      <c r="K137" s="18"/>
      <c r="L137" s="21"/>
      <c r="M137" s="17"/>
      <c r="N137" s="27"/>
      <c r="O137" s="20"/>
      <c r="P137" s="20"/>
      <c r="Q137" s="20"/>
      <c r="R137" s="20"/>
      <c r="S137" s="22"/>
      <c r="T137" s="20"/>
      <c r="U137" s="20"/>
      <c r="V137" s="20">
        <v>70</v>
      </c>
      <c r="W137" s="20" t="s">
        <v>35</v>
      </c>
      <c r="X137" s="20">
        <f>VLOOKUP(V137,Tabla1[[Tipo]:[BIN]],3,FALSE)</f>
        <v>551898</v>
      </c>
      <c r="Y137" s="20">
        <f>VLOOKUP(W137,Tabla2[],2,FALSE)</f>
        <v>1</v>
      </c>
      <c r="Z137" s="27"/>
      <c r="AA137" s="27"/>
      <c r="AB137" s="27"/>
      <c r="AC137" s="23"/>
      <c r="AD137" s="27"/>
      <c r="AE137" s="24" t="s">
        <v>73</v>
      </c>
      <c r="AF137" s="25">
        <f>+IF(B137="Cédula de Identidad",1,1)</f>
        <v>1</v>
      </c>
      <c r="AG137" s="26">
        <f t="shared" si="3"/>
        <v>0</v>
      </c>
      <c r="AH137" s="25" t="str">
        <f>+CONCATENATE(AE137,",",AF137,",",C137,",",D137,",",AG137)</f>
        <v>014,1,,,0</v>
      </c>
    </row>
    <row r="138" spans="1:34" x14ac:dyDescent="0.25">
      <c r="A138" s="16" t="s">
        <v>190</v>
      </c>
      <c r="B138" s="17"/>
      <c r="C138" s="12"/>
      <c r="D138" s="12"/>
      <c r="E138" s="11"/>
      <c r="F138" s="11"/>
      <c r="G138" s="11"/>
      <c r="H138" s="11"/>
      <c r="I138" s="22"/>
      <c r="J138" s="20"/>
      <c r="K138" s="18"/>
      <c r="L138" s="21"/>
      <c r="M138" s="17"/>
      <c r="N138" s="27"/>
      <c r="O138" s="20"/>
      <c r="P138" s="20"/>
      <c r="Q138" s="20"/>
      <c r="R138" s="20"/>
      <c r="S138" s="22"/>
      <c r="T138" s="20"/>
      <c r="U138" s="20"/>
      <c r="V138" s="20">
        <v>70</v>
      </c>
      <c r="W138" s="20" t="s">
        <v>35</v>
      </c>
      <c r="X138" s="20">
        <f>VLOOKUP(V138,Tabla1[[Tipo]:[BIN]],3,FALSE)</f>
        <v>551898</v>
      </c>
      <c r="Y138" s="20">
        <f>VLOOKUP(W138,Tabla2[],2,FALSE)</f>
        <v>1</v>
      </c>
      <c r="Z138" s="27"/>
      <c r="AA138" s="27"/>
      <c r="AB138" s="27"/>
      <c r="AC138" s="23"/>
      <c r="AD138" s="27"/>
      <c r="AE138" s="24" t="s">
        <v>73</v>
      </c>
      <c r="AF138" s="25">
        <f>+IF(B138="Cédula de Identidad",1,1)</f>
        <v>1</v>
      </c>
      <c r="AG138" s="26">
        <f t="shared" si="3"/>
        <v>0</v>
      </c>
      <c r="AH138" s="25" t="str">
        <f>+CONCATENATE(AE138,",",AF138,",",C138,",",D138,",",AG138)</f>
        <v>014,1,,,0</v>
      </c>
    </row>
    <row r="139" spans="1:34" x14ac:dyDescent="0.25">
      <c r="A139" s="16" t="s">
        <v>191</v>
      </c>
      <c r="B139" s="17"/>
      <c r="C139" s="12"/>
      <c r="D139" s="12"/>
      <c r="E139" s="11"/>
      <c r="F139" s="11"/>
      <c r="G139" s="11"/>
      <c r="H139" s="11"/>
      <c r="I139" s="22"/>
      <c r="J139" s="20"/>
      <c r="K139" s="18"/>
      <c r="L139" s="21"/>
      <c r="M139" s="17"/>
      <c r="N139" s="27"/>
      <c r="O139" s="20"/>
      <c r="P139" s="20"/>
      <c r="Q139" s="20"/>
      <c r="R139" s="20"/>
      <c r="S139" s="22"/>
      <c r="T139" s="20"/>
      <c r="U139" s="20"/>
      <c r="V139" s="20">
        <v>70</v>
      </c>
      <c r="W139" s="20" t="s">
        <v>35</v>
      </c>
      <c r="X139" s="20">
        <f>VLOOKUP(V139,Tabla1[[Tipo]:[BIN]],3,FALSE)</f>
        <v>551898</v>
      </c>
      <c r="Y139" s="20">
        <f>VLOOKUP(W139,Tabla2[],2,FALSE)</f>
        <v>1</v>
      </c>
      <c r="Z139" s="27"/>
      <c r="AA139" s="27"/>
      <c r="AB139" s="27"/>
      <c r="AC139" s="23"/>
      <c r="AD139" s="27"/>
      <c r="AE139" s="24" t="s">
        <v>73</v>
      </c>
      <c r="AF139" s="25">
        <f>+IF(B139="Cédula de Identidad",1,1)</f>
        <v>1</v>
      </c>
      <c r="AG139" s="26">
        <f t="shared" si="3"/>
        <v>0</v>
      </c>
      <c r="AH139" s="25" t="str">
        <f>+CONCATENATE(AE139,",",AF139,",",C139,",",D139,",",AG139)</f>
        <v>014,1,,,0</v>
      </c>
    </row>
    <row r="140" spans="1:34" x14ac:dyDescent="0.25">
      <c r="A140" s="16" t="s">
        <v>192</v>
      </c>
      <c r="B140" s="17"/>
      <c r="C140" s="12"/>
      <c r="D140" s="12"/>
      <c r="E140" s="11"/>
      <c r="F140" s="11"/>
      <c r="G140" s="11"/>
      <c r="H140" s="11"/>
      <c r="I140" s="22"/>
      <c r="J140" s="20"/>
      <c r="K140" s="18"/>
      <c r="L140" s="21"/>
      <c r="M140" s="17"/>
      <c r="N140" s="27"/>
      <c r="O140" s="20"/>
      <c r="P140" s="20"/>
      <c r="Q140" s="20"/>
      <c r="R140" s="20"/>
      <c r="S140" s="22"/>
      <c r="T140" s="20"/>
      <c r="U140" s="20"/>
      <c r="V140" s="20">
        <v>70</v>
      </c>
      <c r="W140" s="20" t="s">
        <v>35</v>
      </c>
      <c r="X140" s="20">
        <f>VLOOKUP(V140,Tabla1[[Tipo]:[BIN]],3,FALSE)</f>
        <v>551898</v>
      </c>
      <c r="Y140" s="20">
        <f>VLOOKUP(W140,Tabla2[],2,FALSE)</f>
        <v>1</v>
      </c>
      <c r="Z140" s="27"/>
      <c r="AA140" s="27"/>
      <c r="AB140" s="27"/>
      <c r="AC140" s="23"/>
      <c r="AD140" s="27"/>
      <c r="AE140" s="24" t="s">
        <v>73</v>
      </c>
      <c r="AF140" s="25">
        <f>+IF(B140="Cédula de Identidad",1,1)</f>
        <v>1</v>
      </c>
      <c r="AG140" s="26">
        <f t="shared" si="3"/>
        <v>0</v>
      </c>
      <c r="AH140" s="25" t="str">
        <f>+CONCATENATE(AE140,",",AF140,",",C140,",",D140,",",AG140)</f>
        <v>014,1,,,0</v>
      </c>
    </row>
    <row r="141" spans="1:34" x14ac:dyDescent="0.25">
      <c r="A141" s="16" t="s">
        <v>193</v>
      </c>
      <c r="B141" s="17"/>
      <c r="C141" s="12"/>
      <c r="D141" s="12"/>
      <c r="E141" s="11"/>
      <c r="F141" s="11"/>
      <c r="G141" s="11"/>
      <c r="H141" s="11"/>
      <c r="I141" s="22"/>
      <c r="J141" s="20"/>
      <c r="K141" s="18"/>
      <c r="L141" s="21"/>
      <c r="M141" s="17"/>
      <c r="N141" s="27"/>
      <c r="O141" s="20"/>
      <c r="P141" s="20"/>
      <c r="Q141" s="20"/>
      <c r="R141" s="20"/>
      <c r="S141" s="22"/>
      <c r="T141" s="20"/>
      <c r="U141" s="20"/>
      <c r="V141" s="20">
        <v>70</v>
      </c>
      <c r="W141" s="20" t="s">
        <v>35</v>
      </c>
      <c r="X141" s="20">
        <f>VLOOKUP(V141,Tabla1[[Tipo]:[BIN]],3,FALSE)</f>
        <v>551898</v>
      </c>
      <c r="Y141" s="20">
        <f>VLOOKUP(W141,Tabla2[],2,FALSE)</f>
        <v>1</v>
      </c>
      <c r="Z141" s="27"/>
      <c r="AA141" s="27"/>
      <c r="AB141" s="27"/>
      <c r="AC141" s="23"/>
      <c r="AD141" s="27"/>
      <c r="AE141" s="24" t="s">
        <v>73</v>
      </c>
      <c r="AF141" s="25">
        <f>+IF(B141="Cédula de Identidad",1,1)</f>
        <v>1</v>
      </c>
      <c r="AG141" s="26">
        <f t="shared" si="3"/>
        <v>0</v>
      </c>
      <c r="AH141" s="25" t="str">
        <f>+CONCATENATE(AE141,",",AF141,",",C141,",",D141,",",AG141)</f>
        <v>014,1,,,0</v>
      </c>
    </row>
    <row r="142" spans="1:34" x14ac:dyDescent="0.25">
      <c r="A142" s="16" t="s">
        <v>194</v>
      </c>
      <c r="B142" s="17"/>
      <c r="C142" s="12"/>
      <c r="D142" s="12"/>
      <c r="E142" s="11"/>
      <c r="F142" s="11"/>
      <c r="G142" s="11"/>
      <c r="H142" s="11"/>
      <c r="I142" s="22"/>
      <c r="J142" s="20"/>
      <c r="K142" s="18"/>
      <c r="L142" s="21"/>
      <c r="M142" s="17"/>
      <c r="N142" s="27"/>
      <c r="O142" s="20"/>
      <c r="P142" s="20"/>
      <c r="Q142" s="20"/>
      <c r="R142" s="20"/>
      <c r="S142" s="22"/>
      <c r="T142" s="20"/>
      <c r="U142" s="20"/>
      <c r="V142" s="20">
        <v>70</v>
      </c>
      <c r="W142" s="20" t="s">
        <v>35</v>
      </c>
      <c r="X142" s="20">
        <f>VLOOKUP(V142,Tabla1[[Tipo]:[BIN]],3,FALSE)</f>
        <v>551898</v>
      </c>
      <c r="Y142" s="20">
        <f>VLOOKUP(W142,Tabla2[],2,FALSE)</f>
        <v>1</v>
      </c>
      <c r="Z142" s="27"/>
      <c r="AA142" s="27"/>
      <c r="AB142" s="27"/>
      <c r="AC142" s="23"/>
      <c r="AD142" s="27"/>
      <c r="AE142" s="24" t="s">
        <v>73</v>
      </c>
      <c r="AF142" s="25">
        <f>+IF(B142="Cédula de Identidad",1,1)</f>
        <v>1</v>
      </c>
      <c r="AG142" s="26">
        <f t="shared" si="3"/>
        <v>0</v>
      </c>
      <c r="AH142" s="25" t="str">
        <f>+CONCATENATE(AE142,",",AF142,",",C142,",",D142,",",AG142)</f>
        <v>014,1,,,0</v>
      </c>
    </row>
    <row r="143" spans="1:34" x14ac:dyDescent="0.25">
      <c r="A143" s="16" t="s">
        <v>195</v>
      </c>
      <c r="B143" s="17"/>
      <c r="C143" s="12"/>
      <c r="D143" s="12"/>
      <c r="E143" s="11"/>
      <c r="F143" s="11"/>
      <c r="G143" s="11"/>
      <c r="H143" s="11"/>
      <c r="I143" s="22"/>
      <c r="J143" s="20"/>
      <c r="K143" s="18"/>
      <c r="L143" s="21"/>
      <c r="M143" s="17"/>
      <c r="N143" s="27"/>
      <c r="O143" s="20"/>
      <c r="P143" s="20"/>
      <c r="Q143" s="20"/>
      <c r="R143" s="20"/>
      <c r="S143" s="22"/>
      <c r="T143" s="20"/>
      <c r="U143" s="20"/>
      <c r="V143" s="20">
        <v>70</v>
      </c>
      <c r="W143" s="20" t="s">
        <v>35</v>
      </c>
      <c r="X143" s="20">
        <f>VLOOKUP(V143,Tabla1[[Tipo]:[BIN]],3,FALSE)</f>
        <v>551898</v>
      </c>
      <c r="Y143" s="20">
        <f>VLOOKUP(W143,Tabla2[],2,FALSE)</f>
        <v>1</v>
      </c>
      <c r="Z143" s="27"/>
      <c r="AA143" s="27"/>
      <c r="AB143" s="27"/>
      <c r="AC143" s="23"/>
      <c r="AD143" s="27"/>
      <c r="AE143" s="24" t="s">
        <v>73</v>
      </c>
      <c r="AF143" s="25">
        <f>+IF(B143="Cédula de Identidad",1,1)</f>
        <v>1</v>
      </c>
      <c r="AG143" s="26">
        <f t="shared" si="3"/>
        <v>0</v>
      </c>
      <c r="AH143" s="25" t="str">
        <f>+CONCATENATE(AE143,",",AF143,",",C143,",",D143,",",AG143)</f>
        <v>014,1,,,0</v>
      </c>
    </row>
    <row r="144" spans="1:34" x14ac:dyDescent="0.25">
      <c r="A144" s="16" t="s">
        <v>196</v>
      </c>
      <c r="B144" s="17"/>
      <c r="C144" s="12"/>
      <c r="D144" s="12"/>
      <c r="E144" s="11"/>
      <c r="F144" s="11"/>
      <c r="G144" s="11"/>
      <c r="H144" s="11"/>
      <c r="I144" s="22"/>
      <c r="J144" s="20"/>
      <c r="K144" s="18"/>
      <c r="L144" s="21"/>
      <c r="M144" s="17"/>
      <c r="N144" s="27"/>
      <c r="O144" s="20"/>
      <c r="P144" s="20"/>
      <c r="Q144" s="20"/>
      <c r="R144" s="20"/>
      <c r="S144" s="22"/>
      <c r="T144" s="20"/>
      <c r="U144" s="20"/>
      <c r="V144" s="20">
        <v>70</v>
      </c>
      <c r="W144" s="20" t="s">
        <v>35</v>
      </c>
      <c r="X144" s="20">
        <f>VLOOKUP(V144,Tabla1[[Tipo]:[BIN]],3,FALSE)</f>
        <v>551898</v>
      </c>
      <c r="Y144" s="20">
        <f>VLOOKUP(W144,Tabla2[],2,FALSE)</f>
        <v>1</v>
      </c>
      <c r="Z144" s="27"/>
      <c r="AA144" s="27"/>
      <c r="AB144" s="27"/>
      <c r="AC144" s="23"/>
      <c r="AD144" s="27"/>
      <c r="AE144" s="24" t="s">
        <v>73</v>
      </c>
      <c r="AF144" s="25">
        <f>+IF(B144="Cédula de Identidad",1,1)</f>
        <v>1</v>
      </c>
      <c r="AG144" s="26">
        <f t="shared" si="3"/>
        <v>0</v>
      </c>
      <c r="AH144" s="25" t="str">
        <f>+CONCATENATE(AE144,",",AF144,",",C144,",",D144,",",AG144)</f>
        <v>014,1,,,0</v>
      </c>
    </row>
    <row r="145" spans="1:34" x14ac:dyDescent="0.25">
      <c r="A145" s="16" t="s">
        <v>197</v>
      </c>
      <c r="B145" s="17"/>
      <c r="C145" s="12"/>
      <c r="D145" s="12"/>
      <c r="E145" s="11"/>
      <c r="F145" s="11"/>
      <c r="G145" s="11"/>
      <c r="H145" s="11"/>
      <c r="I145" s="22"/>
      <c r="J145" s="20"/>
      <c r="K145" s="18"/>
      <c r="L145" s="21"/>
      <c r="M145" s="17"/>
      <c r="N145" s="27"/>
      <c r="O145" s="20"/>
      <c r="P145" s="20"/>
      <c r="Q145" s="20"/>
      <c r="R145" s="20"/>
      <c r="S145" s="22"/>
      <c r="T145" s="20"/>
      <c r="U145" s="20"/>
      <c r="V145" s="20">
        <v>70</v>
      </c>
      <c r="W145" s="20" t="s">
        <v>35</v>
      </c>
      <c r="X145" s="20">
        <f>VLOOKUP(V145,Tabla1[[Tipo]:[BIN]],3,FALSE)</f>
        <v>551898</v>
      </c>
      <c r="Y145" s="20">
        <f>VLOOKUP(W145,Tabla2[],2,FALSE)</f>
        <v>1</v>
      </c>
      <c r="Z145" s="27"/>
      <c r="AA145" s="27"/>
      <c r="AB145" s="27"/>
      <c r="AC145" s="23"/>
      <c r="AD145" s="27"/>
      <c r="AE145" s="24" t="s">
        <v>73</v>
      </c>
      <c r="AF145" s="25">
        <f>+IF(B145="Cédula de Identidad",1,1)</f>
        <v>1</v>
      </c>
      <c r="AG145" s="26">
        <f t="shared" si="3"/>
        <v>0</v>
      </c>
      <c r="AH145" s="25" t="str">
        <f>+CONCATENATE(AE145,",",AF145,",",C145,",",D145,",",AG145)</f>
        <v>014,1,,,0</v>
      </c>
    </row>
    <row r="146" spans="1:34" x14ac:dyDescent="0.25">
      <c r="A146" s="16" t="s">
        <v>198</v>
      </c>
      <c r="B146" s="17"/>
      <c r="C146" s="12"/>
      <c r="D146" s="12"/>
      <c r="E146" s="11"/>
      <c r="F146" s="11"/>
      <c r="G146" s="11"/>
      <c r="H146" s="11"/>
      <c r="I146" s="22"/>
      <c r="J146" s="20"/>
      <c r="K146" s="18"/>
      <c r="L146" s="21"/>
      <c r="M146" s="17"/>
      <c r="N146" s="27"/>
      <c r="O146" s="20"/>
      <c r="P146" s="20"/>
      <c r="Q146" s="20"/>
      <c r="R146" s="20"/>
      <c r="S146" s="22"/>
      <c r="T146" s="20"/>
      <c r="U146" s="20"/>
      <c r="V146" s="20">
        <v>70</v>
      </c>
      <c r="W146" s="20" t="s">
        <v>35</v>
      </c>
      <c r="X146" s="20">
        <f>VLOOKUP(V146,Tabla1[[Tipo]:[BIN]],3,FALSE)</f>
        <v>551898</v>
      </c>
      <c r="Y146" s="20">
        <f>VLOOKUP(W146,Tabla2[],2,FALSE)</f>
        <v>1</v>
      </c>
      <c r="Z146" s="27"/>
      <c r="AA146" s="27"/>
      <c r="AB146" s="27"/>
      <c r="AC146" s="23"/>
      <c r="AD146" s="27"/>
      <c r="AE146" s="24" t="s">
        <v>73</v>
      </c>
      <c r="AF146" s="25">
        <f>+IF(B146="Cédula de Identidad",1,1)</f>
        <v>1</v>
      </c>
      <c r="AG146" s="26">
        <f t="shared" si="3"/>
        <v>0</v>
      </c>
      <c r="AH146" s="25" t="str">
        <f>+CONCATENATE(AE146,",",AF146,",",C146,",",D146,",",AG146)</f>
        <v>014,1,,,0</v>
      </c>
    </row>
    <row r="147" spans="1:34" x14ac:dyDescent="0.25">
      <c r="A147" s="16" t="s">
        <v>199</v>
      </c>
      <c r="B147" s="17"/>
      <c r="C147" s="12"/>
      <c r="D147" s="12"/>
      <c r="E147" s="11"/>
      <c r="F147" s="11"/>
      <c r="G147" s="11"/>
      <c r="H147" s="11"/>
      <c r="I147" s="22"/>
      <c r="J147" s="20"/>
      <c r="K147" s="18"/>
      <c r="L147" s="21"/>
      <c r="M147" s="17"/>
      <c r="N147" s="27"/>
      <c r="O147" s="20"/>
      <c r="P147" s="20"/>
      <c r="Q147" s="20"/>
      <c r="R147" s="20"/>
      <c r="S147" s="22"/>
      <c r="T147" s="20"/>
      <c r="U147" s="20"/>
      <c r="V147" s="20">
        <v>70</v>
      </c>
      <c r="W147" s="20" t="s">
        <v>35</v>
      </c>
      <c r="X147" s="20">
        <f>VLOOKUP(V147,Tabla1[[Tipo]:[BIN]],3,FALSE)</f>
        <v>551898</v>
      </c>
      <c r="Y147" s="20">
        <f>VLOOKUP(W147,Tabla2[],2,FALSE)</f>
        <v>1</v>
      </c>
      <c r="Z147" s="27"/>
      <c r="AA147" s="27"/>
      <c r="AB147" s="27"/>
      <c r="AC147" s="23"/>
      <c r="AD147" s="27"/>
      <c r="AE147" s="24" t="s">
        <v>73</v>
      </c>
      <c r="AF147" s="25">
        <f>+IF(B147="Cédula de Identidad",1,1)</f>
        <v>1</v>
      </c>
      <c r="AG147" s="26">
        <f t="shared" si="3"/>
        <v>0</v>
      </c>
      <c r="AH147" s="25" t="str">
        <f>+CONCATENATE(AE147,",",AF147,",",C147,",",D147,",",AG147)</f>
        <v>014,1,,,0</v>
      </c>
    </row>
    <row r="148" spans="1:34" x14ac:dyDescent="0.25">
      <c r="A148" s="16" t="s">
        <v>200</v>
      </c>
      <c r="B148" s="17"/>
      <c r="C148" s="12"/>
      <c r="D148" s="12"/>
      <c r="E148" s="11"/>
      <c r="F148" s="11"/>
      <c r="G148" s="11"/>
      <c r="H148" s="11"/>
      <c r="I148" s="22"/>
      <c r="J148" s="20"/>
      <c r="K148" s="18"/>
      <c r="L148" s="21"/>
      <c r="M148" s="17"/>
      <c r="N148" s="27"/>
      <c r="O148" s="20"/>
      <c r="P148" s="20"/>
      <c r="Q148" s="20"/>
      <c r="R148" s="20"/>
      <c r="S148" s="22"/>
      <c r="T148" s="20"/>
      <c r="U148" s="20"/>
      <c r="V148" s="20">
        <v>70</v>
      </c>
      <c r="W148" s="20" t="s">
        <v>35</v>
      </c>
      <c r="X148" s="20">
        <f>VLOOKUP(V148,Tabla1[[Tipo]:[BIN]],3,FALSE)</f>
        <v>551898</v>
      </c>
      <c r="Y148" s="20">
        <f>VLOOKUP(W148,Tabla2[],2,FALSE)</f>
        <v>1</v>
      </c>
      <c r="Z148" s="27"/>
      <c r="AA148" s="27"/>
      <c r="AB148" s="27"/>
      <c r="AC148" s="23"/>
      <c r="AD148" s="27"/>
      <c r="AE148" s="24" t="s">
        <v>73</v>
      </c>
      <c r="AF148" s="25">
        <f>+IF(B148="Cédula de Identidad",1,1)</f>
        <v>1</v>
      </c>
      <c r="AG148" s="26">
        <f t="shared" si="3"/>
        <v>0</v>
      </c>
      <c r="AH148" s="25" t="str">
        <f>+CONCATENATE(AE148,",",AF148,",",C148,",",D148,",",AG148)</f>
        <v>014,1,,,0</v>
      </c>
    </row>
    <row r="149" spans="1:34" x14ac:dyDescent="0.25">
      <c r="A149" s="16" t="s">
        <v>201</v>
      </c>
      <c r="B149" s="17"/>
      <c r="C149" s="12"/>
      <c r="D149" s="12"/>
      <c r="E149" s="11"/>
      <c r="F149" s="11"/>
      <c r="G149" s="11"/>
      <c r="H149" s="11"/>
      <c r="I149" s="22"/>
      <c r="J149" s="20"/>
      <c r="K149" s="18"/>
      <c r="L149" s="21"/>
      <c r="M149" s="17"/>
      <c r="N149" s="27"/>
      <c r="O149" s="20"/>
      <c r="P149" s="20"/>
      <c r="Q149" s="20"/>
      <c r="R149" s="20"/>
      <c r="S149" s="22"/>
      <c r="T149" s="20"/>
      <c r="U149" s="20"/>
      <c r="V149" s="20">
        <v>70</v>
      </c>
      <c r="W149" s="20" t="s">
        <v>35</v>
      </c>
      <c r="X149" s="20">
        <f>VLOOKUP(V149,Tabla1[[Tipo]:[BIN]],3,FALSE)</f>
        <v>551898</v>
      </c>
      <c r="Y149" s="20">
        <f>VLOOKUP(W149,Tabla2[],2,FALSE)</f>
        <v>1</v>
      </c>
      <c r="Z149" s="27"/>
      <c r="AA149" s="27"/>
      <c r="AB149" s="27"/>
      <c r="AC149" s="23"/>
      <c r="AD149" s="27"/>
      <c r="AE149" s="24" t="s">
        <v>73</v>
      </c>
      <c r="AF149" s="25">
        <f>+IF(B149="Cédula de Identidad",1,1)</f>
        <v>1</v>
      </c>
      <c r="AG149" s="26">
        <f t="shared" si="3"/>
        <v>0</v>
      </c>
      <c r="AH149" s="25" t="str">
        <f>+CONCATENATE(AE149,",",AF149,",",C149,",",D149,",",AG149)</f>
        <v>014,1,,,0</v>
      </c>
    </row>
    <row r="150" spans="1:34" x14ac:dyDescent="0.25">
      <c r="A150" s="16" t="s">
        <v>202</v>
      </c>
      <c r="B150" s="17"/>
      <c r="C150" s="12"/>
      <c r="D150" s="12"/>
      <c r="E150" s="11"/>
      <c r="F150" s="11"/>
      <c r="G150" s="11"/>
      <c r="H150" s="11"/>
      <c r="I150" s="22"/>
      <c r="J150" s="20"/>
      <c r="K150" s="18"/>
      <c r="L150" s="21"/>
      <c r="M150" s="17"/>
      <c r="N150" s="27"/>
      <c r="O150" s="20"/>
      <c r="P150" s="20"/>
      <c r="Q150" s="20"/>
      <c r="R150" s="20"/>
      <c r="S150" s="22"/>
      <c r="T150" s="20"/>
      <c r="U150" s="20"/>
      <c r="V150" s="20">
        <v>70</v>
      </c>
      <c r="W150" s="20" t="s">
        <v>35</v>
      </c>
      <c r="X150" s="20">
        <f>VLOOKUP(V150,Tabla1[[Tipo]:[BIN]],3,FALSE)</f>
        <v>551898</v>
      </c>
      <c r="Y150" s="20">
        <f>VLOOKUP(W150,Tabla2[],2,FALSE)</f>
        <v>1</v>
      </c>
      <c r="Z150" s="27"/>
      <c r="AA150" s="27"/>
      <c r="AB150" s="27"/>
      <c r="AC150" s="23"/>
      <c r="AD150" s="27"/>
      <c r="AE150" s="24" t="s">
        <v>73</v>
      </c>
      <c r="AF150" s="25">
        <f>+IF(B150="Cédula de Identidad",1,1)</f>
        <v>1</v>
      </c>
      <c r="AG150" s="26">
        <f t="shared" si="3"/>
        <v>0</v>
      </c>
      <c r="AH150" s="25" t="str">
        <f>+CONCATENATE(AE150,",",AF150,",",C150,",",D150,",",AG150)</f>
        <v>014,1,,,0</v>
      </c>
    </row>
    <row r="151" spans="1:34" x14ac:dyDescent="0.25">
      <c r="A151" s="16" t="s">
        <v>203</v>
      </c>
      <c r="B151" s="17"/>
      <c r="C151" s="12"/>
      <c r="D151" s="12"/>
      <c r="E151" s="11"/>
      <c r="F151" s="11"/>
      <c r="G151" s="11"/>
      <c r="H151" s="11"/>
      <c r="I151" s="22"/>
      <c r="J151" s="20"/>
      <c r="K151" s="18"/>
      <c r="L151" s="21"/>
      <c r="M151" s="17"/>
      <c r="N151" s="27"/>
      <c r="O151" s="20"/>
      <c r="P151" s="20"/>
      <c r="Q151" s="20"/>
      <c r="R151" s="20"/>
      <c r="S151" s="22"/>
      <c r="T151" s="20"/>
      <c r="U151" s="20"/>
      <c r="V151" s="20">
        <v>70</v>
      </c>
      <c r="W151" s="20" t="s">
        <v>35</v>
      </c>
      <c r="X151" s="20">
        <f>VLOOKUP(V151,Tabla1[[Tipo]:[BIN]],3,FALSE)</f>
        <v>551898</v>
      </c>
      <c r="Y151" s="20">
        <f>VLOOKUP(W151,Tabla2[],2,FALSE)</f>
        <v>1</v>
      </c>
      <c r="Z151" s="27"/>
      <c r="AA151" s="27"/>
      <c r="AB151" s="27"/>
      <c r="AC151" s="23"/>
      <c r="AD151" s="27"/>
      <c r="AE151" s="24" t="s">
        <v>73</v>
      </c>
      <c r="AF151" s="25">
        <f>+IF(B151="Cédula de Identidad",1,1)</f>
        <v>1</v>
      </c>
      <c r="AG151" s="26">
        <f t="shared" si="3"/>
        <v>0</v>
      </c>
      <c r="AH151" s="25" t="str">
        <f>+CONCATENATE(AE151,",",AF151,",",C151,",",D151,",",AG151)</f>
        <v>014,1,,,0</v>
      </c>
    </row>
    <row r="152" spans="1:34" x14ac:dyDescent="0.25">
      <c r="A152" s="16" t="s">
        <v>204</v>
      </c>
      <c r="B152" s="17"/>
      <c r="C152" s="12"/>
      <c r="D152" s="12"/>
      <c r="E152" s="11"/>
      <c r="F152" s="11"/>
      <c r="G152" s="11"/>
      <c r="H152" s="11"/>
      <c r="I152" s="22"/>
      <c r="J152" s="20"/>
      <c r="K152" s="18"/>
      <c r="L152" s="21"/>
      <c r="M152" s="17"/>
      <c r="N152" s="27"/>
      <c r="O152" s="20"/>
      <c r="P152" s="20"/>
      <c r="Q152" s="20"/>
      <c r="R152" s="20"/>
      <c r="S152" s="22"/>
      <c r="T152" s="20"/>
      <c r="U152" s="20"/>
      <c r="V152" s="20">
        <v>70</v>
      </c>
      <c r="W152" s="20" t="s">
        <v>35</v>
      </c>
      <c r="X152" s="20">
        <f>VLOOKUP(V152,Tabla1[[Tipo]:[BIN]],3,FALSE)</f>
        <v>551898</v>
      </c>
      <c r="Y152" s="20">
        <f>VLOOKUP(W152,Tabla2[],2,FALSE)</f>
        <v>1</v>
      </c>
      <c r="Z152" s="27"/>
      <c r="AA152" s="27"/>
      <c r="AB152" s="27"/>
      <c r="AC152" s="23"/>
      <c r="AD152" s="27"/>
      <c r="AE152" s="24" t="s">
        <v>73</v>
      </c>
      <c r="AF152" s="25">
        <f>+IF(B152="Cédula de Identidad",1,1)</f>
        <v>1</v>
      </c>
      <c r="AG152" s="26">
        <f t="shared" si="3"/>
        <v>0</v>
      </c>
      <c r="AH152" s="25" t="str">
        <f>+CONCATENATE(AE152,",",AF152,",",C152,",",D152,",",AG152)</f>
        <v>014,1,,,0</v>
      </c>
    </row>
    <row r="153" spans="1:34" x14ac:dyDescent="0.25">
      <c r="A153" s="16" t="s">
        <v>205</v>
      </c>
      <c r="B153" s="17"/>
      <c r="C153" s="12"/>
      <c r="D153" s="12"/>
      <c r="E153" s="11"/>
      <c r="F153" s="11"/>
      <c r="G153" s="11"/>
      <c r="H153" s="11"/>
      <c r="I153" s="22"/>
      <c r="J153" s="20"/>
      <c r="K153" s="18"/>
      <c r="L153" s="21"/>
      <c r="M153" s="17"/>
      <c r="N153" s="27"/>
      <c r="O153" s="20"/>
      <c r="P153" s="20"/>
      <c r="Q153" s="20"/>
      <c r="R153" s="20"/>
      <c r="S153" s="22"/>
      <c r="T153" s="20"/>
      <c r="U153" s="20"/>
      <c r="V153" s="20">
        <v>70</v>
      </c>
      <c r="W153" s="20" t="s">
        <v>35</v>
      </c>
      <c r="X153" s="20">
        <f>VLOOKUP(V153,Tabla1[[Tipo]:[BIN]],3,FALSE)</f>
        <v>551898</v>
      </c>
      <c r="Y153" s="20">
        <f>VLOOKUP(W153,Tabla2[],2,FALSE)</f>
        <v>1</v>
      </c>
      <c r="Z153" s="27"/>
      <c r="AA153" s="27"/>
      <c r="AB153" s="27"/>
      <c r="AC153" s="23"/>
      <c r="AD153" s="27"/>
      <c r="AE153" s="24" t="s">
        <v>73</v>
      </c>
      <c r="AF153" s="25">
        <f>+IF(B153="Cédula de Identidad",1,1)</f>
        <v>1</v>
      </c>
      <c r="AG153" s="26">
        <f t="shared" si="3"/>
        <v>0</v>
      </c>
      <c r="AH153" s="25" t="str">
        <f>+CONCATENATE(AE153,",",AF153,",",C153,",",D153,",",AG153)</f>
        <v>014,1,,,0</v>
      </c>
    </row>
    <row r="154" spans="1:34" x14ac:dyDescent="0.25">
      <c r="A154" s="16" t="s">
        <v>206</v>
      </c>
      <c r="B154" s="17"/>
      <c r="C154" s="12"/>
      <c r="D154" s="12"/>
      <c r="E154" s="11"/>
      <c r="F154" s="11"/>
      <c r="G154" s="11"/>
      <c r="H154" s="11"/>
      <c r="I154" s="22"/>
      <c r="J154" s="20"/>
      <c r="K154" s="18"/>
      <c r="L154" s="21"/>
      <c r="M154" s="17"/>
      <c r="N154" s="27"/>
      <c r="O154" s="20"/>
      <c r="P154" s="20"/>
      <c r="Q154" s="20"/>
      <c r="R154" s="20"/>
      <c r="S154" s="22"/>
      <c r="T154" s="20"/>
      <c r="U154" s="20"/>
      <c r="V154" s="20">
        <v>70</v>
      </c>
      <c r="W154" s="20" t="s">
        <v>35</v>
      </c>
      <c r="X154" s="20">
        <f>VLOOKUP(V154,Tabla1[[Tipo]:[BIN]],3,FALSE)</f>
        <v>551898</v>
      </c>
      <c r="Y154" s="20">
        <f>VLOOKUP(W154,Tabla2[],2,FALSE)</f>
        <v>1</v>
      </c>
      <c r="Z154" s="27"/>
      <c r="AA154" s="27"/>
      <c r="AB154" s="27"/>
      <c r="AC154" s="23"/>
      <c r="AD154" s="27"/>
      <c r="AE154" s="24" t="s">
        <v>73</v>
      </c>
      <c r="AF154" s="25">
        <f>+IF(B154="Cédula de Identidad",1,1)</f>
        <v>1</v>
      </c>
      <c r="AG154" s="26">
        <f t="shared" si="3"/>
        <v>0</v>
      </c>
      <c r="AH154" s="25" t="str">
        <f>+CONCATENATE(AE154,",",AF154,",",C154,",",D154,",",AG154)</f>
        <v>014,1,,,0</v>
      </c>
    </row>
    <row r="155" spans="1:34" x14ac:dyDescent="0.25">
      <c r="A155" s="16" t="s">
        <v>207</v>
      </c>
      <c r="B155" s="17"/>
      <c r="C155" s="12"/>
      <c r="D155" s="12"/>
      <c r="E155" s="11"/>
      <c r="F155" s="11"/>
      <c r="G155" s="11"/>
      <c r="H155" s="11"/>
      <c r="I155" s="22"/>
      <c r="J155" s="20"/>
      <c r="K155" s="18"/>
      <c r="L155" s="21"/>
      <c r="M155" s="17"/>
      <c r="N155" s="27"/>
      <c r="O155" s="20"/>
      <c r="P155" s="20"/>
      <c r="Q155" s="20"/>
      <c r="R155" s="20"/>
      <c r="S155" s="22"/>
      <c r="T155" s="20"/>
      <c r="U155" s="20"/>
      <c r="V155" s="20">
        <v>70</v>
      </c>
      <c r="W155" s="20" t="s">
        <v>35</v>
      </c>
      <c r="X155" s="20">
        <f>VLOOKUP(V155,Tabla1[[Tipo]:[BIN]],3,FALSE)</f>
        <v>551898</v>
      </c>
      <c r="Y155" s="20">
        <f>VLOOKUP(W155,Tabla2[],2,FALSE)</f>
        <v>1</v>
      </c>
      <c r="Z155" s="27"/>
      <c r="AA155" s="27"/>
      <c r="AB155" s="27"/>
      <c r="AC155" s="23"/>
      <c r="AD155" s="27"/>
      <c r="AE155" s="24" t="s">
        <v>73</v>
      </c>
      <c r="AF155" s="25">
        <f>+IF(B155="Cédula de Identidad",1,1)</f>
        <v>1</v>
      </c>
      <c r="AG155" s="26">
        <f t="shared" si="3"/>
        <v>0</v>
      </c>
      <c r="AH155" s="25" t="str">
        <f>+CONCATENATE(AE155,",",AF155,",",C155,",",D155,",",AG155)</f>
        <v>014,1,,,0</v>
      </c>
    </row>
    <row r="156" spans="1:34" x14ac:dyDescent="0.25">
      <c r="A156" s="16" t="s">
        <v>208</v>
      </c>
      <c r="B156" s="17"/>
      <c r="C156" s="12"/>
      <c r="D156" s="12"/>
      <c r="E156" s="11"/>
      <c r="F156" s="11"/>
      <c r="G156" s="11"/>
      <c r="H156" s="11"/>
      <c r="I156" s="22"/>
      <c r="J156" s="20"/>
      <c r="K156" s="18"/>
      <c r="L156" s="21"/>
      <c r="M156" s="17"/>
      <c r="N156" s="27"/>
      <c r="O156" s="20"/>
      <c r="P156" s="20"/>
      <c r="Q156" s="20"/>
      <c r="R156" s="20"/>
      <c r="S156" s="22"/>
      <c r="T156" s="20"/>
      <c r="U156" s="20"/>
      <c r="V156" s="20">
        <v>70</v>
      </c>
      <c r="W156" s="20" t="s">
        <v>35</v>
      </c>
      <c r="X156" s="20">
        <f>VLOOKUP(V156,Tabla1[[Tipo]:[BIN]],3,FALSE)</f>
        <v>551898</v>
      </c>
      <c r="Y156" s="20">
        <f>VLOOKUP(W156,Tabla2[],2,FALSE)</f>
        <v>1</v>
      </c>
      <c r="Z156" s="27"/>
      <c r="AA156" s="27"/>
      <c r="AB156" s="27"/>
      <c r="AC156" s="23"/>
      <c r="AD156" s="27"/>
      <c r="AE156" s="24" t="s">
        <v>73</v>
      </c>
      <c r="AF156" s="25">
        <f>+IF(B156="Cédula de Identidad",1,1)</f>
        <v>1</v>
      </c>
      <c r="AG156" s="26">
        <f t="shared" si="3"/>
        <v>0</v>
      </c>
      <c r="AH156" s="25" t="str">
        <f>+CONCATENATE(AE156,",",AF156,",",C156,",",D156,",",AG156)</f>
        <v>014,1,,,0</v>
      </c>
    </row>
    <row r="157" spans="1:34" x14ac:dyDescent="0.25">
      <c r="A157" s="16" t="s">
        <v>209</v>
      </c>
      <c r="B157" s="17"/>
      <c r="C157" s="12"/>
      <c r="D157" s="12"/>
      <c r="E157" s="11"/>
      <c r="F157" s="11"/>
      <c r="G157" s="11"/>
      <c r="H157" s="11"/>
      <c r="I157" s="22"/>
      <c r="J157" s="20"/>
      <c r="K157" s="18"/>
      <c r="L157" s="21"/>
      <c r="M157" s="17"/>
      <c r="N157" s="27"/>
      <c r="O157" s="20"/>
      <c r="P157" s="20"/>
      <c r="Q157" s="20"/>
      <c r="R157" s="20"/>
      <c r="S157" s="22"/>
      <c r="T157" s="20"/>
      <c r="U157" s="20"/>
      <c r="V157" s="20">
        <v>70</v>
      </c>
      <c r="W157" s="20" t="s">
        <v>35</v>
      </c>
      <c r="X157" s="20">
        <f>VLOOKUP(V157,Tabla1[[Tipo]:[BIN]],3,FALSE)</f>
        <v>551898</v>
      </c>
      <c r="Y157" s="20">
        <f>VLOOKUP(W157,Tabla2[],2,FALSE)</f>
        <v>1</v>
      </c>
      <c r="Z157" s="27"/>
      <c r="AA157" s="27"/>
      <c r="AB157" s="27"/>
      <c r="AC157" s="23"/>
      <c r="AD157" s="27"/>
      <c r="AE157" s="24" t="s">
        <v>73</v>
      </c>
      <c r="AF157" s="25">
        <f>+IF(B157="Cédula de Identidad",1,1)</f>
        <v>1</v>
      </c>
      <c r="AG157" s="26">
        <f t="shared" si="3"/>
        <v>0</v>
      </c>
      <c r="AH157" s="25" t="str">
        <f>+CONCATENATE(AE157,",",AF157,",",C157,",",D157,",",AG157)</f>
        <v>014,1,,,0</v>
      </c>
    </row>
    <row r="158" spans="1:34" x14ac:dyDescent="0.25">
      <c r="A158" s="16" t="s">
        <v>210</v>
      </c>
      <c r="B158" s="17"/>
      <c r="C158" s="12"/>
      <c r="D158" s="12"/>
      <c r="E158" s="11"/>
      <c r="F158" s="11"/>
      <c r="G158" s="11"/>
      <c r="H158" s="11"/>
      <c r="I158" s="22"/>
      <c r="J158" s="20"/>
      <c r="K158" s="18"/>
      <c r="L158" s="21"/>
      <c r="M158" s="17"/>
      <c r="N158" s="27"/>
      <c r="O158" s="20"/>
      <c r="P158" s="20"/>
      <c r="Q158" s="20"/>
      <c r="R158" s="20"/>
      <c r="S158" s="22"/>
      <c r="T158" s="20"/>
      <c r="U158" s="20"/>
      <c r="V158" s="20">
        <v>70</v>
      </c>
      <c r="W158" s="20" t="s">
        <v>35</v>
      </c>
      <c r="X158" s="20">
        <f>VLOOKUP(V158,Tabla1[[Tipo]:[BIN]],3,FALSE)</f>
        <v>551898</v>
      </c>
      <c r="Y158" s="20">
        <f>VLOOKUP(W158,Tabla2[],2,FALSE)</f>
        <v>1</v>
      </c>
      <c r="Z158" s="27"/>
      <c r="AA158" s="27"/>
      <c r="AB158" s="27"/>
      <c r="AC158" s="23"/>
      <c r="AD158" s="27"/>
      <c r="AE158" s="24" t="s">
        <v>73</v>
      </c>
      <c r="AF158" s="25">
        <f>+IF(B158="Cédula de Identidad",1,1)</f>
        <v>1</v>
      </c>
      <c r="AG158" s="26">
        <f t="shared" si="3"/>
        <v>0</v>
      </c>
      <c r="AH158" s="25" t="str">
        <f>+CONCATENATE(AE158,",",AF158,",",C158,",",D158,",",AG158)</f>
        <v>014,1,,,0</v>
      </c>
    </row>
    <row r="159" spans="1:34" x14ac:dyDescent="0.25">
      <c r="A159" s="16" t="s">
        <v>211</v>
      </c>
      <c r="B159" s="17"/>
      <c r="C159" s="12"/>
      <c r="D159" s="12"/>
      <c r="E159" s="11"/>
      <c r="F159" s="11"/>
      <c r="G159" s="11"/>
      <c r="H159" s="11"/>
      <c r="I159" s="22"/>
      <c r="J159" s="20"/>
      <c r="K159" s="18"/>
      <c r="L159" s="21"/>
      <c r="M159" s="17"/>
      <c r="N159" s="27"/>
      <c r="O159" s="20"/>
      <c r="P159" s="20"/>
      <c r="Q159" s="20"/>
      <c r="R159" s="20"/>
      <c r="S159" s="22"/>
      <c r="T159" s="20"/>
      <c r="U159" s="20"/>
      <c r="V159" s="20">
        <v>70</v>
      </c>
      <c r="W159" s="20" t="s">
        <v>35</v>
      </c>
      <c r="X159" s="20">
        <f>VLOOKUP(V159,Tabla1[[Tipo]:[BIN]],3,FALSE)</f>
        <v>551898</v>
      </c>
      <c r="Y159" s="20">
        <f>VLOOKUP(W159,Tabla2[],2,FALSE)</f>
        <v>1</v>
      </c>
      <c r="Z159" s="27"/>
      <c r="AA159" s="27"/>
      <c r="AB159" s="27"/>
      <c r="AC159" s="23"/>
      <c r="AD159" s="27"/>
      <c r="AE159" s="24" t="s">
        <v>73</v>
      </c>
      <c r="AF159" s="25">
        <f>+IF(B159="Cédula de Identidad",1,1)</f>
        <v>1</v>
      </c>
      <c r="AG159" s="26">
        <f t="shared" si="3"/>
        <v>0</v>
      </c>
      <c r="AH159" s="25" t="str">
        <f>+CONCATENATE(AE159,",",AF159,",",C159,",",D159,",",AG159)</f>
        <v>014,1,,,0</v>
      </c>
    </row>
    <row r="160" spans="1:34" x14ac:dyDescent="0.25">
      <c r="A160" s="16" t="s">
        <v>212</v>
      </c>
      <c r="B160" s="17"/>
      <c r="C160" s="12"/>
      <c r="D160" s="12"/>
      <c r="E160" s="11"/>
      <c r="F160" s="11"/>
      <c r="G160" s="11"/>
      <c r="H160" s="11"/>
      <c r="I160" s="22"/>
      <c r="J160" s="20"/>
      <c r="K160" s="18"/>
      <c r="L160" s="21"/>
      <c r="M160" s="17"/>
      <c r="N160" s="27"/>
      <c r="O160" s="20"/>
      <c r="P160" s="20"/>
      <c r="Q160" s="20"/>
      <c r="R160" s="20"/>
      <c r="S160" s="22"/>
      <c r="T160" s="20"/>
      <c r="U160" s="20"/>
      <c r="V160" s="20">
        <v>70</v>
      </c>
      <c r="W160" s="20" t="s">
        <v>35</v>
      </c>
      <c r="X160" s="20">
        <f>VLOOKUP(V160,Tabla1[[Tipo]:[BIN]],3,FALSE)</f>
        <v>551898</v>
      </c>
      <c r="Y160" s="20">
        <f>VLOOKUP(W160,Tabla2[],2,FALSE)</f>
        <v>1</v>
      </c>
      <c r="Z160" s="27"/>
      <c r="AA160" s="27"/>
      <c r="AB160" s="27"/>
      <c r="AC160" s="23"/>
      <c r="AD160" s="27"/>
      <c r="AE160" s="24" t="s">
        <v>73</v>
      </c>
      <c r="AF160" s="25">
        <f>+IF(B160="Cédula de Identidad",1,1)</f>
        <v>1</v>
      </c>
      <c r="AG160" s="26">
        <f t="shared" si="3"/>
        <v>0</v>
      </c>
      <c r="AH160" s="25" t="str">
        <f>+CONCATENATE(AE160,",",AF160,",",C160,",",D160,",",AG160)</f>
        <v>014,1,,,0</v>
      </c>
    </row>
    <row r="161" spans="1:34" x14ac:dyDescent="0.25">
      <c r="A161" s="16" t="s">
        <v>213</v>
      </c>
      <c r="B161" s="17"/>
      <c r="C161" s="12"/>
      <c r="D161" s="12"/>
      <c r="E161" s="11"/>
      <c r="F161" s="11"/>
      <c r="G161" s="11"/>
      <c r="H161" s="11"/>
      <c r="I161" s="22"/>
      <c r="J161" s="20"/>
      <c r="K161" s="18"/>
      <c r="L161" s="21"/>
      <c r="M161" s="17"/>
      <c r="N161" s="27"/>
      <c r="O161" s="20"/>
      <c r="P161" s="20"/>
      <c r="Q161" s="20"/>
      <c r="R161" s="20"/>
      <c r="S161" s="22"/>
      <c r="T161" s="20"/>
      <c r="U161" s="20"/>
      <c r="V161" s="20">
        <v>70</v>
      </c>
      <c r="W161" s="20" t="s">
        <v>35</v>
      </c>
      <c r="X161" s="20">
        <f>VLOOKUP(V161,Tabla1[[Tipo]:[BIN]],3,FALSE)</f>
        <v>551898</v>
      </c>
      <c r="Y161" s="20">
        <f>VLOOKUP(W161,Tabla2[],2,FALSE)</f>
        <v>1</v>
      </c>
      <c r="Z161" s="27"/>
      <c r="AA161" s="27"/>
      <c r="AB161" s="27"/>
      <c r="AC161" s="23"/>
      <c r="AD161" s="27"/>
      <c r="AE161" s="24" t="s">
        <v>73</v>
      </c>
      <c r="AF161" s="25">
        <f>+IF(B161="Cédula de Identidad",1,1)</f>
        <v>1</v>
      </c>
      <c r="AG161" s="26">
        <f t="shared" si="3"/>
        <v>0</v>
      </c>
      <c r="AH161" s="25" t="str">
        <f>+CONCATENATE(AE161,",",AF161,",",C161,",",D161,",",AG161)</f>
        <v>014,1,,,0</v>
      </c>
    </row>
    <row r="162" spans="1:34" x14ac:dyDescent="0.25">
      <c r="A162" s="16" t="s">
        <v>214</v>
      </c>
      <c r="B162" s="17"/>
      <c r="C162" s="12"/>
      <c r="D162" s="12"/>
      <c r="E162" s="11"/>
      <c r="F162" s="11"/>
      <c r="G162" s="11"/>
      <c r="H162" s="11"/>
      <c r="I162" s="22"/>
      <c r="J162" s="20"/>
      <c r="K162" s="18"/>
      <c r="L162" s="21"/>
      <c r="M162" s="17"/>
      <c r="N162" s="27"/>
      <c r="O162" s="20"/>
      <c r="P162" s="20"/>
      <c r="Q162" s="20"/>
      <c r="R162" s="20"/>
      <c r="S162" s="22"/>
      <c r="T162" s="20"/>
      <c r="U162" s="20"/>
      <c r="V162" s="20">
        <v>70</v>
      </c>
      <c r="W162" s="20" t="s">
        <v>35</v>
      </c>
      <c r="X162" s="20">
        <f>VLOOKUP(V162,Tabla1[[Tipo]:[BIN]],3,FALSE)</f>
        <v>551898</v>
      </c>
      <c r="Y162" s="20">
        <f>VLOOKUP(W162,Tabla2[],2,FALSE)</f>
        <v>1</v>
      </c>
      <c r="Z162" s="27"/>
      <c r="AA162" s="27"/>
      <c r="AB162" s="27"/>
      <c r="AC162" s="23"/>
      <c r="AD162" s="27"/>
      <c r="AE162" s="24" t="s">
        <v>73</v>
      </c>
      <c r="AF162" s="25">
        <f>+IF(B162="Cédula de Identidad",1,1)</f>
        <v>1</v>
      </c>
      <c r="AG162" s="26">
        <f t="shared" si="3"/>
        <v>0</v>
      </c>
      <c r="AH162" s="25" t="str">
        <f>+CONCATENATE(AE162,",",AF162,",",C162,",",D162,",",AG162)</f>
        <v>014,1,,,0</v>
      </c>
    </row>
    <row r="163" spans="1:34" x14ac:dyDescent="0.25">
      <c r="A163" s="16" t="s">
        <v>215</v>
      </c>
      <c r="B163" s="17"/>
      <c r="C163" s="12"/>
      <c r="D163" s="12"/>
      <c r="E163" s="11"/>
      <c r="F163" s="11"/>
      <c r="G163" s="11"/>
      <c r="H163" s="11"/>
      <c r="I163" s="22"/>
      <c r="J163" s="20"/>
      <c r="K163" s="18"/>
      <c r="L163" s="21"/>
      <c r="M163" s="17"/>
      <c r="N163" s="27"/>
      <c r="O163" s="20"/>
      <c r="P163" s="20"/>
      <c r="Q163" s="20"/>
      <c r="R163" s="20"/>
      <c r="S163" s="22"/>
      <c r="T163" s="20"/>
      <c r="U163" s="20"/>
      <c r="V163" s="20">
        <v>70</v>
      </c>
      <c r="W163" s="20" t="s">
        <v>35</v>
      </c>
      <c r="X163" s="20">
        <f>VLOOKUP(V163,Tabla1[[Tipo]:[BIN]],3,FALSE)</f>
        <v>551898</v>
      </c>
      <c r="Y163" s="20">
        <f>VLOOKUP(W163,Tabla2[],2,FALSE)</f>
        <v>1</v>
      </c>
      <c r="Z163" s="27"/>
      <c r="AA163" s="27"/>
      <c r="AB163" s="27"/>
      <c r="AC163" s="23"/>
      <c r="AD163" s="27"/>
      <c r="AE163" s="24" t="s">
        <v>73</v>
      </c>
      <c r="AF163" s="25">
        <f>+IF(B163="Cédula de Identidad",1,1)</f>
        <v>1</v>
      </c>
      <c r="AG163" s="26">
        <f t="shared" si="3"/>
        <v>0</v>
      </c>
      <c r="AH163" s="25" t="str">
        <f>+CONCATENATE(AE163,",",AF163,",",C163,",",D163,",",AG163)</f>
        <v>014,1,,,0</v>
      </c>
    </row>
    <row r="164" spans="1:34" x14ac:dyDescent="0.25">
      <c r="A164" s="16" t="s">
        <v>216</v>
      </c>
      <c r="B164" s="17"/>
      <c r="C164" s="12"/>
      <c r="D164" s="12"/>
      <c r="E164" s="11"/>
      <c r="F164" s="11"/>
      <c r="G164" s="11"/>
      <c r="H164" s="11"/>
      <c r="I164" s="22"/>
      <c r="J164" s="20"/>
      <c r="K164" s="18"/>
      <c r="L164" s="21"/>
      <c r="M164" s="17"/>
      <c r="N164" s="27"/>
      <c r="O164" s="20"/>
      <c r="P164" s="20"/>
      <c r="Q164" s="20"/>
      <c r="R164" s="20"/>
      <c r="S164" s="22"/>
      <c r="T164" s="20"/>
      <c r="U164" s="20"/>
      <c r="V164" s="20">
        <v>70</v>
      </c>
      <c r="W164" s="20" t="s">
        <v>35</v>
      </c>
      <c r="X164" s="20">
        <f>VLOOKUP(V164,Tabla1[[Tipo]:[BIN]],3,FALSE)</f>
        <v>551898</v>
      </c>
      <c r="Y164" s="20">
        <f>VLOOKUP(W164,Tabla2[],2,FALSE)</f>
        <v>1</v>
      </c>
      <c r="Z164" s="27"/>
      <c r="AA164" s="27"/>
      <c r="AB164" s="27"/>
      <c r="AC164" s="23"/>
      <c r="AD164" s="27"/>
      <c r="AE164" s="24" t="s">
        <v>73</v>
      </c>
      <c r="AF164" s="25">
        <f>+IF(B164="Cédula de Identidad",1,1)</f>
        <v>1</v>
      </c>
      <c r="AG164" s="26">
        <f t="shared" si="3"/>
        <v>0</v>
      </c>
      <c r="AH164" s="25" t="str">
        <f>+CONCATENATE(AE164,",",AF164,",",C164,",",D164,",",AG164)</f>
        <v>014,1,,,0</v>
      </c>
    </row>
    <row r="165" spans="1:34" x14ac:dyDescent="0.25">
      <c r="A165" s="16" t="s">
        <v>217</v>
      </c>
      <c r="B165" s="17"/>
      <c r="C165" s="12"/>
      <c r="D165" s="12"/>
      <c r="E165" s="11"/>
      <c r="F165" s="11"/>
      <c r="G165" s="11"/>
      <c r="H165" s="11"/>
      <c r="I165" s="22"/>
      <c r="J165" s="20"/>
      <c r="K165" s="18"/>
      <c r="L165" s="21"/>
      <c r="M165" s="17"/>
      <c r="N165" s="27"/>
      <c r="O165" s="20"/>
      <c r="P165" s="20"/>
      <c r="Q165" s="20"/>
      <c r="R165" s="20"/>
      <c r="S165" s="22"/>
      <c r="T165" s="20"/>
      <c r="U165" s="20"/>
      <c r="V165" s="20">
        <v>70</v>
      </c>
      <c r="W165" s="20" t="s">
        <v>35</v>
      </c>
      <c r="X165" s="20">
        <f>VLOOKUP(V165,Tabla1[[Tipo]:[BIN]],3,FALSE)</f>
        <v>551898</v>
      </c>
      <c r="Y165" s="20">
        <f>VLOOKUP(W165,Tabla2[],2,FALSE)</f>
        <v>1</v>
      </c>
      <c r="Z165" s="27"/>
      <c r="AA165" s="27"/>
      <c r="AB165" s="27"/>
      <c r="AC165" s="23"/>
      <c r="AD165" s="27"/>
      <c r="AE165" s="24" t="s">
        <v>73</v>
      </c>
      <c r="AF165" s="25">
        <f>+IF(B165="Cédula de Identidad",1,1)</f>
        <v>1</v>
      </c>
      <c r="AG165" s="26">
        <f t="shared" si="3"/>
        <v>0</v>
      </c>
      <c r="AH165" s="25" t="str">
        <f>+CONCATENATE(AE165,",",AF165,",",C165,",",D165,",",AG165)</f>
        <v>014,1,,,0</v>
      </c>
    </row>
    <row r="166" spans="1:34" x14ac:dyDescent="0.25">
      <c r="A166" s="16" t="s">
        <v>218</v>
      </c>
      <c r="B166" s="17"/>
      <c r="C166" s="12"/>
      <c r="D166" s="12"/>
      <c r="E166" s="11"/>
      <c r="F166" s="11"/>
      <c r="G166" s="11"/>
      <c r="H166" s="11"/>
      <c r="I166" s="22"/>
      <c r="J166" s="20"/>
      <c r="K166" s="18"/>
      <c r="L166" s="21"/>
      <c r="M166" s="17"/>
      <c r="N166" s="27"/>
      <c r="O166" s="20"/>
      <c r="P166" s="20"/>
      <c r="Q166" s="20"/>
      <c r="R166" s="20"/>
      <c r="S166" s="22"/>
      <c r="T166" s="20"/>
      <c r="U166" s="20"/>
      <c r="V166" s="20">
        <v>70</v>
      </c>
      <c r="W166" s="20" t="s">
        <v>35</v>
      </c>
      <c r="X166" s="20">
        <f>VLOOKUP(V166,Tabla1[[Tipo]:[BIN]],3,FALSE)</f>
        <v>551898</v>
      </c>
      <c r="Y166" s="20">
        <f>VLOOKUP(W166,Tabla2[],2,FALSE)</f>
        <v>1</v>
      </c>
      <c r="Z166" s="27"/>
      <c r="AA166" s="27"/>
      <c r="AB166" s="27"/>
      <c r="AC166" s="23"/>
      <c r="AD166" s="27"/>
      <c r="AE166" s="24" t="s">
        <v>73</v>
      </c>
      <c r="AF166" s="25">
        <f>+IF(B166="Cédula de Identidad",1,1)</f>
        <v>1</v>
      </c>
      <c r="AG166" s="26">
        <f t="shared" si="3"/>
        <v>0</v>
      </c>
      <c r="AH166" s="25" t="str">
        <f>+CONCATENATE(AE166,",",AF166,",",C166,",",D166,",",AG166)</f>
        <v>014,1,,,0</v>
      </c>
    </row>
    <row r="167" spans="1:34" x14ac:dyDescent="0.25">
      <c r="A167" s="16" t="s">
        <v>219</v>
      </c>
      <c r="B167" s="17"/>
      <c r="C167" s="12"/>
      <c r="D167" s="12"/>
      <c r="E167" s="11"/>
      <c r="F167" s="11"/>
      <c r="G167" s="11"/>
      <c r="H167" s="11"/>
      <c r="I167" s="22"/>
      <c r="J167" s="20"/>
      <c r="K167" s="18"/>
      <c r="L167" s="21"/>
      <c r="M167" s="17"/>
      <c r="N167" s="27"/>
      <c r="O167" s="20"/>
      <c r="P167" s="20"/>
      <c r="Q167" s="20"/>
      <c r="R167" s="20"/>
      <c r="S167" s="22"/>
      <c r="T167" s="20"/>
      <c r="U167" s="20"/>
      <c r="V167" s="20">
        <v>70</v>
      </c>
      <c r="W167" s="20" t="s">
        <v>35</v>
      </c>
      <c r="X167" s="20">
        <f>VLOOKUP(V167,Tabla1[[Tipo]:[BIN]],3,FALSE)</f>
        <v>551898</v>
      </c>
      <c r="Y167" s="20">
        <f>VLOOKUP(W167,Tabla2[],2,FALSE)</f>
        <v>1</v>
      </c>
      <c r="Z167" s="27"/>
      <c r="AA167" s="27"/>
      <c r="AB167" s="27"/>
      <c r="AC167" s="23"/>
      <c r="AD167" s="27"/>
      <c r="AE167" s="24" t="s">
        <v>73</v>
      </c>
      <c r="AF167" s="25">
        <f>+IF(B167="Cédula de Identidad",1,1)</f>
        <v>1</v>
      </c>
      <c r="AG167" s="26">
        <f t="shared" si="3"/>
        <v>0</v>
      </c>
      <c r="AH167" s="25" t="str">
        <f>+CONCATENATE(AE167,",",AF167,",",C167,",",D167,",",AG167)</f>
        <v>014,1,,,0</v>
      </c>
    </row>
    <row r="168" spans="1:34" x14ac:dyDescent="0.25">
      <c r="A168" s="16" t="s">
        <v>220</v>
      </c>
      <c r="B168" s="17"/>
      <c r="C168" s="12"/>
      <c r="D168" s="12"/>
      <c r="E168" s="11"/>
      <c r="F168" s="11"/>
      <c r="G168" s="11"/>
      <c r="H168" s="11"/>
      <c r="I168" s="22"/>
      <c r="J168" s="20"/>
      <c r="K168" s="18"/>
      <c r="L168" s="21"/>
      <c r="M168" s="17"/>
      <c r="N168" s="27"/>
      <c r="O168" s="20"/>
      <c r="P168" s="20"/>
      <c r="Q168" s="20"/>
      <c r="R168" s="20"/>
      <c r="S168" s="22"/>
      <c r="T168" s="20"/>
      <c r="U168" s="20"/>
      <c r="V168" s="20">
        <v>70</v>
      </c>
      <c r="W168" s="20" t="s">
        <v>35</v>
      </c>
      <c r="X168" s="20">
        <f>VLOOKUP(V168,Tabla1[[Tipo]:[BIN]],3,FALSE)</f>
        <v>551898</v>
      </c>
      <c r="Y168" s="20">
        <f>VLOOKUP(W168,Tabla2[],2,FALSE)</f>
        <v>1</v>
      </c>
      <c r="Z168" s="27"/>
      <c r="AA168" s="27"/>
      <c r="AB168" s="27"/>
      <c r="AC168" s="23"/>
      <c r="AD168" s="27"/>
      <c r="AE168" s="24" t="s">
        <v>73</v>
      </c>
      <c r="AF168" s="25">
        <f>+IF(B168="Cédula de Identidad",1,1)</f>
        <v>1</v>
      </c>
      <c r="AG168" s="26">
        <f t="shared" si="3"/>
        <v>0</v>
      </c>
      <c r="AH168" s="25" t="str">
        <f>+CONCATENATE(AE168,",",AF168,",",C168,",",D168,",",AG168)</f>
        <v>014,1,,,0</v>
      </c>
    </row>
    <row r="169" spans="1:34" x14ac:dyDescent="0.25">
      <c r="A169" s="16" t="s">
        <v>221</v>
      </c>
      <c r="B169" s="17"/>
      <c r="C169" s="12"/>
      <c r="D169" s="12"/>
      <c r="E169" s="11"/>
      <c r="F169" s="11"/>
      <c r="G169" s="11"/>
      <c r="H169" s="11"/>
      <c r="I169" s="22"/>
      <c r="J169" s="20"/>
      <c r="K169" s="18"/>
      <c r="L169" s="21"/>
      <c r="M169" s="17"/>
      <c r="N169" s="27"/>
      <c r="O169" s="20"/>
      <c r="P169" s="20"/>
      <c r="Q169" s="20"/>
      <c r="R169" s="20"/>
      <c r="S169" s="22"/>
      <c r="T169" s="20"/>
      <c r="U169" s="20"/>
      <c r="V169" s="20">
        <v>70</v>
      </c>
      <c r="W169" s="20" t="s">
        <v>35</v>
      </c>
      <c r="X169" s="20">
        <f>VLOOKUP(V169,Tabla1[[Tipo]:[BIN]],3,FALSE)</f>
        <v>551898</v>
      </c>
      <c r="Y169" s="20">
        <f>VLOOKUP(W169,Tabla2[],2,FALSE)</f>
        <v>1</v>
      </c>
      <c r="Z169" s="27"/>
      <c r="AA169" s="27"/>
      <c r="AB169" s="27"/>
      <c r="AC169" s="23"/>
      <c r="AD169" s="27"/>
      <c r="AE169" s="24" t="s">
        <v>73</v>
      </c>
      <c r="AF169" s="25">
        <f>+IF(B169="Cédula de Identidad",1,1)</f>
        <v>1</v>
      </c>
      <c r="AG169" s="26">
        <f t="shared" si="3"/>
        <v>0</v>
      </c>
      <c r="AH169" s="25" t="str">
        <f>+CONCATENATE(AE169,",",AF169,",",C169,",",D169,",",AG169)</f>
        <v>014,1,,,0</v>
      </c>
    </row>
    <row r="170" spans="1:34" x14ac:dyDescent="0.25">
      <c r="A170" s="16" t="s">
        <v>222</v>
      </c>
      <c r="B170" s="17"/>
      <c r="C170" s="12"/>
      <c r="D170" s="12"/>
      <c r="E170" s="11"/>
      <c r="F170" s="11"/>
      <c r="G170" s="11"/>
      <c r="H170" s="11"/>
      <c r="I170" s="22"/>
      <c r="J170" s="20"/>
      <c r="K170" s="18"/>
      <c r="L170" s="21"/>
      <c r="M170" s="17"/>
      <c r="N170" s="27"/>
      <c r="O170" s="20"/>
      <c r="P170" s="20"/>
      <c r="Q170" s="20"/>
      <c r="R170" s="20"/>
      <c r="S170" s="22"/>
      <c r="T170" s="20"/>
      <c r="U170" s="20"/>
      <c r="V170" s="20">
        <v>70</v>
      </c>
      <c r="W170" s="20" t="s">
        <v>35</v>
      </c>
      <c r="X170" s="20">
        <f>VLOOKUP(V170,Tabla1[[Tipo]:[BIN]],3,FALSE)</f>
        <v>551898</v>
      </c>
      <c r="Y170" s="20">
        <f>VLOOKUP(W170,Tabla2[],2,FALSE)</f>
        <v>1</v>
      </c>
      <c r="Z170" s="27"/>
      <c r="AA170" s="27"/>
      <c r="AB170" s="27"/>
      <c r="AC170" s="23"/>
      <c r="AD170" s="27"/>
      <c r="AE170" s="24" t="s">
        <v>73</v>
      </c>
      <c r="AF170" s="25">
        <f>+IF(B170="Cédula de Identidad",1,1)</f>
        <v>1</v>
      </c>
      <c r="AG170" s="26">
        <f t="shared" si="3"/>
        <v>0</v>
      </c>
      <c r="AH170" s="25" t="str">
        <f>+CONCATENATE(AE170,",",AF170,",",C170,",",D170,",",AG170)</f>
        <v>014,1,,,0</v>
      </c>
    </row>
    <row r="171" spans="1:34" x14ac:dyDescent="0.25">
      <c r="A171" s="16" t="s">
        <v>223</v>
      </c>
      <c r="B171" s="17"/>
      <c r="C171" s="12"/>
      <c r="D171" s="12"/>
      <c r="E171" s="11"/>
      <c r="F171" s="11"/>
      <c r="G171" s="11"/>
      <c r="H171" s="11"/>
      <c r="I171" s="22"/>
      <c r="J171" s="20"/>
      <c r="K171" s="18"/>
      <c r="L171" s="21"/>
      <c r="M171" s="17"/>
      <c r="N171" s="27"/>
      <c r="O171" s="20"/>
      <c r="P171" s="20"/>
      <c r="Q171" s="20"/>
      <c r="R171" s="20"/>
      <c r="S171" s="22"/>
      <c r="T171" s="20"/>
      <c r="U171" s="20"/>
      <c r="V171" s="20">
        <v>70</v>
      </c>
      <c r="W171" s="20" t="s">
        <v>35</v>
      </c>
      <c r="X171" s="20">
        <f>VLOOKUP(V171,Tabla1[[Tipo]:[BIN]],3,FALSE)</f>
        <v>551898</v>
      </c>
      <c r="Y171" s="20">
        <f>VLOOKUP(W171,Tabla2[],2,FALSE)</f>
        <v>1</v>
      </c>
      <c r="Z171" s="27"/>
      <c r="AA171" s="27"/>
      <c r="AB171" s="27"/>
      <c r="AC171" s="23"/>
      <c r="AD171" s="27"/>
      <c r="AE171" s="24" t="s">
        <v>73</v>
      </c>
      <c r="AF171" s="25">
        <f>+IF(B171="Cédula de Identidad",1,1)</f>
        <v>1</v>
      </c>
      <c r="AG171" s="26">
        <f t="shared" si="3"/>
        <v>0</v>
      </c>
      <c r="AH171" s="25" t="str">
        <f>+CONCATENATE(AE171,",",AF171,",",C171,",",D171,",",AG171)</f>
        <v>014,1,,,0</v>
      </c>
    </row>
    <row r="172" spans="1:34" x14ac:dyDescent="0.25">
      <c r="A172" s="16" t="s">
        <v>224</v>
      </c>
      <c r="B172" s="17"/>
      <c r="C172" s="12"/>
      <c r="D172" s="12"/>
      <c r="E172" s="11"/>
      <c r="F172" s="11"/>
      <c r="G172" s="11"/>
      <c r="H172" s="11"/>
      <c r="I172" s="22"/>
      <c r="J172" s="20"/>
      <c r="K172" s="18"/>
      <c r="L172" s="21"/>
      <c r="M172" s="17"/>
      <c r="N172" s="27"/>
      <c r="O172" s="20"/>
      <c r="P172" s="20"/>
      <c r="Q172" s="20"/>
      <c r="R172" s="20"/>
      <c r="S172" s="22"/>
      <c r="T172" s="20"/>
      <c r="U172" s="20"/>
      <c r="V172" s="20">
        <v>70</v>
      </c>
      <c r="W172" s="20" t="s">
        <v>35</v>
      </c>
      <c r="X172" s="20">
        <f>VLOOKUP(V172,Tabla1[[Tipo]:[BIN]],3,FALSE)</f>
        <v>551898</v>
      </c>
      <c r="Y172" s="20">
        <f>VLOOKUP(W172,Tabla2[],2,FALSE)</f>
        <v>1</v>
      </c>
      <c r="Z172" s="27"/>
      <c r="AA172" s="27"/>
      <c r="AB172" s="27"/>
      <c r="AC172" s="23"/>
      <c r="AD172" s="27"/>
      <c r="AE172" s="24" t="s">
        <v>73</v>
      </c>
      <c r="AF172" s="25">
        <f>+IF(B172="Cédula de Identidad",1,1)</f>
        <v>1</v>
      </c>
      <c r="AG172" s="26">
        <f t="shared" si="3"/>
        <v>0</v>
      </c>
      <c r="AH172" s="25" t="str">
        <f>+CONCATENATE(AE172,",",AF172,",",C172,",",D172,",",AG172)</f>
        <v>014,1,,,0</v>
      </c>
    </row>
    <row r="173" spans="1:34" x14ac:dyDescent="0.25">
      <c r="A173" s="16" t="s">
        <v>225</v>
      </c>
      <c r="B173" s="17"/>
      <c r="C173" s="12"/>
      <c r="D173" s="12"/>
      <c r="E173" s="11"/>
      <c r="F173" s="11"/>
      <c r="G173" s="11"/>
      <c r="H173" s="11"/>
      <c r="I173" s="22"/>
      <c r="J173" s="20"/>
      <c r="K173" s="18"/>
      <c r="L173" s="21"/>
      <c r="M173" s="17"/>
      <c r="N173" s="27"/>
      <c r="O173" s="20"/>
      <c r="P173" s="20"/>
      <c r="Q173" s="20"/>
      <c r="R173" s="20"/>
      <c r="S173" s="22"/>
      <c r="T173" s="20"/>
      <c r="U173" s="20"/>
      <c r="V173" s="20">
        <v>70</v>
      </c>
      <c r="W173" s="20" t="s">
        <v>35</v>
      </c>
      <c r="X173" s="20">
        <f>VLOOKUP(V173,Tabla1[[Tipo]:[BIN]],3,FALSE)</f>
        <v>551898</v>
      </c>
      <c r="Y173" s="20">
        <f>VLOOKUP(W173,Tabla2[],2,FALSE)</f>
        <v>1</v>
      </c>
      <c r="Z173" s="27"/>
      <c r="AA173" s="27"/>
      <c r="AB173" s="27"/>
      <c r="AC173" s="23"/>
      <c r="AD173" s="27"/>
      <c r="AE173" s="24" t="s">
        <v>73</v>
      </c>
      <c r="AF173" s="25">
        <f>+IF(B173="Cédula de Identidad",1,1)</f>
        <v>1</v>
      </c>
      <c r="AG173" s="26">
        <f t="shared" si="3"/>
        <v>0</v>
      </c>
      <c r="AH173" s="25" t="str">
        <f>+CONCATENATE(AE173,",",AF173,",",C173,",",D173,",",AG173)</f>
        <v>014,1,,,0</v>
      </c>
    </row>
    <row r="174" spans="1:34" x14ac:dyDescent="0.25">
      <c r="A174" s="16" t="s">
        <v>226</v>
      </c>
      <c r="B174" s="17"/>
      <c r="C174" s="12"/>
      <c r="D174" s="12"/>
      <c r="E174" s="11"/>
      <c r="F174" s="11"/>
      <c r="G174" s="11"/>
      <c r="H174" s="11"/>
      <c r="I174" s="22"/>
      <c r="J174" s="20"/>
      <c r="K174" s="18"/>
      <c r="L174" s="21"/>
      <c r="M174" s="17"/>
      <c r="N174" s="27"/>
      <c r="O174" s="20"/>
      <c r="P174" s="20"/>
      <c r="Q174" s="20"/>
      <c r="R174" s="20"/>
      <c r="S174" s="22"/>
      <c r="T174" s="20"/>
      <c r="U174" s="20"/>
      <c r="V174" s="20">
        <v>70</v>
      </c>
      <c r="W174" s="20" t="s">
        <v>35</v>
      </c>
      <c r="X174" s="20">
        <f>VLOOKUP(V174,Tabla1[[Tipo]:[BIN]],3,FALSE)</f>
        <v>551898</v>
      </c>
      <c r="Y174" s="20">
        <f>VLOOKUP(W174,Tabla2[],2,FALSE)</f>
        <v>1</v>
      </c>
      <c r="Z174" s="27"/>
      <c r="AA174" s="27"/>
      <c r="AB174" s="27"/>
      <c r="AC174" s="23"/>
      <c r="AD174" s="27"/>
      <c r="AE174" s="24" t="s">
        <v>73</v>
      </c>
      <c r="AF174" s="25">
        <f>+IF(B174="Cédula de Identidad",1,1)</f>
        <v>1</v>
      </c>
      <c r="AG174" s="26">
        <f t="shared" si="3"/>
        <v>0</v>
      </c>
      <c r="AH174" s="25" t="str">
        <f>+CONCATENATE(AE174,",",AF174,",",C174,",",D174,",",AG174)</f>
        <v>014,1,,,0</v>
      </c>
    </row>
    <row r="175" spans="1:34" x14ac:dyDescent="0.25">
      <c r="A175" s="16" t="s">
        <v>227</v>
      </c>
      <c r="B175" s="17"/>
      <c r="C175" s="12"/>
      <c r="D175" s="12"/>
      <c r="E175" s="11"/>
      <c r="F175" s="11"/>
      <c r="G175" s="11"/>
      <c r="H175" s="11"/>
      <c r="I175" s="22"/>
      <c r="J175" s="20"/>
      <c r="K175" s="18"/>
      <c r="L175" s="21"/>
      <c r="M175" s="17"/>
      <c r="N175" s="27"/>
      <c r="O175" s="20"/>
      <c r="P175" s="20"/>
      <c r="Q175" s="20"/>
      <c r="R175" s="20"/>
      <c r="S175" s="22"/>
      <c r="T175" s="20"/>
      <c r="U175" s="20"/>
      <c r="V175" s="20">
        <v>70</v>
      </c>
      <c r="W175" s="20" t="s">
        <v>35</v>
      </c>
      <c r="X175" s="20">
        <f>VLOOKUP(V175,Tabla1[[Tipo]:[BIN]],3,FALSE)</f>
        <v>551898</v>
      </c>
      <c r="Y175" s="20">
        <f>VLOOKUP(W175,Tabla2[],2,FALSE)</f>
        <v>1</v>
      </c>
      <c r="Z175" s="27"/>
      <c r="AA175" s="27"/>
      <c r="AB175" s="27"/>
      <c r="AC175" s="23"/>
      <c r="AD175" s="27"/>
      <c r="AE175" s="24" t="s">
        <v>73</v>
      </c>
      <c r="AF175" s="25">
        <f>+IF(B175="Cédula de Identidad",1,1)</f>
        <v>1</v>
      </c>
      <c r="AG175" s="26">
        <f t="shared" si="3"/>
        <v>0</v>
      </c>
      <c r="AH175" s="25" t="str">
        <f>+CONCATENATE(AE175,",",AF175,",",C175,",",D175,",",AG175)</f>
        <v>014,1,,,0</v>
      </c>
    </row>
    <row r="176" spans="1:34" x14ac:dyDescent="0.25">
      <c r="A176" s="16" t="s">
        <v>228</v>
      </c>
      <c r="B176" s="17"/>
      <c r="C176" s="12"/>
      <c r="D176" s="12"/>
      <c r="E176" s="11"/>
      <c r="F176" s="11"/>
      <c r="G176" s="11"/>
      <c r="H176" s="11"/>
      <c r="I176" s="22"/>
      <c r="J176" s="20"/>
      <c r="K176" s="18"/>
      <c r="L176" s="21"/>
      <c r="M176" s="17"/>
      <c r="N176" s="27"/>
      <c r="O176" s="20"/>
      <c r="P176" s="20"/>
      <c r="Q176" s="20"/>
      <c r="R176" s="20"/>
      <c r="S176" s="22"/>
      <c r="T176" s="20"/>
      <c r="U176" s="20"/>
      <c r="V176" s="20">
        <v>70</v>
      </c>
      <c r="W176" s="20" t="s">
        <v>35</v>
      </c>
      <c r="X176" s="20">
        <f>VLOOKUP(V176,Tabla1[[Tipo]:[BIN]],3,FALSE)</f>
        <v>551898</v>
      </c>
      <c r="Y176" s="20">
        <f>VLOOKUP(W176,Tabla2[],2,FALSE)</f>
        <v>1</v>
      </c>
      <c r="Z176" s="27"/>
      <c r="AA176" s="27"/>
      <c r="AB176" s="27"/>
      <c r="AC176" s="23"/>
      <c r="AD176" s="27"/>
      <c r="AE176" s="24" t="s">
        <v>73</v>
      </c>
      <c r="AF176" s="25">
        <f>+IF(B176="Cédula de Identidad",1,1)</f>
        <v>1</v>
      </c>
      <c r="AG176" s="26">
        <f t="shared" si="3"/>
        <v>0</v>
      </c>
      <c r="AH176" s="25" t="str">
        <f>+CONCATENATE(AE176,",",AF176,",",C176,",",D176,",",AG176)</f>
        <v>014,1,,,0</v>
      </c>
    </row>
    <row r="177" spans="1:34" x14ac:dyDescent="0.25">
      <c r="A177" s="16" t="s">
        <v>229</v>
      </c>
      <c r="B177" s="17"/>
      <c r="C177" s="12"/>
      <c r="D177" s="12"/>
      <c r="E177" s="11"/>
      <c r="F177" s="11"/>
      <c r="G177" s="11"/>
      <c r="H177" s="11"/>
      <c r="I177" s="22"/>
      <c r="J177" s="20"/>
      <c r="K177" s="18"/>
      <c r="L177" s="21"/>
      <c r="M177" s="17"/>
      <c r="N177" s="27"/>
      <c r="O177" s="20"/>
      <c r="P177" s="20"/>
      <c r="Q177" s="20"/>
      <c r="R177" s="20"/>
      <c r="S177" s="22"/>
      <c r="T177" s="20"/>
      <c r="U177" s="20"/>
      <c r="V177" s="20">
        <v>70</v>
      </c>
      <c r="W177" s="20" t="s">
        <v>35</v>
      </c>
      <c r="X177" s="20">
        <f>VLOOKUP(V177,Tabla1[[Tipo]:[BIN]],3,FALSE)</f>
        <v>551898</v>
      </c>
      <c r="Y177" s="20">
        <f>VLOOKUP(W177,Tabla2[],2,FALSE)</f>
        <v>1</v>
      </c>
      <c r="Z177" s="27"/>
      <c r="AA177" s="27"/>
      <c r="AB177" s="27"/>
      <c r="AC177" s="23"/>
      <c r="AD177" s="27"/>
      <c r="AE177" s="24" t="s">
        <v>73</v>
      </c>
      <c r="AF177" s="25">
        <f>+IF(B177="Cédula de Identidad",1,1)</f>
        <v>1</v>
      </c>
      <c r="AG177" s="26">
        <f t="shared" si="3"/>
        <v>0</v>
      </c>
      <c r="AH177" s="25" t="str">
        <f>+CONCATENATE(AE177,",",AF177,",",C177,",",D177,",",AG177)</f>
        <v>014,1,,,0</v>
      </c>
    </row>
    <row r="178" spans="1:34" x14ac:dyDescent="0.25">
      <c r="A178" s="16" t="s">
        <v>230</v>
      </c>
      <c r="B178" s="17"/>
      <c r="C178" s="12"/>
      <c r="D178" s="12"/>
      <c r="E178" s="11"/>
      <c r="F178" s="11"/>
      <c r="G178" s="11"/>
      <c r="H178" s="11"/>
      <c r="I178" s="22"/>
      <c r="J178" s="20"/>
      <c r="K178" s="18"/>
      <c r="L178" s="21"/>
      <c r="M178" s="17"/>
      <c r="N178" s="27"/>
      <c r="O178" s="20"/>
      <c r="P178" s="20"/>
      <c r="Q178" s="20"/>
      <c r="R178" s="20"/>
      <c r="S178" s="22"/>
      <c r="T178" s="20"/>
      <c r="U178" s="20"/>
      <c r="V178" s="20">
        <v>70</v>
      </c>
      <c r="W178" s="20" t="s">
        <v>35</v>
      </c>
      <c r="X178" s="20">
        <f>VLOOKUP(V178,Tabla1[[Tipo]:[BIN]],3,FALSE)</f>
        <v>551898</v>
      </c>
      <c r="Y178" s="20">
        <f>VLOOKUP(W178,Tabla2[],2,FALSE)</f>
        <v>1</v>
      </c>
      <c r="Z178" s="27"/>
      <c r="AA178" s="27"/>
      <c r="AB178" s="27"/>
      <c r="AC178" s="23"/>
      <c r="AD178" s="27"/>
      <c r="AE178" s="24" t="s">
        <v>73</v>
      </c>
      <c r="AF178" s="25">
        <f>+IF(B178="Cédula de Identidad",1,1)</f>
        <v>1</v>
      </c>
      <c r="AG178" s="26">
        <f t="shared" si="3"/>
        <v>0</v>
      </c>
      <c r="AH178" s="25" t="str">
        <f>+CONCATENATE(AE178,",",AF178,",",C178,",",D178,",",AG178)</f>
        <v>014,1,,,0</v>
      </c>
    </row>
    <row r="179" spans="1:34" x14ac:dyDescent="0.25">
      <c r="A179" s="16" t="s">
        <v>231</v>
      </c>
      <c r="B179" s="17"/>
      <c r="C179" s="12"/>
      <c r="D179" s="12"/>
      <c r="E179" s="11"/>
      <c r="F179" s="11"/>
      <c r="G179" s="11"/>
      <c r="H179" s="11"/>
      <c r="I179" s="22"/>
      <c r="J179" s="20"/>
      <c r="K179" s="18"/>
      <c r="L179" s="21"/>
      <c r="M179" s="17"/>
      <c r="N179" s="27"/>
      <c r="O179" s="20"/>
      <c r="P179" s="20"/>
      <c r="Q179" s="20"/>
      <c r="R179" s="20"/>
      <c r="S179" s="22"/>
      <c r="T179" s="20"/>
      <c r="U179" s="20"/>
      <c r="V179" s="20">
        <v>70</v>
      </c>
      <c r="W179" s="20" t="s">
        <v>35</v>
      </c>
      <c r="X179" s="20">
        <f>VLOOKUP(V179,Tabla1[[Tipo]:[BIN]],3,FALSE)</f>
        <v>551898</v>
      </c>
      <c r="Y179" s="20">
        <f>VLOOKUP(W179,Tabla2[],2,FALSE)</f>
        <v>1</v>
      </c>
      <c r="Z179" s="27"/>
      <c r="AA179" s="27"/>
      <c r="AB179" s="27"/>
      <c r="AC179" s="23"/>
      <c r="AD179" s="27"/>
      <c r="AE179" s="24" t="s">
        <v>73</v>
      </c>
      <c r="AF179" s="25">
        <f>+IF(B179="Cédula de Identidad",1,1)</f>
        <v>1</v>
      </c>
      <c r="AG179" s="26">
        <f t="shared" si="3"/>
        <v>0</v>
      </c>
      <c r="AH179" s="25" t="str">
        <f>+CONCATENATE(AE179,",",AF179,",",C179,",",D179,",",AG179)</f>
        <v>014,1,,,0</v>
      </c>
    </row>
    <row r="180" spans="1:34" x14ac:dyDescent="0.25">
      <c r="A180" s="16" t="s">
        <v>232</v>
      </c>
      <c r="B180" s="17"/>
      <c r="C180" s="12"/>
      <c r="D180" s="12"/>
      <c r="E180" s="11"/>
      <c r="F180" s="11"/>
      <c r="G180" s="11"/>
      <c r="H180" s="11"/>
      <c r="I180" s="22"/>
      <c r="J180" s="20"/>
      <c r="K180" s="18"/>
      <c r="L180" s="21"/>
      <c r="M180" s="17"/>
      <c r="N180" s="27"/>
      <c r="O180" s="20"/>
      <c r="P180" s="20"/>
      <c r="Q180" s="20"/>
      <c r="R180" s="20"/>
      <c r="S180" s="22"/>
      <c r="T180" s="20"/>
      <c r="U180" s="20"/>
      <c r="V180" s="20">
        <v>70</v>
      </c>
      <c r="W180" s="20" t="s">
        <v>35</v>
      </c>
      <c r="X180" s="20">
        <f>VLOOKUP(V180,Tabla1[[Tipo]:[BIN]],3,FALSE)</f>
        <v>551898</v>
      </c>
      <c r="Y180" s="20">
        <f>VLOOKUP(W180,Tabla2[],2,FALSE)</f>
        <v>1</v>
      </c>
      <c r="Z180" s="27"/>
      <c r="AA180" s="27"/>
      <c r="AB180" s="27"/>
      <c r="AC180" s="23"/>
      <c r="AD180" s="27"/>
      <c r="AE180" s="24" t="s">
        <v>73</v>
      </c>
      <c r="AF180" s="25">
        <f>+IF(B180="Cédula de Identidad",1,1)</f>
        <v>1</v>
      </c>
      <c r="AG180" s="26">
        <f t="shared" si="3"/>
        <v>0</v>
      </c>
      <c r="AH180" s="25" t="str">
        <f>+CONCATENATE(AE180,",",AF180,",",C180,",",D180,",",AG180)</f>
        <v>014,1,,,0</v>
      </c>
    </row>
    <row r="181" spans="1:34" x14ac:dyDescent="0.25">
      <c r="A181" s="16" t="s">
        <v>233</v>
      </c>
      <c r="B181" s="17"/>
      <c r="C181" s="12"/>
      <c r="D181" s="12"/>
      <c r="E181" s="11"/>
      <c r="F181" s="11"/>
      <c r="G181" s="11"/>
      <c r="H181" s="11"/>
      <c r="I181" s="22"/>
      <c r="J181" s="20"/>
      <c r="K181" s="18"/>
      <c r="L181" s="21"/>
      <c r="M181" s="17"/>
      <c r="N181" s="27"/>
      <c r="O181" s="20"/>
      <c r="P181" s="20"/>
      <c r="Q181" s="20"/>
      <c r="R181" s="20"/>
      <c r="S181" s="22"/>
      <c r="T181" s="20"/>
      <c r="U181" s="20"/>
      <c r="V181" s="20">
        <v>70</v>
      </c>
      <c r="W181" s="20" t="s">
        <v>35</v>
      </c>
      <c r="X181" s="20">
        <f>VLOOKUP(V181,Tabla1[[Tipo]:[BIN]],3,FALSE)</f>
        <v>551898</v>
      </c>
      <c r="Y181" s="20">
        <f>VLOOKUP(W181,Tabla2[],2,FALSE)</f>
        <v>1</v>
      </c>
      <c r="Z181" s="27"/>
      <c r="AA181" s="27"/>
      <c r="AB181" s="27"/>
      <c r="AC181" s="23"/>
      <c r="AD181" s="27"/>
      <c r="AE181" s="24" t="s">
        <v>73</v>
      </c>
      <c r="AF181" s="25">
        <f>+IF(B181="Cédula de Identidad",1,1)</f>
        <v>1</v>
      </c>
      <c r="AG181" s="26">
        <f t="shared" si="3"/>
        <v>0</v>
      </c>
      <c r="AH181" s="25" t="str">
        <f>+CONCATENATE(AE181,",",AF181,",",C181,",",D181,",",AG181)</f>
        <v>014,1,,,0</v>
      </c>
    </row>
    <row r="182" spans="1:34" x14ac:dyDescent="0.25">
      <c r="A182" s="16" t="s">
        <v>234</v>
      </c>
      <c r="B182" s="17"/>
      <c r="C182" s="12"/>
      <c r="D182" s="12"/>
      <c r="E182" s="11"/>
      <c r="F182" s="11"/>
      <c r="G182" s="11"/>
      <c r="H182" s="11"/>
      <c r="I182" s="22"/>
      <c r="J182" s="20"/>
      <c r="K182" s="18"/>
      <c r="L182" s="21"/>
      <c r="M182" s="17"/>
      <c r="N182" s="27"/>
      <c r="O182" s="20"/>
      <c r="P182" s="20"/>
      <c r="Q182" s="20"/>
      <c r="R182" s="20"/>
      <c r="S182" s="22"/>
      <c r="T182" s="20"/>
      <c r="U182" s="20"/>
      <c r="V182" s="20">
        <v>70</v>
      </c>
      <c r="W182" s="20" t="s">
        <v>35</v>
      </c>
      <c r="X182" s="20">
        <f>VLOOKUP(V182,Tabla1[[Tipo]:[BIN]],3,FALSE)</f>
        <v>551898</v>
      </c>
      <c r="Y182" s="20">
        <f>VLOOKUP(W182,Tabla2[],2,FALSE)</f>
        <v>1</v>
      </c>
      <c r="Z182" s="27"/>
      <c r="AA182" s="27"/>
      <c r="AB182" s="27"/>
      <c r="AC182" s="23"/>
      <c r="AD182" s="27"/>
      <c r="AE182" s="24" t="s">
        <v>73</v>
      </c>
      <c r="AF182" s="25">
        <f>+IF(B182="Cédula de Identidad",1,1)</f>
        <v>1</v>
      </c>
      <c r="AG182" s="26">
        <f t="shared" si="3"/>
        <v>0</v>
      </c>
      <c r="AH182" s="25" t="str">
        <f>+CONCATENATE(AE182,",",AF182,",",C182,",",D182,",",AG182)</f>
        <v>014,1,,,0</v>
      </c>
    </row>
    <row r="183" spans="1:34" x14ac:dyDescent="0.25">
      <c r="A183" s="16" t="s">
        <v>235</v>
      </c>
      <c r="B183" s="17"/>
      <c r="C183" s="12"/>
      <c r="D183" s="12"/>
      <c r="E183" s="11"/>
      <c r="F183" s="11"/>
      <c r="G183" s="11"/>
      <c r="H183" s="11"/>
      <c r="I183" s="22"/>
      <c r="J183" s="20"/>
      <c r="K183" s="18"/>
      <c r="L183" s="21"/>
      <c r="M183" s="17"/>
      <c r="N183" s="27"/>
      <c r="O183" s="20"/>
      <c r="P183" s="20"/>
      <c r="Q183" s="20"/>
      <c r="R183" s="20"/>
      <c r="S183" s="22"/>
      <c r="T183" s="20"/>
      <c r="U183" s="20"/>
      <c r="V183" s="20">
        <v>70</v>
      </c>
      <c r="W183" s="20" t="s">
        <v>35</v>
      </c>
      <c r="X183" s="20">
        <f>VLOOKUP(V183,Tabla1[[Tipo]:[BIN]],3,FALSE)</f>
        <v>551898</v>
      </c>
      <c r="Y183" s="20">
        <f>VLOOKUP(W183,Tabla2[],2,FALSE)</f>
        <v>1</v>
      </c>
      <c r="Z183" s="27"/>
      <c r="AA183" s="27"/>
      <c r="AB183" s="27"/>
      <c r="AC183" s="23"/>
      <c r="AD183" s="27"/>
      <c r="AE183" s="24" t="s">
        <v>73</v>
      </c>
      <c r="AF183" s="25">
        <f>+IF(B183="Cédula de Identidad",1,1)</f>
        <v>1</v>
      </c>
      <c r="AG183" s="26">
        <f t="shared" si="3"/>
        <v>0</v>
      </c>
      <c r="AH183" s="25" t="str">
        <f>+CONCATENATE(AE183,",",AF183,",",C183,",",D183,",",AG183)</f>
        <v>014,1,,,0</v>
      </c>
    </row>
    <row r="184" spans="1:34" x14ac:dyDescent="0.25">
      <c r="A184" s="16" t="s">
        <v>236</v>
      </c>
      <c r="B184" s="17"/>
      <c r="C184" s="12"/>
      <c r="D184" s="12"/>
      <c r="E184" s="11"/>
      <c r="F184" s="11"/>
      <c r="G184" s="11"/>
      <c r="H184" s="11"/>
      <c r="I184" s="22"/>
      <c r="J184" s="20"/>
      <c r="K184" s="18"/>
      <c r="L184" s="21"/>
      <c r="M184" s="17"/>
      <c r="N184" s="27"/>
      <c r="O184" s="20"/>
      <c r="P184" s="20"/>
      <c r="Q184" s="20"/>
      <c r="R184" s="20"/>
      <c r="S184" s="22"/>
      <c r="T184" s="20"/>
      <c r="U184" s="20"/>
      <c r="V184" s="20">
        <v>70</v>
      </c>
      <c r="W184" s="20" t="s">
        <v>35</v>
      </c>
      <c r="X184" s="20">
        <f>VLOOKUP(V184,Tabla1[[Tipo]:[BIN]],3,FALSE)</f>
        <v>551898</v>
      </c>
      <c r="Y184" s="20">
        <f>VLOOKUP(W184,Tabla2[],2,FALSE)</f>
        <v>1</v>
      </c>
      <c r="Z184" s="27"/>
      <c r="AA184" s="27"/>
      <c r="AB184" s="27"/>
      <c r="AC184" s="23"/>
      <c r="AD184" s="27"/>
      <c r="AE184" s="24" t="s">
        <v>73</v>
      </c>
      <c r="AF184" s="25">
        <f>+IF(B184="Cédula de Identidad",1,1)</f>
        <v>1</v>
      </c>
      <c r="AG184" s="26">
        <f t="shared" si="3"/>
        <v>0</v>
      </c>
      <c r="AH184" s="25" t="str">
        <f>+CONCATENATE(AE184,",",AF184,",",C184,",",D184,",",AG184)</f>
        <v>014,1,,,0</v>
      </c>
    </row>
    <row r="185" spans="1:34" x14ac:dyDescent="0.25">
      <c r="A185" s="16" t="s">
        <v>237</v>
      </c>
      <c r="B185" s="17"/>
      <c r="C185" s="12"/>
      <c r="D185" s="12"/>
      <c r="E185" s="11"/>
      <c r="F185" s="11"/>
      <c r="G185" s="11"/>
      <c r="H185" s="11"/>
      <c r="I185" s="22"/>
      <c r="J185" s="20"/>
      <c r="K185" s="18"/>
      <c r="L185" s="21"/>
      <c r="M185" s="17"/>
      <c r="N185" s="27"/>
      <c r="O185" s="20"/>
      <c r="P185" s="20"/>
      <c r="Q185" s="20"/>
      <c r="R185" s="20"/>
      <c r="S185" s="22"/>
      <c r="T185" s="20"/>
      <c r="U185" s="20"/>
      <c r="V185" s="20">
        <v>70</v>
      </c>
      <c r="W185" s="20" t="s">
        <v>35</v>
      </c>
      <c r="X185" s="20">
        <f>VLOOKUP(V185,Tabla1[[Tipo]:[BIN]],3,FALSE)</f>
        <v>551898</v>
      </c>
      <c r="Y185" s="20">
        <f>VLOOKUP(W185,Tabla2[],2,FALSE)</f>
        <v>1</v>
      </c>
      <c r="Z185" s="27"/>
      <c r="AA185" s="27"/>
      <c r="AB185" s="27"/>
      <c r="AC185" s="23"/>
      <c r="AD185" s="27"/>
      <c r="AE185" s="24" t="s">
        <v>73</v>
      </c>
      <c r="AF185" s="25">
        <f>+IF(B185="Cédula de Identidad",1,1)</f>
        <v>1</v>
      </c>
      <c r="AG185" s="26">
        <f t="shared" si="3"/>
        <v>0</v>
      </c>
      <c r="AH185" s="25" t="str">
        <f>+CONCATENATE(AE185,",",AF185,",",C185,",",D185,",",AG185)</f>
        <v>014,1,,,0</v>
      </c>
    </row>
    <row r="186" spans="1:34" x14ac:dyDescent="0.25">
      <c r="A186" s="16" t="s">
        <v>238</v>
      </c>
      <c r="B186" s="17"/>
      <c r="C186" s="12"/>
      <c r="D186" s="12"/>
      <c r="E186" s="11"/>
      <c r="F186" s="11"/>
      <c r="G186" s="11"/>
      <c r="H186" s="11"/>
      <c r="I186" s="22"/>
      <c r="J186" s="20"/>
      <c r="K186" s="18"/>
      <c r="L186" s="21"/>
      <c r="M186" s="17"/>
      <c r="N186" s="27"/>
      <c r="O186" s="20"/>
      <c r="P186" s="20"/>
      <c r="Q186" s="20"/>
      <c r="R186" s="20"/>
      <c r="S186" s="22"/>
      <c r="T186" s="20"/>
      <c r="U186" s="20"/>
      <c r="V186" s="20">
        <v>70</v>
      </c>
      <c r="W186" s="20" t="s">
        <v>35</v>
      </c>
      <c r="X186" s="20">
        <f>VLOOKUP(V186,Tabla1[[Tipo]:[BIN]],3,FALSE)</f>
        <v>551898</v>
      </c>
      <c r="Y186" s="20">
        <f>VLOOKUP(W186,Tabla2[],2,FALSE)</f>
        <v>1</v>
      </c>
      <c r="Z186" s="27"/>
      <c r="AA186" s="27"/>
      <c r="AB186" s="27"/>
      <c r="AC186" s="23"/>
      <c r="AD186" s="27"/>
      <c r="AE186" s="24" t="s">
        <v>73</v>
      </c>
      <c r="AF186" s="25">
        <f>+IF(B186="Cédula de Identidad",1,1)</f>
        <v>1</v>
      </c>
      <c r="AG186" s="26">
        <f t="shared" si="3"/>
        <v>0</v>
      </c>
      <c r="AH186" s="25" t="str">
        <f>+CONCATENATE(AE186,",",AF186,",",C186,",",D186,",",AG186)</f>
        <v>014,1,,,0</v>
      </c>
    </row>
    <row r="187" spans="1:34" x14ac:dyDescent="0.25">
      <c r="A187" s="16" t="s">
        <v>239</v>
      </c>
      <c r="B187" s="17"/>
      <c r="C187" s="12"/>
      <c r="D187" s="12"/>
      <c r="E187" s="11"/>
      <c r="F187" s="11"/>
      <c r="G187" s="11"/>
      <c r="H187" s="11"/>
      <c r="I187" s="22"/>
      <c r="J187" s="20"/>
      <c r="K187" s="18"/>
      <c r="L187" s="21"/>
      <c r="M187" s="17"/>
      <c r="N187" s="27"/>
      <c r="O187" s="20"/>
      <c r="P187" s="20"/>
      <c r="Q187" s="20"/>
      <c r="R187" s="20"/>
      <c r="S187" s="22"/>
      <c r="T187" s="20"/>
      <c r="U187" s="20"/>
      <c r="V187" s="20">
        <v>70</v>
      </c>
      <c r="W187" s="20" t="s">
        <v>35</v>
      </c>
      <c r="X187" s="20">
        <f>VLOOKUP(V187,Tabla1[[Tipo]:[BIN]],3,FALSE)</f>
        <v>551898</v>
      </c>
      <c r="Y187" s="20">
        <f>VLOOKUP(W187,Tabla2[],2,FALSE)</f>
        <v>1</v>
      </c>
      <c r="Z187" s="27"/>
      <c r="AA187" s="27"/>
      <c r="AB187" s="27"/>
      <c r="AC187" s="23"/>
      <c r="AD187" s="27"/>
      <c r="AE187" s="24" t="s">
        <v>73</v>
      </c>
      <c r="AF187" s="25">
        <f>+IF(B187="Cédula de Identidad",1,1)</f>
        <v>1</v>
      </c>
      <c r="AG187" s="26">
        <f t="shared" si="3"/>
        <v>0</v>
      </c>
      <c r="AH187" s="25" t="str">
        <f>+CONCATENATE(AE187,",",AF187,",",C187,",",D187,",",AG187)</f>
        <v>014,1,,,0</v>
      </c>
    </row>
    <row r="188" spans="1:34" x14ac:dyDescent="0.25">
      <c r="A188" s="16" t="s">
        <v>240</v>
      </c>
      <c r="B188" s="17"/>
      <c r="C188" s="12"/>
      <c r="D188" s="12"/>
      <c r="E188" s="11"/>
      <c r="F188" s="11"/>
      <c r="G188" s="11"/>
      <c r="H188" s="11"/>
      <c r="I188" s="22"/>
      <c r="J188" s="20"/>
      <c r="K188" s="18"/>
      <c r="L188" s="21"/>
      <c r="M188" s="17"/>
      <c r="N188" s="27"/>
      <c r="O188" s="20"/>
      <c r="P188" s="20"/>
      <c r="Q188" s="20"/>
      <c r="R188" s="20"/>
      <c r="S188" s="22"/>
      <c r="T188" s="20"/>
      <c r="U188" s="20"/>
      <c r="V188" s="20">
        <v>70</v>
      </c>
      <c r="W188" s="20" t="s">
        <v>35</v>
      </c>
      <c r="X188" s="20">
        <f>VLOOKUP(V188,Tabla1[[Tipo]:[BIN]],3,FALSE)</f>
        <v>551898</v>
      </c>
      <c r="Y188" s="20">
        <f>VLOOKUP(W188,Tabla2[],2,FALSE)</f>
        <v>1</v>
      </c>
      <c r="Z188" s="27"/>
      <c r="AA188" s="27"/>
      <c r="AB188" s="27"/>
      <c r="AC188" s="23"/>
      <c r="AD188" s="27"/>
      <c r="AE188" s="24" t="s">
        <v>73</v>
      </c>
      <c r="AF188" s="25">
        <f>+IF(B188="Cédula de Identidad",1,1)</f>
        <v>1</v>
      </c>
      <c r="AG188" s="26">
        <f t="shared" si="3"/>
        <v>0</v>
      </c>
      <c r="AH188" s="25" t="str">
        <f>+CONCATENATE(AE188,",",AF188,",",C188,",",D188,",",AG188)</f>
        <v>014,1,,,0</v>
      </c>
    </row>
    <row r="189" spans="1:34" x14ac:dyDescent="0.25">
      <c r="A189" s="16" t="s">
        <v>241</v>
      </c>
      <c r="B189" s="17"/>
      <c r="C189" s="12"/>
      <c r="D189" s="12"/>
      <c r="E189" s="11"/>
      <c r="F189" s="11"/>
      <c r="G189" s="11"/>
      <c r="H189" s="11"/>
      <c r="I189" s="22"/>
      <c r="J189" s="20"/>
      <c r="K189" s="18"/>
      <c r="L189" s="21"/>
      <c r="M189" s="17"/>
      <c r="N189" s="27"/>
      <c r="O189" s="20"/>
      <c r="P189" s="20"/>
      <c r="Q189" s="20"/>
      <c r="R189" s="20"/>
      <c r="S189" s="22"/>
      <c r="T189" s="20"/>
      <c r="U189" s="20"/>
      <c r="V189" s="20">
        <v>70</v>
      </c>
      <c r="W189" s="20" t="s">
        <v>35</v>
      </c>
      <c r="X189" s="20">
        <f>VLOOKUP(V189,Tabla1[[Tipo]:[BIN]],3,FALSE)</f>
        <v>551898</v>
      </c>
      <c r="Y189" s="20">
        <f>VLOOKUP(W189,Tabla2[],2,FALSE)</f>
        <v>1</v>
      </c>
      <c r="Z189" s="27"/>
      <c r="AA189" s="27"/>
      <c r="AB189" s="27"/>
      <c r="AC189" s="23"/>
      <c r="AD189" s="27"/>
      <c r="AE189" s="24" t="s">
        <v>73</v>
      </c>
      <c r="AF189" s="25">
        <f>+IF(B189="Cédula de Identidad",1,1)</f>
        <v>1</v>
      </c>
      <c r="AG189" s="26">
        <f t="shared" si="3"/>
        <v>0</v>
      </c>
      <c r="AH189" s="25" t="str">
        <f>+CONCATENATE(AE189,",",AF189,",",C189,",",D189,",",AG189)</f>
        <v>014,1,,,0</v>
      </c>
    </row>
    <row r="190" spans="1:34" x14ac:dyDescent="0.25">
      <c r="A190" s="16" t="s">
        <v>242</v>
      </c>
      <c r="B190" s="17"/>
      <c r="C190" s="12"/>
      <c r="D190" s="12"/>
      <c r="E190" s="11"/>
      <c r="F190" s="11"/>
      <c r="G190" s="11"/>
      <c r="H190" s="11"/>
      <c r="I190" s="22"/>
      <c r="J190" s="20"/>
      <c r="K190" s="18"/>
      <c r="L190" s="21"/>
      <c r="M190" s="17"/>
      <c r="N190" s="27"/>
      <c r="O190" s="20"/>
      <c r="P190" s="20"/>
      <c r="Q190" s="20"/>
      <c r="R190" s="20"/>
      <c r="S190" s="22"/>
      <c r="T190" s="20"/>
      <c r="U190" s="20"/>
      <c r="V190" s="20">
        <v>70</v>
      </c>
      <c r="W190" s="20" t="s">
        <v>35</v>
      </c>
      <c r="X190" s="20">
        <f>VLOOKUP(V190,Tabla1[[Tipo]:[BIN]],3,FALSE)</f>
        <v>551898</v>
      </c>
      <c r="Y190" s="20">
        <f>VLOOKUP(W190,Tabla2[],2,FALSE)</f>
        <v>1</v>
      </c>
      <c r="Z190" s="27"/>
      <c r="AA190" s="27"/>
      <c r="AB190" s="27"/>
      <c r="AC190" s="23"/>
      <c r="AD190" s="27"/>
      <c r="AE190" s="24" t="s">
        <v>73</v>
      </c>
      <c r="AF190" s="25">
        <f>+IF(B190="Cédula de Identidad",1,1)</f>
        <v>1</v>
      </c>
      <c r="AG190" s="26">
        <f t="shared" si="3"/>
        <v>0</v>
      </c>
      <c r="AH190" s="25" t="str">
        <f>+CONCATENATE(AE190,",",AF190,",",C190,",",D190,",",AG190)</f>
        <v>014,1,,,0</v>
      </c>
    </row>
    <row r="191" spans="1:34" x14ac:dyDescent="0.25">
      <c r="A191" s="16" t="s">
        <v>243</v>
      </c>
      <c r="B191" s="17"/>
      <c r="C191" s="12"/>
      <c r="D191" s="12"/>
      <c r="E191" s="11"/>
      <c r="F191" s="11"/>
      <c r="G191" s="11"/>
      <c r="H191" s="11"/>
      <c r="I191" s="22"/>
      <c r="J191" s="20"/>
      <c r="K191" s="18"/>
      <c r="L191" s="21"/>
      <c r="M191" s="17"/>
      <c r="N191" s="27"/>
      <c r="O191" s="20"/>
      <c r="P191" s="20"/>
      <c r="Q191" s="20"/>
      <c r="R191" s="20"/>
      <c r="S191" s="22"/>
      <c r="T191" s="20"/>
      <c r="U191" s="20"/>
      <c r="V191" s="20">
        <v>70</v>
      </c>
      <c r="W191" s="20" t="s">
        <v>35</v>
      </c>
      <c r="X191" s="20">
        <f>VLOOKUP(V191,Tabla1[[Tipo]:[BIN]],3,FALSE)</f>
        <v>551898</v>
      </c>
      <c r="Y191" s="20">
        <f>VLOOKUP(W191,Tabla2[],2,FALSE)</f>
        <v>1</v>
      </c>
      <c r="Z191" s="27"/>
      <c r="AA191" s="27"/>
      <c r="AB191" s="27"/>
      <c r="AC191" s="23"/>
      <c r="AD191" s="27"/>
      <c r="AE191" s="24" t="s">
        <v>73</v>
      </c>
      <c r="AF191" s="25">
        <f>+IF(B191="Cédula de Identidad",1,1)</f>
        <v>1</v>
      </c>
      <c r="AG191" s="26">
        <f t="shared" si="3"/>
        <v>0</v>
      </c>
      <c r="AH191" s="25" t="str">
        <f>+CONCATENATE(AE191,",",AF191,",",C191,",",D191,",",AG191)</f>
        <v>014,1,,,0</v>
      </c>
    </row>
    <row r="192" spans="1:34" x14ac:dyDescent="0.25">
      <c r="A192" s="16" t="s">
        <v>244</v>
      </c>
      <c r="B192" s="17"/>
      <c r="C192" s="12"/>
      <c r="D192" s="12"/>
      <c r="E192" s="11"/>
      <c r="F192" s="11"/>
      <c r="G192" s="11"/>
      <c r="H192" s="11"/>
      <c r="I192" s="22"/>
      <c r="J192" s="20"/>
      <c r="K192" s="18"/>
      <c r="L192" s="21"/>
      <c r="M192" s="17"/>
      <c r="N192" s="27"/>
      <c r="O192" s="20"/>
      <c r="P192" s="20"/>
      <c r="Q192" s="20"/>
      <c r="R192" s="20"/>
      <c r="S192" s="22"/>
      <c r="T192" s="20"/>
      <c r="U192" s="20"/>
      <c r="V192" s="20">
        <v>70</v>
      </c>
      <c r="W192" s="20" t="s">
        <v>35</v>
      </c>
      <c r="X192" s="20">
        <f>VLOOKUP(V192,Tabla1[[Tipo]:[BIN]],3,FALSE)</f>
        <v>551898</v>
      </c>
      <c r="Y192" s="20">
        <f>VLOOKUP(W192,Tabla2[],2,FALSE)</f>
        <v>1</v>
      </c>
      <c r="Z192" s="27"/>
      <c r="AA192" s="27"/>
      <c r="AB192" s="27"/>
      <c r="AC192" s="23"/>
      <c r="AD192" s="27"/>
      <c r="AE192" s="24" t="s">
        <v>73</v>
      </c>
      <c r="AF192" s="25">
        <f>+IF(B192="Cédula de Identidad",1,1)</f>
        <v>1</v>
      </c>
      <c r="AG192" s="26">
        <f t="shared" si="3"/>
        <v>0</v>
      </c>
      <c r="AH192" s="25" t="str">
        <f>+CONCATENATE(AE192,",",AF192,",",C192,",",D192,",",AG192)</f>
        <v>014,1,,,0</v>
      </c>
    </row>
    <row r="193" spans="1:34" x14ac:dyDescent="0.25">
      <c r="A193" s="16" t="s">
        <v>245</v>
      </c>
      <c r="B193" s="17"/>
      <c r="C193" s="12"/>
      <c r="D193" s="12"/>
      <c r="E193" s="11"/>
      <c r="F193" s="11"/>
      <c r="G193" s="11"/>
      <c r="H193" s="11"/>
      <c r="I193" s="22"/>
      <c r="J193" s="20"/>
      <c r="K193" s="18"/>
      <c r="L193" s="21"/>
      <c r="M193" s="17"/>
      <c r="N193" s="27"/>
      <c r="O193" s="20"/>
      <c r="P193" s="20"/>
      <c r="Q193" s="20"/>
      <c r="R193" s="20"/>
      <c r="S193" s="22"/>
      <c r="T193" s="20"/>
      <c r="U193" s="20"/>
      <c r="V193" s="20">
        <v>70</v>
      </c>
      <c r="W193" s="20" t="s">
        <v>35</v>
      </c>
      <c r="X193" s="20">
        <f>VLOOKUP(V193,Tabla1[[Tipo]:[BIN]],3,FALSE)</f>
        <v>551898</v>
      </c>
      <c r="Y193" s="20">
        <f>VLOOKUP(W193,Tabla2[],2,FALSE)</f>
        <v>1</v>
      </c>
      <c r="Z193" s="27"/>
      <c r="AA193" s="27"/>
      <c r="AB193" s="27"/>
      <c r="AC193" s="23"/>
      <c r="AD193" s="27"/>
      <c r="AE193" s="24" t="s">
        <v>73</v>
      </c>
      <c r="AF193" s="25">
        <f>+IF(B193="Cédula de Identidad",1,1)</f>
        <v>1</v>
      </c>
      <c r="AG193" s="26">
        <f t="shared" si="3"/>
        <v>0</v>
      </c>
      <c r="AH193" s="25" t="str">
        <f>+CONCATENATE(AE193,",",AF193,",",C193,",",D193,",",AG193)</f>
        <v>014,1,,,0</v>
      </c>
    </row>
    <row r="194" spans="1:34" x14ac:dyDescent="0.25">
      <c r="A194" s="16" t="s">
        <v>246</v>
      </c>
      <c r="B194" s="17"/>
      <c r="C194" s="12"/>
      <c r="D194" s="12"/>
      <c r="E194" s="11"/>
      <c r="F194" s="11"/>
      <c r="G194" s="11"/>
      <c r="H194" s="11"/>
      <c r="I194" s="22"/>
      <c r="J194" s="20"/>
      <c r="K194" s="18"/>
      <c r="L194" s="21"/>
      <c r="M194" s="17"/>
      <c r="N194" s="27"/>
      <c r="O194" s="20"/>
      <c r="P194" s="20"/>
      <c r="Q194" s="20"/>
      <c r="R194" s="20"/>
      <c r="S194" s="22"/>
      <c r="T194" s="20"/>
      <c r="U194" s="20"/>
      <c r="V194" s="20">
        <v>70</v>
      </c>
      <c r="W194" s="20" t="s">
        <v>35</v>
      </c>
      <c r="X194" s="20">
        <f>VLOOKUP(V194,Tabla1[[Tipo]:[BIN]],3,FALSE)</f>
        <v>551898</v>
      </c>
      <c r="Y194" s="20">
        <f>VLOOKUP(W194,Tabla2[],2,FALSE)</f>
        <v>1</v>
      </c>
      <c r="Z194" s="27"/>
      <c r="AA194" s="27"/>
      <c r="AB194" s="27"/>
      <c r="AC194" s="23"/>
      <c r="AD194" s="27"/>
      <c r="AE194" s="24" t="s">
        <v>73</v>
      </c>
      <c r="AF194" s="25">
        <f>+IF(B194="Cédula de Identidad",1,1)</f>
        <v>1</v>
      </c>
      <c r="AG194" s="26">
        <f t="shared" si="3"/>
        <v>0</v>
      </c>
      <c r="AH194" s="25" t="str">
        <f>+CONCATENATE(AE194,",",AF194,",",C194,",",D194,",",AG194)</f>
        <v>014,1,,,0</v>
      </c>
    </row>
    <row r="195" spans="1:34" x14ac:dyDescent="0.25">
      <c r="A195" s="16" t="s">
        <v>247</v>
      </c>
      <c r="B195" s="17"/>
      <c r="C195" s="12"/>
      <c r="D195" s="12"/>
      <c r="E195" s="11"/>
      <c r="F195" s="11"/>
      <c r="G195" s="11"/>
      <c r="H195" s="11"/>
      <c r="I195" s="22"/>
      <c r="J195" s="20"/>
      <c r="K195" s="18"/>
      <c r="L195" s="21"/>
      <c r="M195" s="17"/>
      <c r="N195" s="27"/>
      <c r="O195" s="20"/>
      <c r="P195" s="20"/>
      <c r="Q195" s="20"/>
      <c r="R195" s="20"/>
      <c r="S195" s="22"/>
      <c r="T195" s="20"/>
      <c r="U195" s="20"/>
      <c r="V195" s="20">
        <v>70</v>
      </c>
      <c r="W195" s="20" t="s">
        <v>35</v>
      </c>
      <c r="X195" s="20">
        <f>VLOOKUP(V195,Tabla1[[Tipo]:[BIN]],3,FALSE)</f>
        <v>551898</v>
      </c>
      <c r="Y195" s="20">
        <f>VLOOKUP(W195,Tabla2[],2,FALSE)</f>
        <v>1</v>
      </c>
      <c r="Z195" s="27"/>
      <c r="AA195" s="27"/>
      <c r="AB195" s="27"/>
      <c r="AC195" s="23"/>
      <c r="AD195" s="27"/>
      <c r="AE195" s="24" t="s">
        <v>73</v>
      </c>
      <c r="AF195" s="25">
        <f>+IF(B195="Cédula de Identidad",1,1)</f>
        <v>1</v>
      </c>
      <c r="AG195" s="26">
        <f t="shared" si="3"/>
        <v>0</v>
      </c>
      <c r="AH195" s="25" t="str">
        <f>+CONCATENATE(AE195,",",AF195,",",C195,",",D195,",",AG195)</f>
        <v>014,1,,,0</v>
      </c>
    </row>
    <row r="196" spans="1:34" x14ac:dyDescent="0.25">
      <c r="A196" s="16" t="s">
        <v>248</v>
      </c>
      <c r="B196" s="17"/>
      <c r="C196" s="12"/>
      <c r="D196" s="12"/>
      <c r="E196" s="11"/>
      <c r="F196" s="11"/>
      <c r="G196" s="11"/>
      <c r="H196" s="11"/>
      <c r="I196" s="22"/>
      <c r="J196" s="20"/>
      <c r="K196" s="18"/>
      <c r="L196" s="21"/>
      <c r="M196" s="17"/>
      <c r="N196" s="27"/>
      <c r="O196" s="20"/>
      <c r="P196" s="20"/>
      <c r="Q196" s="20"/>
      <c r="R196" s="20"/>
      <c r="S196" s="22"/>
      <c r="T196" s="20"/>
      <c r="U196" s="20"/>
      <c r="V196" s="20">
        <v>70</v>
      </c>
      <c r="W196" s="20" t="s">
        <v>35</v>
      </c>
      <c r="X196" s="20">
        <f>VLOOKUP(V196,Tabla1[[Tipo]:[BIN]],3,FALSE)</f>
        <v>551898</v>
      </c>
      <c r="Y196" s="20">
        <f>VLOOKUP(W196,Tabla2[],2,FALSE)</f>
        <v>1</v>
      </c>
      <c r="Z196" s="27"/>
      <c r="AA196" s="27"/>
      <c r="AB196" s="27"/>
      <c r="AC196" s="23"/>
      <c r="AD196" s="27"/>
      <c r="AE196" s="24" t="s">
        <v>73</v>
      </c>
      <c r="AF196" s="25">
        <f>+IF(B196="Cédula de Identidad",1,1)</f>
        <v>1</v>
      </c>
      <c r="AG196" s="26">
        <f t="shared" si="3"/>
        <v>0</v>
      </c>
      <c r="AH196" s="25" t="str">
        <f>+CONCATENATE(AE196,",",AF196,",",C196,",",D196,",",AG196)</f>
        <v>014,1,,,0</v>
      </c>
    </row>
    <row r="197" spans="1:34" x14ac:dyDescent="0.25">
      <c r="A197" s="16" t="s">
        <v>249</v>
      </c>
      <c r="B197" s="17"/>
      <c r="C197" s="12"/>
      <c r="D197" s="12"/>
      <c r="E197" s="11"/>
      <c r="F197" s="11"/>
      <c r="G197" s="11"/>
      <c r="H197" s="11"/>
      <c r="I197" s="22"/>
      <c r="J197" s="20"/>
      <c r="K197" s="18"/>
      <c r="L197" s="21"/>
      <c r="M197" s="17"/>
      <c r="N197" s="27"/>
      <c r="O197" s="20"/>
      <c r="P197" s="20"/>
      <c r="Q197" s="20"/>
      <c r="R197" s="20"/>
      <c r="S197" s="22"/>
      <c r="T197" s="20"/>
      <c r="U197" s="20"/>
      <c r="V197" s="20">
        <v>70</v>
      </c>
      <c r="W197" s="20" t="s">
        <v>35</v>
      </c>
      <c r="X197" s="20">
        <f>VLOOKUP(V197,Tabla1[[Tipo]:[BIN]],3,FALSE)</f>
        <v>551898</v>
      </c>
      <c r="Y197" s="20">
        <f>VLOOKUP(W197,Tabla2[],2,FALSE)</f>
        <v>1</v>
      </c>
      <c r="Z197" s="27"/>
      <c r="AA197" s="27"/>
      <c r="AB197" s="27"/>
      <c r="AC197" s="23"/>
      <c r="AD197" s="27"/>
      <c r="AE197" s="24" t="s">
        <v>73</v>
      </c>
      <c r="AF197" s="25">
        <f>+IF(B197="Cédula de Identidad",1,1)</f>
        <v>1</v>
      </c>
      <c r="AG197" s="26">
        <f t="shared" si="3"/>
        <v>0</v>
      </c>
      <c r="AH197" s="25" t="str">
        <f>+CONCATENATE(AE197,",",AF197,",",C197,",",D197,",",AG197)</f>
        <v>014,1,,,0</v>
      </c>
    </row>
    <row r="198" spans="1:34" x14ac:dyDescent="0.25">
      <c r="A198" s="16" t="s">
        <v>250</v>
      </c>
      <c r="B198" s="17"/>
      <c r="C198" s="12"/>
      <c r="D198" s="12"/>
      <c r="E198" s="11"/>
      <c r="F198" s="11"/>
      <c r="G198" s="11"/>
      <c r="H198" s="11"/>
      <c r="I198" s="22"/>
      <c r="J198" s="20"/>
      <c r="K198" s="18"/>
      <c r="L198" s="21"/>
      <c r="M198" s="17"/>
      <c r="N198" s="27"/>
      <c r="O198" s="20"/>
      <c r="P198" s="20"/>
      <c r="Q198" s="20"/>
      <c r="R198" s="20"/>
      <c r="S198" s="22"/>
      <c r="T198" s="20"/>
      <c r="U198" s="20"/>
      <c r="V198" s="20">
        <v>70</v>
      </c>
      <c r="W198" s="20" t="s">
        <v>35</v>
      </c>
      <c r="X198" s="20">
        <f>VLOOKUP(V198,Tabla1[[Tipo]:[BIN]],3,FALSE)</f>
        <v>551898</v>
      </c>
      <c r="Y198" s="20">
        <f>VLOOKUP(W198,Tabla2[],2,FALSE)</f>
        <v>1</v>
      </c>
      <c r="Z198" s="27"/>
      <c r="AA198" s="27"/>
      <c r="AB198" s="27"/>
      <c r="AC198" s="23"/>
      <c r="AD198" s="27"/>
      <c r="AE198" s="24" t="s">
        <v>73</v>
      </c>
      <c r="AF198" s="25">
        <f>+IF(B198="Cédula de Identidad",1,1)</f>
        <v>1</v>
      </c>
      <c r="AG198" s="26">
        <f t="shared" si="3"/>
        <v>0</v>
      </c>
      <c r="AH198" s="25" t="str">
        <f>+CONCATENATE(AE198,",",AF198,",",C198,",",D198,",",AG198)</f>
        <v>014,1,,,0</v>
      </c>
    </row>
    <row r="199" spans="1:34" x14ac:dyDescent="0.25">
      <c r="A199" s="16" t="s">
        <v>251</v>
      </c>
      <c r="B199" s="17"/>
      <c r="C199" s="12"/>
      <c r="D199" s="12"/>
      <c r="E199" s="11"/>
      <c r="F199" s="11"/>
      <c r="G199" s="11"/>
      <c r="H199" s="11"/>
      <c r="I199" s="22"/>
      <c r="J199" s="20"/>
      <c r="K199" s="18"/>
      <c r="L199" s="21"/>
      <c r="M199" s="17"/>
      <c r="N199" s="27"/>
      <c r="O199" s="20"/>
      <c r="P199" s="20"/>
      <c r="Q199" s="20"/>
      <c r="R199" s="20"/>
      <c r="S199" s="22"/>
      <c r="T199" s="20"/>
      <c r="U199" s="20"/>
      <c r="V199" s="20">
        <v>70</v>
      </c>
      <c r="W199" s="20" t="s">
        <v>35</v>
      </c>
      <c r="X199" s="20">
        <f>VLOOKUP(V199,Tabla1[[Tipo]:[BIN]],3,FALSE)</f>
        <v>551898</v>
      </c>
      <c r="Y199" s="20">
        <f>VLOOKUP(W199,Tabla2[],2,FALSE)</f>
        <v>1</v>
      </c>
      <c r="Z199" s="27"/>
      <c r="AA199" s="27"/>
      <c r="AB199" s="27"/>
      <c r="AC199" s="23"/>
      <c r="AD199" s="27"/>
      <c r="AE199" s="24" t="s">
        <v>73</v>
      </c>
      <c r="AF199" s="25">
        <f>+IF(B199="Cédula de Identidad",1,1)</f>
        <v>1</v>
      </c>
      <c r="AG199" s="26">
        <f t="shared" si="3"/>
        <v>0</v>
      </c>
      <c r="AH199" s="25" t="str">
        <f>+CONCATENATE(AE199,",",AF199,",",C199,",",D199,",",AG199)</f>
        <v>014,1,,,0</v>
      </c>
    </row>
    <row r="200" spans="1:34" x14ac:dyDescent="0.25">
      <c r="A200" s="16" t="s">
        <v>252</v>
      </c>
      <c r="B200" s="17"/>
      <c r="C200" s="12"/>
      <c r="D200" s="12"/>
      <c r="E200" s="11"/>
      <c r="F200" s="11"/>
      <c r="G200" s="11"/>
      <c r="H200" s="11"/>
      <c r="I200" s="22"/>
      <c r="J200" s="20"/>
      <c r="K200" s="18"/>
      <c r="L200" s="21"/>
      <c r="M200" s="17"/>
      <c r="N200" s="27"/>
      <c r="O200" s="20"/>
      <c r="P200" s="20"/>
      <c r="Q200" s="20"/>
      <c r="R200" s="20"/>
      <c r="S200" s="22"/>
      <c r="T200" s="20"/>
      <c r="U200" s="20"/>
      <c r="V200" s="20">
        <v>70</v>
      </c>
      <c r="W200" s="20" t="s">
        <v>35</v>
      </c>
      <c r="X200" s="20">
        <f>VLOOKUP(V200,Tabla1[[Tipo]:[BIN]],3,FALSE)</f>
        <v>551898</v>
      </c>
      <c r="Y200" s="20">
        <f>VLOOKUP(W200,Tabla2[],2,FALSE)</f>
        <v>1</v>
      </c>
      <c r="Z200" s="27"/>
      <c r="AA200" s="27"/>
      <c r="AB200" s="27"/>
      <c r="AC200" s="23"/>
      <c r="AD200" s="27"/>
      <c r="AE200" s="24" t="s">
        <v>73</v>
      </c>
      <c r="AF200" s="25">
        <f>+IF(B200="Cédula de Identidad",1,1)</f>
        <v>1</v>
      </c>
      <c r="AG200" s="26">
        <f t="shared" ref="AG200:AG251" si="4">+AD200</f>
        <v>0</v>
      </c>
      <c r="AH200" s="25" t="str">
        <f>+CONCATENATE(AE200,",",AF200,",",C200,",",D200,",",AG200)</f>
        <v>014,1,,,0</v>
      </c>
    </row>
    <row r="201" spans="1:34" x14ac:dyDescent="0.25">
      <c r="A201" s="16" t="s">
        <v>253</v>
      </c>
      <c r="B201" s="17"/>
      <c r="C201" s="12"/>
      <c r="D201" s="12"/>
      <c r="E201" s="11"/>
      <c r="F201" s="11"/>
      <c r="G201" s="11"/>
      <c r="H201" s="11"/>
      <c r="I201" s="22"/>
      <c r="J201" s="20"/>
      <c r="K201" s="18"/>
      <c r="L201" s="21"/>
      <c r="M201" s="17"/>
      <c r="N201" s="27"/>
      <c r="O201" s="20"/>
      <c r="P201" s="20"/>
      <c r="Q201" s="20"/>
      <c r="R201" s="20"/>
      <c r="S201" s="22"/>
      <c r="T201" s="20"/>
      <c r="U201" s="20"/>
      <c r="V201" s="20">
        <v>70</v>
      </c>
      <c r="W201" s="20" t="s">
        <v>35</v>
      </c>
      <c r="X201" s="20">
        <f>VLOOKUP(V201,Tabla1[[Tipo]:[BIN]],3,FALSE)</f>
        <v>551898</v>
      </c>
      <c r="Y201" s="20">
        <f>VLOOKUP(W201,Tabla2[],2,FALSE)</f>
        <v>1</v>
      </c>
      <c r="Z201" s="27"/>
      <c r="AA201" s="27"/>
      <c r="AB201" s="27"/>
      <c r="AC201" s="23"/>
      <c r="AD201" s="27"/>
      <c r="AE201" s="24" t="s">
        <v>73</v>
      </c>
      <c r="AF201" s="25">
        <f>+IF(B201="Cédula de Identidad",1,1)</f>
        <v>1</v>
      </c>
      <c r="AG201" s="26">
        <f t="shared" si="4"/>
        <v>0</v>
      </c>
      <c r="AH201" s="25" t="str">
        <f>+CONCATENATE(AE201,",",AF201,",",C201,",",D201,",",AG201)</f>
        <v>014,1,,,0</v>
      </c>
    </row>
    <row r="202" spans="1:34" x14ac:dyDescent="0.25">
      <c r="A202" s="16" t="s">
        <v>254</v>
      </c>
      <c r="B202" s="17"/>
      <c r="C202" s="12"/>
      <c r="D202" s="12"/>
      <c r="E202" s="11"/>
      <c r="F202" s="11"/>
      <c r="G202" s="11"/>
      <c r="H202" s="11"/>
      <c r="I202" s="22"/>
      <c r="J202" s="20"/>
      <c r="K202" s="18"/>
      <c r="L202" s="21"/>
      <c r="M202" s="17"/>
      <c r="N202" s="27"/>
      <c r="O202" s="20"/>
      <c r="P202" s="20"/>
      <c r="Q202" s="20"/>
      <c r="R202" s="20"/>
      <c r="S202" s="22"/>
      <c r="T202" s="20"/>
      <c r="U202" s="20"/>
      <c r="V202" s="20">
        <v>70</v>
      </c>
      <c r="W202" s="20" t="s">
        <v>35</v>
      </c>
      <c r="X202" s="20">
        <f>VLOOKUP(V202,Tabla1[[Tipo]:[BIN]],3,FALSE)</f>
        <v>551898</v>
      </c>
      <c r="Y202" s="20">
        <f>VLOOKUP(W202,Tabla2[],2,FALSE)</f>
        <v>1</v>
      </c>
      <c r="Z202" s="27"/>
      <c r="AA202" s="27"/>
      <c r="AB202" s="27"/>
      <c r="AC202" s="23"/>
      <c r="AD202" s="27"/>
      <c r="AE202" s="24" t="s">
        <v>73</v>
      </c>
      <c r="AF202" s="25">
        <f>+IF(B202="Cédula de Identidad",1,1)</f>
        <v>1</v>
      </c>
      <c r="AG202" s="26">
        <f t="shared" si="4"/>
        <v>0</v>
      </c>
      <c r="AH202" s="25" t="str">
        <f>+CONCATENATE(AE202,",",AF202,",",C202,",",D202,",",AG202)</f>
        <v>014,1,,,0</v>
      </c>
    </row>
    <row r="203" spans="1:34" x14ac:dyDescent="0.25">
      <c r="A203" s="16" t="s">
        <v>74</v>
      </c>
      <c r="B203" s="17"/>
      <c r="C203" s="12"/>
      <c r="D203" s="12"/>
      <c r="E203" s="11"/>
      <c r="F203" s="11"/>
      <c r="G203" s="11"/>
      <c r="H203" s="11"/>
      <c r="I203" s="22"/>
      <c r="J203" s="20"/>
      <c r="K203" s="18"/>
      <c r="L203" s="21"/>
      <c r="M203" s="17"/>
      <c r="N203" s="27"/>
      <c r="O203" s="20"/>
      <c r="P203" s="20"/>
      <c r="Q203" s="20"/>
      <c r="R203" s="20"/>
      <c r="S203" s="22"/>
      <c r="T203" s="20"/>
      <c r="U203" s="20"/>
      <c r="V203" s="20">
        <v>70</v>
      </c>
      <c r="W203" s="20" t="s">
        <v>35</v>
      </c>
      <c r="X203" s="20">
        <f>VLOOKUP(V203,Tabla1[[Tipo]:[BIN]],3,FALSE)</f>
        <v>551898</v>
      </c>
      <c r="Y203" s="20">
        <f>VLOOKUP(W203,Tabla2[],2,FALSE)</f>
        <v>1</v>
      </c>
      <c r="Z203" s="27"/>
      <c r="AA203" s="27"/>
      <c r="AB203" s="27"/>
      <c r="AC203" s="23"/>
      <c r="AD203" s="27"/>
      <c r="AE203" s="24" t="s">
        <v>73</v>
      </c>
      <c r="AF203" s="25">
        <f>+IF(B203="Cédula de Identidad",1,1)</f>
        <v>1</v>
      </c>
      <c r="AG203" s="26">
        <f t="shared" si="4"/>
        <v>0</v>
      </c>
      <c r="AH203" s="25" t="str">
        <f>+CONCATENATE(AE203,",",AF203,",",C203,",",D203,",",AG203)</f>
        <v>014,1,,,0</v>
      </c>
    </row>
    <row r="204" spans="1:34" x14ac:dyDescent="0.25">
      <c r="A204" s="16" t="s">
        <v>255</v>
      </c>
      <c r="B204" s="17"/>
      <c r="C204" s="12"/>
      <c r="D204" s="12"/>
      <c r="E204" s="11"/>
      <c r="F204" s="11"/>
      <c r="G204" s="11"/>
      <c r="H204" s="11"/>
      <c r="I204" s="22"/>
      <c r="J204" s="20"/>
      <c r="K204" s="18"/>
      <c r="L204" s="21"/>
      <c r="M204" s="17"/>
      <c r="N204" s="27"/>
      <c r="O204" s="20"/>
      <c r="P204" s="20"/>
      <c r="Q204" s="20"/>
      <c r="R204" s="20"/>
      <c r="S204" s="22"/>
      <c r="T204" s="20"/>
      <c r="U204" s="20"/>
      <c r="V204" s="20">
        <v>70</v>
      </c>
      <c r="W204" s="20" t="s">
        <v>35</v>
      </c>
      <c r="X204" s="20">
        <f>VLOOKUP(V204,Tabla1[[Tipo]:[BIN]],3,FALSE)</f>
        <v>551898</v>
      </c>
      <c r="Y204" s="20">
        <f>VLOOKUP(W204,Tabla2[],2,FALSE)</f>
        <v>1</v>
      </c>
      <c r="Z204" s="27"/>
      <c r="AA204" s="27"/>
      <c r="AB204" s="27"/>
      <c r="AC204" s="23"/>
      <c r="AD204" s="27"/>
      <c r="AE204" s="24" t="s">
        <v>73</v>
      </c>
      <c r="AF204" s="25">
        <f>+IF(B204="Cédula de Identidad",1,1)</f>
        <v>1</v>
      </c>
      <c r="AG204" s="26">
        <f t="shared" si="4"/>
        <v>0</v>
      </c>
      <c r="AH204" s="25" t="str">
        <f>+CONCATENATE(AE204,",",AF204,",",C204,",",D204,",",AG204)</f>
        <v>014,1,,,0</v>
      </c>
    </row>
    <row r="205" spans="1:34" x14ac:dyDescent="0.25">
      <c r="A205" s="16" t="s">
        <v>256</v>
      </c>
      <c r="B205" s="17"/>
      <c r="C205" s="12"/>
      <c r="D205" s="12"/>
      <c r="E205" s="11"/>
      <c r="F205" s="11"/>
      <c r="G205" s="11"/>
      <c r="H205" s="11"/>
      <c r="I205" s="22"/>
      <c r="J205" s="20"/>
      <c r="K205" s="18"/>
      <c r="L205" s="21"/>
      <c r="M205" s="17"/>
      <c r="N205" s="27"/>
      <c r="O205" s="20"/>
      <c r="P205" s="20"/>
      <c r="Q205" s="20"/>
      <c r="R205" s="20"/>
      <c r="S205" s="22"/>
      <c r="T205" s="20"/>
      <c r="U205" s="20"/>
      <c r="V205" s="20">
        <v>70</v>
      </c>
      <c r="W205" s="20" t="s">
        <v>35</v>
      </c>
      <c r="X205" s="20">
        <f>VLOOKUP(V205,Tabla1[[Tipo]:[BIN]],3,FALSE)</f>
        <v>551898</v>
      </c>
      <c r="Y205" s="20">
        <f>VLOOKUP(W205,Tabla2[],2,FALSE)</f>
        <v>1</v>
      </c>
      <c r="Z205" s="27"/>
      <c r="AA205" s="27"/>
      <c r="AB205" s="27"/>
      <c r="AC205" s="23"/>
      <c r="AD205" s="27"/>
      <c r="AE205" s="24" t="s">
        <v>73</v>
      </c>
      <c r="AF205" s="25">
        <f>+IF(B205="Cédula de Identidad",1,1)</f>
        <v>1</v>
      </c>
      <c r="AG205" s="26">
        <f t="shared" si="4"/>
        <v>0</v>
      </c>
      <c r="AH205" s="25" t="str">
        <f>+CONCATENATE(AE205,",",AF205,",",C205,",",D205,",",AG205)</f>
        <v>014,1,,,0</v>
      </c>
    </row>
    <row r="206" spans="1:34" x14ac:dyDescent="0.25">
      <c r="A206" s="16" t="s">
        <v>257</v>
      </c>
      <c r="B206" s="17"/>
      <c r="C206" s="12"/>
      <c r="D206" s="12"/>
      <c r="E206" s="11"/>
      <c r="F206" s="11"/>
      <c r="G206" s="11"/>
      <c r="H206" s="11"/>
      <c r="I206" s="22"/>
      <c r="J206" s="20"/>
      <c r="K206" s="18"/>
      <c r="L206" s="21"/>
      <c r="M206" s="17"/>
      <c r="N206" s="27"/>
      <c r="O206" s="20"/>
      <c r="P206" s="20"/>
      <c r="Q206" s="20"/>
      <c r="R206" s="20"/>
      <c r="S206" s="22"/>
      <c r="T206" s="20"/>
      <c r="U206" s="20"/>
      <c r="V206" s="20">
        <v>70</v>
      </c>
      <c r="W206" s="20" t="s">
        <v>35</v>
      </c>
      <c r="X206" s="20">
        <f>VLOOKUP(V206,Tabla1[[Tipo]:[BIN]],3,FALSE)</f>
        <v>551898</v>
      </c>
      <c r="Y206" s="20">
        <f>VLOOKUP(W206,Tabla2[],2,FALSE)</f>
        <v>1</v>
      </c>
      <c r="Z206" s="27"/>
      <c r="AA206" s="27"/>
      <c r="AB206" s="27"/>
      <c r="AC206" s="23"/>
      <c r="AD206" s="27"/>
      <c r="AE206" s="24" t="s">
        <v>73</v>
      </c>
      <c r="AF206" s="25">
        <f>+IF(B206="Cédula de Identidad",1,1)</f>
        <v>1</v>
      </c>
      <c r="AG206" s="26">
        <f t="shared" si="4"/>
        <v>0</v>
      </c>
      <c r="AH206" s="25" t="str">
        <f>+CONCATENATE(AE206,",",AF206,",",C206,",",D206,",",AG206)</f>
        <v>014,1,,,0</v>
      </c>
    </row>
    <row r="207" spans="1:34" x14ac:dyDescent="0.25">
      <c r="A207" s="16" t="s">
        <v>258</v>
      </c>
      <c r="B207" s="17"/>
      <c r="C207" s="12"/>
      <c r="D207" s="12"/>
      <c r="E207" s="11"/>
      <c r="F207" s="11"/>
      <c r="G207" s="11"/>
      <c r="H207" s="11"/>
      <c r="I207" s="22"/>
      <c r="J207" s="20"/>
      <c r="K207" s="18"/>
      <c r="L207" s="21"/>
      <c r="M207" s="17"/>
      <c r="N207" s="27"/>
      <c r="O207" s="20"/>
      <c r="P207" s="20"/>
      <c r="Q207" s="20"/>
      <c r="R207" s="20"/>
      <c r="S207" s="22"/>
      <c r="T207" s="20"/>
      <c r="U207" s="20"/>
      <c r="V207" s="20">
        <v>70</v>
      </c>
      <c r="W207" s="20" t="s">
        <v>35</v>
      </c>
      <c r="X207" s="20">
        <f>VLOOKUP(V207,Tabla1[[Tipo]:[BIN]],3,FALSE)</f>
        <v>551898</v>
      </c>
      <c r="Y207" s="20">
        <f>VLOOKUP(W207,Tabla2[],2,FALSE)</f>
        <v>1</v>
      </c>
      <c r="Z207" s="27"/>
      <c r="AA207" s="27"/>
      <c r="AB207" s="27"/>
      <c r="AC207" s="23"/>
      <c r="AD207" s="27"/>
      <c r="AE207" s="24" t="s">
        <v>73</v>
      </c>
      <c r="AF207" s="25">
        <f>+IF(B207="Cédula de Identidad",1,1)</f>
        <v>1</v>
      </c>
      <c r="AG207" s="26">
        <f t="shared" si="4"/>
        <v>0</v>
      </c>
      <c r="AH207" s="25" t="str">
        <f>+CONCATENATE(AE207,",",AF207,",",C207,",",D207,",",AG207)</f>
        <v>014,1,,,0</v>
      </c>
    </row>
    <row r="208" spans="1:34" x14ac:dyDescent="0.25">
      <c r="A208" s="16" t="s">
        <v>259</v>
      </c>
      <c r="B208" s="17"/>
      <c r="C208" s="12"/>
      <c r="D208" s="12"/>
      <c r="E208" s="11"/>
      <c r="F208" s="11"/>
      <c r="G208" s="11"/>
      <c r="H208" s="11"/>
      <c r="I208" s="22"/>
      <c r="J208" s="20"/>
      <c r="K208" s="18"/>
      <c r="L208" s="21"/>
      <c r="M208" s="17"/>
      <c r="N208" s="27"/>
      <c r="O208" s="20"/>
      <c r="P208" s="20"/>
      <c r="Q208" s="20"/>
      <c r="R208" s="20"/>
      <c r="S208" s="22"/>
      <c r="T208" s="20"/>
      <c r="U208" s="20"/>
      <c r="V208" s="20">
        <v>70</v>
      </c>
      <c r="W208" s="20" t="s">
        <v>35</v>
      </c>
      <c r="X208" s="20">
        <f>VLOOKUP(V208,Tabla1[[Tipo]:[BIN]],3,FALSE)</f>
        <v>551898</v>
      </c>
      <c r="Y208" s="20">
        <f>VLOOKUP(W208,Tabla2[],2,FALSE)</f>
        <v>1</v>
      </c>
      <c r="Z208" s="27"/>
      <c r="AA208" s="27"/>
      <c r="AB208" s="27"/>
      <c r="AC208" s="23"/>
      <c r="AD208" s="27"/>
      <c r="AE208" s="24" t="s">
        <v>73</v>
      </c>
      <c r="AF208" s="25">
        <f>+IF(B208="Cédula de Identidad",1,1)</f>
        <v>1</v>
      </c>
      <c r="AG208" s="26">
        <f t="shared" si="4"/>
        <v>0</v>
      </c>
      <c r="AH208" s="25" t="str">
        <f>+CONCATENATE(AE208,",",AF208,",",C208,",",D208,",",AG208)</f>
        <v>014,1,,,0</v>
      </c>
    </row>
    <row r="209" spans="1:34" x14ac:dyDescent="0.25">
      <c r="A209" s="16" t="s">
        <v>260</v>
      </c>
      <c r="B209" s="17"/>
      <c r="C209" s="12"/>
      <c r="D209" s="12"/>
      <c r="E209" s="11"/>
      <c r="F209" s="11"/>
      <c r="G209" s="11"/>
      <c r="H209" s="11"/>
      <c r="I209" s="22"/>
      <c r="J209" s="20"/>
      <c r="K209" s="18"/>
      <c r="L209" s="21"/>
      <c r="M209" s="17"/>
      <c r="N209" s="27"/>
      <c r="O209" s="20"/>
      <c r="P209" s="20"/>
      <c r="Q209" s="20"/>
      <c r="R209" s="20"/>
      <c r="S209" s="22"/>
      <c r="T209" s="20"/>
      <c r="U209" s="20"/>
      <c r="V209" s="20">
        <v>70</v>
      </c>
      <c r="W209" s="20" t="s">
        <v>35</v>
      </c>
      <c r="X209" s="20">
        <f>VLOOKUP(V209,Tabla1[[Tipo]:[BIN]],3,FALSE)</f>
        <v>551898</v>
      </c>
      <c r="Y209" s="20">
        <f>VLOOKUP(W209,Tabla2[],2,FALSE)</f>
        <v>1</v>
      </c>
      <c r="Z209" s="27"/>
      <c r="AA209" s="27"/>
      <c r="AB209" s="27"/>
      <c r="AC209" s="23"/>
      <c r="AD209" s="27"/>
      <c r="AE209" s="24" t="s">
        <v>73</v>
      </c>
      <c r="AF209" s="25">
        <f>+IF(B209="Cédula de Identidad",1,1)</f>
        <v>1</v>
      </c>
      <c r="AG209" s="26">
        <f t="shared" si="4"/>
        <v>0</v>
      </c>
      <c r="AH209" s="25" t="str">
        <f>+CONCATENATE(AE209,",",AF209,",",C209,",",D209,",",AG209)</f>
        <v>014,1,,,0</v>
      </c>
    </row>
    <row r="210" spans="1:34" x14ac:dyDescent="0.25">
      <c r="A210" s="16" t="s">
        <v>261</v>
      </c>
      <c r="B210" s="17"/>
      <c r="C210" s="12"/>
      <c r="D210" s="12"/>
      <c r="E210" s="11"/>
      <c r="F210" s="11"/>
      <c r="G210" s="11"/>
      <c r="H210" s="11"/>
      <c r="I210" s="22"/>
      <c r="J210" s="20"/>
      <c r="K210" s="18"/>
      <c r="L210" s="21"/>
      <c r="M210" s="17"/>
      <c r="N210" s="27"/>
      <c r="O210" s="20"/>
      <c r="P210" s="20"/>
      <c r="Q210" s="20"/>
      <c r="R210" s="20"/>
      <c r="S210" s="22"/>
      <c r="T210" s="20"/>
      <c r="U210" s="20"/>
      <c r="V210" s="20">
        <v>70</v>
      </c>
      <c r="W210" s="20" t="s">
        <v>35</v>
      </c>
      <c r="X210" s="20">
        <f>VLOOKUP(V210,Tabla1[[Tipo]:[BIN]],3,FALSE)</f>
        <v>551898</v>
      </c>
      <c r="Y210" s="20">
        <f>VLOOKUP(W210,Tabla2[],2,FALSE)</f>
        <v>1</v>
      </c>
      <c r="Z210" s="27"/>
      <c r="AA210" s="27"/>
      <c r="AB210" s="27"/>
      <c r="AC210" s="23"/>
      <c r="AD210" s="27"/>
      <c r="AE210" s="24" t="s">
        <v>73</v>
      </c>
      <c r="AF210" s="25">
        <f>+IF(B210="Cédula de Identidad",1,1)</f>
        <v>1</v>
      </c>
      <c r="AG210" s="26">
        <f t="shared" si="4"/>
        <v>0</v>
      </c>
      <c r="AH210" s="25" t="str">
        <f>+CONCATENATE(AE210,",",AF210,",",C210,",",D210,",",AG210)</f>
        <v>014,1,,,0</v>
      </c>
    </row>
    <row r="211" spans="1:34" x14ac:dyDescent="0.25">
      <c r="A211" s="16" t="s">
        <v>262</v>
      </c>
      <c r="B211" s="17"/>
      <c r="C211" s="12"/>
      <c r="D211" s="12"/>
      <c r="E211" s="11"/>
      <c r="F211" s="11"/>
      <c r="G211" s="11"/>
      <c r="H211" s="11"/>
      <c r="I211" s="22"/>
      <c r="J211" s="20"/>
      <c r="K211" s="18"/>
      <c r="L211" s="21"/>
      <c r="M211" s="17"/>
      <c r="N211" s="27"/>
      <c r="O211" s="20"/>
      <c r="P211" s="20"/>
      <c r="Q211" s="20"/>
      <c r="R211" s="20"/>
      <c r="S211" s="22"/>
      <c r="T211" s="20"/>
      <c r="U211" s="20"/>
      <c r="V211" s="20">
        <v>70</v>
      </c>
      <c r="W211" s="20" t="s">
        <v>35</v>
      </c>
      <c r="X211" s="20">
        <f>VLOOKUP(V211,Tabla1[[Tipo]:[BIN]],3,FALSE)</f>
        <v>551898</v>
      </c>
      <c r="Y211" s="20">
        <f>VLOOKUP(W211,Tabla2[],2,FALSE)</f>
        <v>1</v>
      </c>
      <c r="Z211" s="27"/>
      <c r="AA211" s="27"/>
      <c r="AB211" s="27"/>
      <c r="AC211" s="23"/>
      <c r="AD211" s="27"/>
      <c r="AE211" s="24" t="s">
        <v>73</v>
      </c>
      <c r="AF211" s="25">
        <f>+IF(B211="Cédula de Identidad",1,1)</f>
        <v>1</v>
      </c>
      <c r="AG211" s="26">
        <f t="shared" si="4"/>
        <v>0</v>
      </c>
      <c r="AH211" s="25" t="str">
        <f>+CONCATENATE(AE211,",",AF211,",",C211,",",D211,",",AG211)</f>
        <v>014,1,,,0</v>
      </c>
    </row>
    <row r="212" spans="1:34" x14ac:dyDescent="0.25">
      <c r="A212" s="16" t="s">
        <v>263</v>
      </c>
      <c r="B212" s="17"/>
      <c r="C212" s="12"/>
      <c r="D212" s="12"/>
      <c r="E212" s="11"/>
      <c r="F212" s="11"/>
      <c r="G212" s="11"/>
      <c r="H212" s="11"/>
      <c r="I212" s="22"/>
      <c r="J212" s="20"/>
      <c r="K212" s="18"/>
      <c r="L212" s="21"/>
      <c r="M212" s="17"/>
      <c r="N212" s="27"/>
      <c r="O212" s="20"/>
      <c r="P212" s="20"/>
      <c r="Q212" s="20"/>
      <c r="R212" s="20"/>
      <c r="S212" s="22"/>
      <c r="T212" s="20"/>
      <c r="U212" s="20"/>
      <c r="V212" s="20">
        <v>70</v>
      </c>
      <c r="W212" s="20" t="s">
        <v>35</v>
      </c>
      <c r="X212" s="20">
        <f>VLOOKUP(V212,Tabla1[[Tipo]:[BIN]],3,FALSE)</f>
        <v>551898</v>
      </c>
      <c r="Y212" s="20">
        <f>VLOOKUP(W212,Tabla2[],2,FALSE)</f>
        <v>1</v>
      </c>
      <c r="Z212" s="27"/>
      <c r="AA212" s="27"/>
      <c r="AB212" s="27"/>
      <c r="AC212" s="23"/>
      <c r="AD212" s="27"/>
      <c r="AE212" s="24" t="s">
        <v>73</v>
      </c>
      <c r="AF212" s="25">
        <f>+IF(B212="Cédula de Identidad",1,1)</f>
        <v>1</v>
      </c>
      <c r="AG212" s="26">
        <f t="shared" si="4"/>
        <v>0</v>
      </c>
      <c r="AH212" s="25" t="str">
        <f>+CONCATENATE(AE212,",",AF212,",",C212,",",D212,",",AG212)</f>
        <v>014,1,,,0</v>
      </c>
    </row>
    <row r="213" spans="1:34" x14ac:dyDescent="0.25">
      <c r="A213" s="16" t="s">
        <v>264</v>
      </c>
      <c r="B213" s="17"/>
      <c r="C213" s="12"/>
      <c r="D213" s="12"/>
      <c r="E213" s="11"/>
      <c r="F213" s="11"/>
      <c r="G213" s="11"/>
      <c r="H213" s="11"/>
      <c r="I213" s="22"/>
      <c r="J213" s="20"/>
      <c r="K213" s="18"/>
      <c r="L213" s="21"/>
      <c r="M213" s="17"/>
      <c r="N213" s="27"/>
      <c r="O213" s="20"/>
      <c r="P213" s="20"/>
      <c r="Q213" s="20"/>
      <c r="R213" s="20"/>
      <c r="S213" s="22"/>
      <c r="T213" s="20"/>
      <c r="U213" s="20"/>
      <c r="V213" s="20">
        <v>70</v>
      </c>
      <c r="W213" s="20" t="s">
        <v>35</v>
      </c>
      <c r="X213" s="20">
        <f>VLOOKUP(V213,Tabla1[[Tipo]:[BIN]],3,FALSE)</f>
        <v>551898</v>
      </c>
      <c r="Y213" s="20">
        <f>VLOOKUP(W213,Tabla2[],2,FALSE)</f>
        <v>1</v>
      </c>
      <c r="Z213" s="27"/>
      <c r="AA213" s="27"/>
      <c r="AB213" s="27"/>
      <c r="AC213" s="23"/>
      <c r="AD213" s="27"/>
      <c r="AE213" s="24" t="s">
        <v>73</v>
      </c>
      <c r="AF213" s="25">
        <f>+IF(B213="Cédula de Identidad",1,1)</f>
        <v>1</v>
      </c>
      <c r="AG213" s="26">
        <f t="shared" si="4"/>
        <v>0</v>
      </c>
      <c r="AH213" s="25" t="str">
        <f>+CONCATENATE(AE213,",",AF213,",",C213,",",D213,",",AG213)</f>
        <v>014,1,,,0</v>
      </c>
    </row>
    <row r="214" spans="1:34" x14ac:dyDescent="0.25">
      <c r="A214" s="16" t="s">
        <v>265</v>
      </c>
      <c r="B214" s="17"/>
      <c r="C214" s="12"/>
      <c r="D214" s="12"/>
      <c r="E214" s="11"/>
      <c r="F214" s="11"/>
      <c r="G214" s="11"/>
      <c r="H214" s="11"/>
      <c r="I214" s="22"/>
      <c r="J214" s="20"/>
      <c r="K214" s="18"/>
      <c r="L214" s="21"/>
      <c r="M214" s="17"/>
      <c r="N214" s="27"/>
      <c r="O214" s="20"/>
      <c r="P214" s="20"/>
      <c r="Q214" s="20"/>
      <c r="R214" s="20"/>
      <c r="S214" s="22"/>
      <c r="T214" s="20"/>
      <c r="U214" s="20"/>
      <c r="V214" s="20">
        <v>70</v>
      </c>
      <c r="W214" s="20" t="s">
        <v>35</v>
      </c>
      <c r="X214" s="20">
        <f>VLOOKUP(V214,Tabla1[[Tipo]:[BIN]],3,FALSE)</f>
        <v>551898</v>
      </c>
      <c r="Y214" s="20">
        <f>VLOOKUP(W214,Tabla2[],2,FALSE)</f>
        <v>1</v>
      </c>
      <c r="Z214" s="27"/>
      <c r="AA214" s="27"/>
      <c r="AB214" s="27"/>
      <c r="AC214" s="23"/>
      <c r="AD214" s="27"/>
      <c r="AE214" s="24" t="s">
        <v>73</v>
      </c>
      <c r="AF214" s="25">
        <f>+IF(B214="Cédula de Identidad",1,1)</f>
        <v>1</v>
      </c>
      <c r="AG214" s="26">
        <f t="shared" si="4"/>
        <v>0</v>
      </c>
      <c r="AH214" s="25" t="str">
        <f>+CONCATENATE(AE214,",",AF214,",",C214,",",D214,",",AG214)</f>
        <v>014,1,,,0</v>
      </c>
    </row>
    <row r="215" spans="1:34" x14ac:dyDescent="0.25">
      <c r="A215" s="16" t="s">
        <v>266</v>
      </c>
      <c r="B215" s="17"/>
      <c r="C215" s="12"/>
      <c r="D215" s="12"/>
      <c r="E215" s="11"/>
      <c r="F215" s="11"/>
      <c r="G215" s="11"/>
      <c r="H215" s="11"/>
      <c r="I215" s="22"/>
      <c r="J215" s="20"/>
      <c r="K215" s="18"/>
      <c r="L215" s="21"/>
      <c r="M215" s="17"/>
      <c r="N215" s="27"/>
      <c r="O215" s="20"/>
      <c r="P215" s="20"/>
      <c r="Q215" s="20"/>
      <c r="R215" s="20"/>
      <c r="S215" s="22"/>
      <c r="T215" s="20"/>
      <c r="U215" s="20"/>
      <c r="V215" s="20">
        <v>70</v>
      </c>
      <c r="W215" s="20" t="s">
        <v>35</v>
      </c>
      <c r="X215" s="20">
        <f>VLOOKUP(V215,Tabla1[[Tipo]:[BIN]],3,FALSE)</f>
        <v>551898</v>
      </c>
      <c r="Y215" s="20">
        <f>VLOOKUP(W215,Tabla2[],2,FALSE)</f>
        <v>1</v>
      </c>
      <c r="Z215" s="27"/>
      <c r="AA215" s="27"/>
      <c r="AB215" s="27"/>
      <c r="AC215" s="23"/>
      <c r="AD215" s="27"/>
      <c r="AE215" s="24" t="s">
        <v>73</v>
      </c>
      <c r="AF215" s="25">
        <f>+IF(B215="Cédula de Identidad",1,1)</f>
        <v>1</v>
      </c>
      <c r="AG215" s="26">
        <f t="shared" si="4"/>
        <v>0</v>
      </c>
      <c r="AH215" s="25" t="str">
        <f>+CONCATENATE(AE215,",",AF215,",",C215,",",D215,",",AG215)</f>
        <v>014,1,,,0</v>
      </c>
    </row>
    <row r="216" spans="1:34" x14ac:dyDescent="0.25">
      <c r="A216" s="16" t="s">
        <v>267</v>
      </c>
      <c r="B216" s="17"/>
      <c r="C216" s="12"/>
      <c r="D216" s="12"/>
      <c r="E216" s="11"/>
      <c r="F216" s="11"/>
      <c r="G216" s="11"/>
      <c r="H216" s="11"/>
      <c r="I216" s="22"/>
      <c r="J216" s="20"/>
      <c r="K216" s="18"/>
      <c r="L216" s="21"/>
      <c r="M216" s="17"/>
      <c r="N216" s="27"/>
      <c r="O216" s="20"/>
      <c r="P216" s="20"/>
      <c r="Q216" s="20"/>
      <c r="R216" s="20"/>
      <c r="S216" s="22"/>
      <c r="T216" s="20"/>
      <c r="U216" s="20"/>
      <c r="V216" s="20">
        <v>70</v>
      </c>
      <c r="W216" s="20" t="s">
        <v>35</v>
      </c>
      <c r="X216" s="20">
        <f>VLOOKUP(V216,Tabla1[[Tipo]:[BIN]],3,FALSE)</f>
        <v>551898</v>
      </c>
      <c r="Y216" s="20">
        <f>VLOOKUP(W216,Tabla2[],2,FALSE)</f>
        <v>1</v>
      </c>
      <c r="Z216" s="27"/>
      <c r="AA216" s="27"/>
      <c r="AB216" s="27"/>
      <c r="AC216" s="23"/>
      <c r="AD216" s="27"/>
      <c r="AE216" s="24" t="s">
        <v>73</v>
      </c>
      <c r="AF216" s="25">
        <f>+IF(B216="Cédula de Identidad",1,1)</f>
        <v>1</v>
      </c>
      <c r="AG216" s="26">
        <f t="shared" si="4"/>
        <v>0</v>
      </c>
      <c r="AH216" s="25" t="str">
        <f>+CONCATENATE(AE216,",",AF216,",",C216,",",D216,",",AG216)</f>
        <v>014,1,,,0</v>
      </c>
    </row>
    <row r="217" spans="1:34" x14ac:dyDescent="0.25">
      <c r="A217" s="16" t="s">
        <v>268</v>
      </c>
      <c r="B217" s="17"/>
      <c r="C217" s="12"/>
      <c r="D217" s="12"/>
      <c r="E217" s="11"/>
      <c r="F217" s="11"/>
      <c r="G217" s="11"/>
      <c r="H217" s="11"/>
      <c r="I217" s="22"/>
      <c r="J217" s="20"/>
      <c r="K217" s="18"/>
      <c r="L217" s="21"/>
      <c r="M217" s="17"/>
      <c r="N217" s="27"/>
      <c r="O217" s="20"/>
      <c r="P217" s="20"/>
      <c r="Q217" s="20"/>
      <c r="R217" s="20"/>
      <c r="S217" s="22"/>
      <c r="T217" s="20"/>
      <c r="U217" s="20"/>
      <c r="V217" s="20">
        <v>70</v>
      </c>
      <c r="W217" s="20" t="s">
        <v>35</v>
      </c>
      <c r="X217" s="20">
        <f>VLOOKUP(V217,Tabla1[[Tipo]:[BIN]],3,FALSE)</f>
        <v>551898</v>
      </c>
      <c r="Y217" s="20">
        <f>VLOOKUP(W217,Tabla2[],2,FALSE)</f>
        <v>1</v>
      </c>
      <c r="Z217" s="27"/>
      <c r="AA217" s="27"/>
      <c r="AB217" s="27"/>
      <c r="AC217" s="23"/>
      <c r="AD217" s="27"/>
      <c r="AE217" s="24" t="s">
        <v>73</v>
      </c>
      <c r="AF217" s="25">
        <f>+IF(B217="Cédula de Identidad",1,1)</f>
        <v>1</v>
      </c>
      <c r="AG217" s="26">
        <f t="shared" si="4"/>
        <v>0</v>
      </c>
      <c r="AH217" s="25" t="str">
        <f>+CONCATENATE(AE217,",",AF217,",",C217,",",D217,",",AG217)</f>
        <v>014,1,,,0</v>
      </c>
    </row>
    <row r="218" spans="1:34" x14ac:dyDescent="0.25">
      <c r="A218" s="16" t="s">
        <v>269</v>
      </c>
      <c r="B218" s="17"/>
      <c r="C218" s="12"/>
      <c r="D218" s="12"/>
      <c r="E218" s="11"/>
      <c r="F218" s="11"/>
      <c r="G218" s="11"/>
      <c r="H218" s="11"/>
      <c r="I218" s="22"/>
      <c r="J218" s="20"/>
      <c r="K218" s="18"/>
      <c r="L218" s="21"/>
      <c r="M218" s="17"/>
      <c r="N218" s="27"/>
      <c r="O218" s="20"/>
      <c r="P218" s="20"/>
      <c r="Q218" s="20"/>
      <c r="R218" s="20"/>
      <c r="S218" s="22"/>
      <c r="T218" s="20"/>
      <c r="U218" s="20"/>
      <c r="V218" s="20">
        <v>70</v>
      </c>
      <c r="W218" s="20" t="s">
        <v>35</v>
      </c>
      <c r="X218" s="20">
        <f>VLOOKUP(V218,Tabla1[[Tipo]:[BIN]],3,FALSE)</f>
        <v>551898</v>
      </c>
      <c r="Y218" s="20">
        <f>VLOOKUP(W218,Tabla2[],2,FALSE)</f>
        <v>1</v>
      </c>
      <c r="Z218" s="27"/>
      <c r="AA218" s="27"/>
      <c r="AB218" s="27"/>
      <c r="AC218" s="23"/>
      <c r="AD218" s="27"/>
      <c r="AE218" s="24" t="s">
        <v>73</v>
      </c>
      <c r="AF218" s="25">
        <f>+IF(B218="Cédula de Identidad",1,1)</f>
        <v>1</v>
      </c>
      <c r="AG218" s="26">
        <f t="shared" si="4"/>
        <v>0</v>
      </c>
      <c r="AH218" s="25" t="str">
        <f>+CONCATENATE(AE218,",",AF218,",",C218,",",D218,",",AG218)</f>
        <v>014,1,,,0</v>
      </c>
    </row>
    <row r="219" spans="1:34" x14ac:dyDescent="0.25">
      <c r="A219" s="16" t="s">
        <v>270</v>
      </c>
      <c r="B219" s="17"/>
      <c r="C219" s="12"/>
      <c r="D219" s="12"/>
      <c r="E219" s="11"/>
      <c r="F219" s="11"/>
      <c r="G219" s="11"/>
      <c r="H219" s="11"/>
      <c r="I219" s="22"/>
      <c r="J219" s="20"/>
      <c r="K219" s="18"/>
      <c r="L219" s="21"/>
      <c r="M219" s="17"/>
      <c r="N219" s="27"/>
      <c r="O219" s="20"/>
      <c r="P219" s="20"/>
      <c r="Q219" s="20"/>
      <c r="R219" s="20"/>
      <c r="S219" s="22"/>
      <c r="T219" s="20"/>
      <c r="U219" s="20"/>
      <c r="V219" s="20">
        <v>70</v>
      </c>
      <c r="W219" s="20" t="s">
        <v>35</v>
      </c>
      <c r="X219" s="20">
        <f>VLOOKUP(V219,Tabla1[[Tipo]:[BIN]],3,FALSE)</f>
        <v>551898</v>
      </c>
      <c r="Y219" s="20">
        <f>VLOOKUP(W219,Tabla2[],2,FALSE)</f>
        <v>1</v>
      </c>
      <c r="Z219" s="27"/>
      <c r="AA219" s="27"/>
      <c r="AB219" s="27"/>
      <c r="AC219" s="23"/>
      <c r="AD219" s="27"/>
      <c r="AE219" s="24" t="s">
        <v>73</v>
      </c>
      <c r="AF219" s="25">
        <f>+IF(B219="Cédula de Identidad",1,1)</f>
        <v>1</v>
      </c>
      <c r="AG219" s="26">
        <f t="shared" si="4"/>
        <v>0</v>
      </c>
      <c r="AH219" s="25" t="str">
        <f>+CONCATENATE(AE219,",",AF219,",",C219,",",D219,",",AG219)</f>
        <v>014,1,,,0</v>
      </c>
    </row>
    <row r="220" spans="1:34" x14ac:dyDescent="0.25">
      <c r="A220" s="16" t="s">
        <v>271</v>
      </c>
      <c r="B220" s="17"/>
      <c r="C220" s="12"/>
      <c r="D220" s="12"/>
      <c r="E220" s="11"/>
      <c r="F220" s="11"/>
      <c r="G220" s="11"/>
      <c r="H220" s="11"/>
      <c r="I220" s="22"/>
      <c r="J220" s="20"/>
      <c r="K220" s="18"/>
      <c r="L220" s="21"/>
      <c r="M220" s="17"/>
      <c r="N220" s="27"/>
      <c r="O220" s="20"/>
      <c r="P220" s="20"/>
      <c r="Q220" s="20"/>
      <c r="R220" s="20"/>
      <c r="S220" s="22"/>
      <c r="T220" s="20"/>
      <c r="U220" s="20"/>
      <c r="V220" s="20">
        <v>70</v>
      </c>
      <c r="W220" s="20" t="s">
        <v>35</v>
      </c>
      <c r="X220" s="20">
        <f>VLOOKUP(V220,Tabla1[[Tipo]:[BIN]],3,FALSE)</f>
        <v>551898</v>
      </c>
      <c r="Y220" s="20">
        <f>VLOOKUP(W220,Tabla2[],2,FALSE)</f>
        <v>1</v>
      </c>
      <c r="Z220" s="27"/>
      <c r="AA220" s="27"/>
      <c r="AB220" s="27"/>
      <c r="AC220" s="23"/>
      <c r="AD220" s="27"/>
      <c r="AE220" s="24" t="s">
        <v>73</v>
      </c>
      <c r="AF220" s="25">
        <f>+IF(B220="Cédula de Identidad",1,1)</f>
        <v>1</v>
      </c>
      <c r="AG220" s="26">
        <f t="shared" si="4"/>
        <v>0</v>
      </c>
      <c r="AH220" s="25" t="str">
        <f>+CONCATENATE(AE220,",",AF220,",",C220,",",D220,",",AG220)</f>
        <v>014,1,,,0</v>
      </c>
    </row>
    <row r="221" spans="1:34" x14ac:dyDescent="0.25">
      <c r="A221" s="16" t="s">
        <v>272</v>
      </c>
      <c r="B221" s="17"/>
      <c r="C221" s="12"/>
      <c r="D221" s="12"/>
      <c r="E221" s="11"/>
      <c r="F221" s="11"/>
      <c r="G221" s="11"/>
      <c r="H221" s="11"/>
      <c r="I221" s="22"/>
      <c r="J221" s="20"/>
      <c r="K221" s="18"/>
      <c r="L221" s="21"/>
      <c r="M221" s="17"/>
      <c r="N221" s="27"/>
      <c r="O221" s="20"/>
      <c r="P221" s="20"/>
      <c r="Q221" s="20"/>
      <c r="R221" s="20"/>
      <c r="S221" s="22"/>
      <c r="T221" s="20"/>
      <c r="U221" s="20"/>
      <c r="V221" s="20">
        <v>70</v>
      </c>
      <c r="W221" s="20" t="s">
        <v>35</v>
      </c>
      <c r="X221" s="20">
        <f>VLOOKUP(V221,Tabla1[[Tipo]:[BIN]],3,FALSE)</f>
        <v>551898</v>
      </c>
      <c r="Y221" s="20">
        <f>VLOOKUP(W221,Tabla2[],2,FALSE)</f>
        <v>1</v>
      </c>
      <c r="Z221" s="27"/>
      <c r="AA221" s="27"/>
      <c r="AB221" s="27"/>
      <c r="AC221" s="23"/>
      <c r="AD221" s="27"/>
      <c r="AE221" s="24" t="s">
        <v>73</v>
      </c>
      <c r="AF221" s="25">
        <f>+IF(B221="Cédula de Identidad",1,1)</f>
        <v>1</v>
      </c>
      <c r="AG221" s="26">
        <f t="shared" si="4"/>
        <v>0</v>
      </c>
      <c r="AH221" s="25" t="str">
        <f>+CONCATENATE(AE221,",",AF221,",",C221,",",D221,",",AG221)</f>
        <v>014,1,,,0</v>
      </c>
    </row>
    <row r="222" spans="1:34" x14ac:dyDescent="0.25">
      <c r="A222" s="16" t="s">
        <v>273</v>
      </c>
      <c r="B222" s="17"/>
      <c r="C222" s="12"/>
      <c r="D222" s="12"/>
      <c r="E222" s="11"/>
      <c r="F222" s="11"/>
      <c r="G222" s="11"/>
      <c r="H222" s="11"/>
      <c r="I222" s="22"/>
      <c r="J222" s="20"/>
      <c r="K222" s="18"/>
      <c r="L222" s="21"/>
      <c r="M222" s="17"/>
      <c r="N222" s="27"/>
      <c r="O222" s="20"/>
      <c r="P222" s="20"/>
      <c r="Q222" s="20"/>
      <c r="R222" s="20"/>
      <c r="S222" s="22"/>
      <c r="T222" s="20"/>
      <c r="U222" s="20"/>
      <c r="V222" s="20">
        <v>70</v>
      </c>
      <c r="W222" s="20" t="s">
        <v>35</v>
      </c>
      <c r="X222" s="20">
        <f>VLOOKUP(V222,Tabla1[[Tipo]:[BIN]],3,FALSE)</f>
        <v>551898</v>
      </c>
      <c r="Y222" s="20">
        <f>VLOOKUP(W222,Tabla2[],2,FALSE)</f>
        <v>1</v>
      </c>
      <c r="Z222" s="27"/>
      <c r="AA222" s="27"/>
      <c r="AB222" s="27"/>
      <c r="AC222" s="23"/>
      <c r="AD222" s="27"/>
      <c r="AE222" s="24" t="s">
        <v>73</v>
      </c>
      <c r="AF222" s="25">
        <f>+IF(B222="Cédula de Identidad",1,1)</f>
        <v>1</v>
      </c>
      <c r="AG222" s="26">
        <f t="shared" si="4"/>
        <v>0</v>
      </c>
      <c r="AH222" s="25" t="str">
        <f>+CONCATENATE(AE222,",",AF222,",",C222,",",D222,",",AG222)</f>
        <v>014,1,,,0</v>
      </c>
    </row>
    <row r="223" spans="1:34" x14ac:dyDescent="0.25">
      <c r="A223" s="16" t="s">
        <v>274</v>
      </c>
      <c r="B223" s="17"/>
      <c r="C223" s="12"/>
      <c r="D223" s="12"/>
      <c r="E223" s="11"/>
      <c r="F223" s="11"/>
      <c r="G223" s="11"/>
      <c r="H223" s="11"/>
      <c r="I223" s="22"/>
      <c r="J223" s="20"/>
      <c r="K223" s="18"/>
      <c r="L223" s="21"/>
      <c r="M223" s="17"/>
      <c r="N223" s="27"/>
      <c r="O223" s="20"/>
      <c r="P223" s="20"/>
      <c r="Q223" s="20"/>
      <c r="R223" s="20"/>
      <c r="S223" s="22"/>
      <c r="T223" s="20"/>
      <c r="U223" s="20"/>
      <c r="V223" s="20">
        <v>70</v>
      </c>
      <c r="W223" s="20" t="s">
        <v>35</v>
      </c>
      <c r="X223" s="20">
        <f>VLOOKUP(V223,Tabla1[[Tipo]:[BIN]],3,FALSE)</f>
        <v>551898</v>
      </c>
      <c r="Y223" s="20">
        <f>VLOOKUP(W223,Tabla2[],2,FALSE)</f>
        <v>1</v>
      </c>
      <c r="Z223" s="27"/>
      <c r="AA223" s="27"/>
      <c r="AB223" s="27"/>
      <c r="AC223" s="23"/>
      <c r="AD223" s="27"/>
      <c r="AE223" s="24" t="s">
        <v>73</v>
      </c>
      <c r="AF223" s="25">
        <f>+IF(B223="Cédula de Identidad",1,1)</f>
        <v>1</v>
      </c>
      <c r="AG223" s="26">
        <f t="shared" si="4"/>
        <v>0</v>
      </c>
      <c r="AH223" s="25" t="str">
        <f>+CONCATENATE(AE223,",",AF223,",",C223,",",D223,",",AG223)</f>
        <v>014,1,,,0</v>
      </c>
    </row>
    <row r="224" spans="1:34" x14ac:dyDescent="0.25">
      <c r="A224" s="16" t="s">
        <v>275</v>
      </c>
      <c r="B224" s="17"/>
      <c r="C224" s="12"/>
      <c r="D224" s="12"/>
      <c r="E224" s="11"/>
      <c r="F224" s="11"/>
      <c r="G224" s="11"/>
      <c r="H224" s="11"/>
      <c r="I224" s="22"/>
      <c r="J224" s="20"/>
      <c r="K224" s="18"/>
      <c r="L224" s="21"/>
      <c r="M224" s="17"/>
      <c r="N224" s="27"/>
      <c r="O224" s="20"/>
      <c r="P224" s="20"/>
      <c r="Q224" s="20"/>
      <c r="R224" s="20"/>
      <c r="S224" s="22"/>
      <c r="T224" s="20"/>
      <c r="U224" s="20"/>
      <c r="V224" s="20">
        <v>70</v>
      </c>
      <c r="W224" s="20" t="s">
        <v>35</v>
      </c>
      <c r="X224" s="20">
        <f>VLOOKUP(V224,Tabla1[[Tipo]:[BIN]],3,FALSE)</f>
        <v>551898</v>
      </c>
      <c r="Y224" s="20">
        <f>VLOOKUP(W224,Tabla2[],2,FALSE)</f>
        <v>1</v>
      </c>
      <c r="Z224" s="27"/>
      <c r="AA224" s="27"/>
      <c r="AB224" s="27"/>
      <c r="AC224" s="23"/>
      <c r="AD224" s="27"/>
      <c r="AE224" s="24" t="s">
        <v>73</v>
      </c>
      <c r="AF224" s="25">
        <f>+IF(B224="Cédula de Identidad",1,1)</f>
        <v>1</v>
      </c>
      <c r="AG224" s="26">
        <f t="shared" si="4"/>
        <v>0</v>
      </c>
      <c r="AH224" s="25" t="str">
        <f>+CONCATENATE(AE224,",",AF224,",",C224,",",D224,",",AG224)</f>
        <v>014,1,,,0</v>
      </c>
    </row>
    <row r="225" spans="1:34" x14ac:dyDescent="0.25">
      <c r="A225" s="16" t="s">
        <v>276</v>
      </c>
      <c r="B225" s="17"/>
      <c r="C225" s="12"/>
      <c r="D225" s="12"/>
      <c r="E225" s="11"/>
      <c r="F225" s="11"/>
      <c r="G225" s="11"/>
      <c r="H225" s="11"/>
      <c r="I225" s="22"/>
      <c r="J225" s="20"/>
      <c r="K225" s="18"/>
      <c r="L225" s="21"/>
      <c r="M225" s="17"/>
      <c r="N225" s="27"/>
      <c r="O225" s="20"/>
      <c r="P225" s="20"/>
      <c r="Q225" s="20"/>
      <c r="R225" s="20"/>
      <c r="S225" s="22"/>
      <c r="T225" s="20"/>
      <c r="U225" s="20"/>
      <c r="V225" s="20">
        <v>70</v>
      </c>
      <c r="W225" s="20" t="s">
        <v>35</v>
      </c>
      <c r="X225" s="20">
        <f>VLOOKUP(V225,Tabla1[[Tipo]:[BIN]],3,FALSE)</f>
        <v>551898</v>
      </c>
      <c r="Y225" s="20">
        <f>VLOOKUP(W225,Tabla2[],2,FALSE)</f>
        <v>1</v>
      </c>
      <c r="Z225" s="27"/>
      <c r="AA225" s="27"/>
      <c r="AB225" s="27"/>
      <c r="AC225" s="23"/>
      <c r="AD225" s="27"/>
      <c r="AE225" s="24" t="s">
        <v>73</v>
      </c>
      <c r="AF225" s="25">
        <f>+IF(B225="Cédula de Identidad",1,1)</f>
        <v>1</v>
      </c>
      <c r="AG225" s="26">
        <f t="shared" si="4"/>
        <v>0</v>
      </c>
      <c r="AH225" s="25" t="str">
        <f>+CONCATENATE(AE225,",",AF225,",",C225,",",D225,",",AG225)</f>
        <v>014,1,,,0</v>
      </c>
    </row>
    <row r="226" spans="1:34" x14ac:dyDescent="0.25">
      <c r="A226" s="16" t="s">
        <v>277</v>
      </c>
      <c r="B226" s="17"/>
      <c r="C226" s="12"/>
      <c r="D226" s="12"/>
      <c r="E226" s="11"/>
      <c r="F226" s="11"/>
      <c r="G226" s="11"/>
      <c r="H226" s="11"/>
      <c r="I226" s="22"/>
      <c r="J226" s="20"/>
      <c r="K226" s="18"/>
      <c r="L226" s="21"/>
      <c r="M226" s="17"/>
      <c r="N226" s="27"/>
      <c r="O226" s="20"/>
      <c r="P226" s="20"/>
      <c r="Q226" s="20"/>
      <c r="R226" s="20"/>
      <c r="S226" s="22"/>
      <c r="T226" s="20"/>
      <c r="U226" s="20"/>
      <c r="V226" s="20">
        <v>70</v>
      </c>
      <c r="W226" s="20" t="s">
        <v>35</v>
      </c>
      <c r="X226" s="20">
        <f>VLOOKUP(V226,Tabla1[[Tipo]:[BIN]],3,FALSE)</f>
        <v>551898</v>
      </c>
      <c r="Y226" s="20">
        <f>VLOOKUP(W226,Tabla2[],2,FALSE)</f>
        <v>1</v>
      </c>
      <c r="Z226" s="27"/>
      <c r="AA226" s="27"/>
      <c r="AB226" s="27"/>
      <c r="AC226" s="23"/>
      <c r="AD226" s="27"/>
      <c r="AE226" s="24" t="s">
        <v>73</v>
      </c>
      <c r="AF226" s="25">
        <f>+IF(B226="Cédula de Identidad",1,1)</f>
        <v>1</v>
      </c>
      <c r="AG226" s="26">
        <f t="shared" si="4"/>
        <v>0</v>
      </c>
      <c r="AH226" s="25" t="str">
        <f>+CONCATENATE(AE226,",",AF226,",",C226,",",D226,",",AG226)</f>
        <v>014,1,,,0</v>
      </c>
    </row>
    <row r="227" spans="1:34" x14ac:dyDescent="0.25">
      <c r="A227" s="16" t="s">
        <v>278</v>
      </c>
      <c r="B227" s="17"/>
      <c r="C227" s="12"/>
      <c r="D227" s="12"/>
      <c r="E227" s="11"/>
      <c r="F227" s="11"/>
      <c r="G227" s="11"/>
      <c r="H227" s="11"/>
      <c r="I227" s="22"/>
      <c r="J227" s="20"/>
      <c r="K227" s="18"/>
      <c r="L227" s="21"/>
      <c r="M227" s="17"/>
      <c r="N227" s="27"/>
      <c r="O227" s="20"/>
      <c r="P227" s="20"/>
      <c r="Q227" s="20"/>
      <c r="R227" s="20"/>
      <c r="S227" s="22"/>
      <c r="T227" s="20"/>
      <c r="U227" s="20"/>
      <c r="V227" s="20">
        <v>70</v>
      </c>
      <c r="W227" s="20" t="s">
        <v>35</v>
      </c>
      <c r="X227" s="20">
        <f>VLOOKUP(V227,Tabla1[[Tipo]:[BIN]],3,FALSE)</f>
        <v>551898</v>
      </c>
      <c r="Y227" s="20">
        <f>VLOOKUP(W227,Tabla2[],2,FALSE)</f>
        <v>1</v>
      </c>
      <c r="Z227" s="27"/>
      <c r="AA227" s="27"/>
      <c r="AB227" s="27"/>
      <c r="AC227" s="23"/>
      <c r="AD227" s="27"/>
      <c r="AE227" s="24" t="s">
        <v>73</v>
      </c>
      <c r="AF227" s="25">
        <f>+IF(B227="Cédula de Identidad",1,1)</f>
        <v>1</v>
      </c>
      <c r="AG227" s="26">
        <f t="shared" si="4"/>
        <v>0</v>
      </c>
      <c r="AH227" s="25" t="str">
        <f>+CONCATENATE(AE227,",",AF227,",",C227,",",D227,",",AG227)</f>
        <v>014,1,,,0</v>
      </c>
    </row>
    <row r="228" spans="1:34" x14ac:dyDescent="0.25">
      <c r="A228" s="16" t="s">
        <v>279</v>
      </c>
      <c r="B228" s="17"/>
      <c r="C228" s="12"/>
      <c r="D228" s="12"/>
      <c r="E228" s="11"/>
      <c r="F228" s="11"/>
      <c r="G228" s="11"/>
      <c r="H228" s="11"/>
      <c r="I228" s="22"/>
      <c r="J228" s="20"/>
      <c r="K228" s="18"/>
      <c r="L228" s="21"/>
      <c r="M228" s="17"/>
      <c r="N228" s="27"/>
      <c r="O228" s="20"/>
      <c r="P228" s="20"/>
      <c r="Q228" s="20"/>
      <c r="R228" s="20"/>
      <c r="S228" s="22"/>
      <c r="T228" s="20"/>
      <c r="U228" s="20"/>
      <c r="V228" s="20">
        <v>70</v>
      </c>
      <c r="W228" s="20" t="s">
        <v>35</v>
      </c>
      <c r="X228" s="20">
        <f>VLOOKUP(V228,Tabla1[[Tipo]:[BIN]],3,FALSE)</f>
        <v>551898</v>
      </c>
      <c r="Y228" s="20">
        <f>VLOOKUP(W228,Tabla2[],2,FALSE)</f>
        <v>1</v>
      </c>
      <c r="Z228" s="27"/>
      <c r="AA228" s="27"/>
      <c r="AB228" s="27"/>
      <c r="AC228" s="23"/>
      <c r="AD228" s="27"/>
      <c r="AE228" s="24" t="s">
        <v>73</v>
      </c>
      <c r="AF228" s="25">
        <f>+IF(B228="Cédula de Identidad",1,1)</f>
        <v>1</v>
      </c>
      <c r="AG228" s="26">
        <f t="shared" si="4"/>
        <v>0</v>
      </c>
      <c r="AH228" s="25" t="str">
        <f>+CONCATENATE(AE228,",",AF228,",",C228,",",D228,",",AG228)</f>
        <v>014,1,,,0</v>
      </c>
    </row>
    <row r="229" spans="1:34" x14ac:dyDescent="0.25">
      <c r="A229" s="16" t="s">
        <v>280</v>
      </c>
      <c r="B229" s="17"/>
      <c r="C229" s="12"/>
      <c r="D229" s="12"/>
      <c r="E229" s="11"/>
      <c r="F229" s="11"/>
      <c r="G229" s="11"/>
      <c r="H229" s="11"/>
      <c r="I229" s="22"/>
      <c r="J229" s="20"/>
      <c r="K229" s="18"/>
      <c r="L229" s="21"/>
      <c r="M229" s="17"/>
      <c r="N229" s="27"/>
      <c r="O229" s="20"/>
      <c r="P229" s="20"/>
      <c r="Q229" s="20"/>
      <c r="R229" s="20"/>
      <c r="S229" s="22"/>
      <c r="T229" s="20"/>
      <c r="U229" s="20"/>
      <c r="V229" s="20">
        <v>70</v>
      </c>
      <c r="W229" s="20" t="s">
        <v>35</v>
      </c>
      <c r="X229" s="20">
        <f>VLOOKUP(V229,Tabla1[[Tipo]:[BIN]],3,FALSE)</f>
        <v>551898</v>
      </c>
      <c r="Y229" s="20">
        <f>VLOOKUP(W229,Tabla2[],2,FALSE)</f>
        <v>1</v>
      </c>
      <c r="Z229" s="27"/>
      <c r="AA229" s="27"/>
      <c r="AB229" s="27"/>
      <c r="AC229" s="23"/>
      <c r="AD229" s="27"/>
      <c r="AE229" s="24" t="s">
        <v>73</v>
      </c>
      <c r="AF229" s="25">
        <f>+IF(B229="Cédula de Identidad",1,1)</f>
        <v>1</v>
      </c>
      <c r="AG229" s="26">
        <f t="shared" si="4"/>
        <v>0</v>
      </c>
      <c r="AH229" s="25" t="str">
        <f>+CONCATENATE(AE229,",",AF229,",",C229,",",D229,",",AG229)</f>
        <v>014,1,,,0</v>
      </c>
    </row>
    <row r="230" spans="1:34" x14ac:dyDescent="0.25">
      <c r="A230" s="16" t="s">
        <v>281</v>
      </c>
      <c r="B230" s="17"/>
      <c r="C230" s="12"/>
      <c r="D230" s="12"/>
      <c r="E230" s="11"/>
      <c r="F230" s="11"/>
      <c r="G230" s="11"/>
      <c r="H230" s="11"/>
      <c r="I230" s="22"/>
      <c r="J230" s="20"/>
      <c r="K230" s="18"/>
      <c r="L230" s="21"/>
      <c r="M230" s="17"/>
      <c r="N230" s="27"/>
      <c r="O230" s="20"/>
      <c r="P230" s="20"/>
      <c r="Q230" s="20"/>
      <c r="R230" s="20"/>
      <c r="S230" s="22"/>
      <c r="T230" s="20"/>
      <c r="U230" s="20"/>
      <c r="V230" s="20">
        <v>70</v>
      </c>
      <c r="W230" s="20" t="s">
        <v>35</v>
      </c>
      <c r="X230" s="20">
        <f>VLOOKUP(V230,Tabla1[[Tipo]:[BIN]],3,FALSE)</f>
        <v>551898</v>
      </c>
      <c r="Y230" s="20">
        <f>VLOOKUP(W230,Tabla2[],2,FALSE)</f>
        <v>1</v>
      </c>
      <c r="Z230" s="27"/>
      <c r="AA230" s="27"/>
      <c r="AB230" s="27"/>
      <c r="AC230" s="23"/>
      <c r="AD230" s="27"/>
      <c r="AE230" s="24" t="s">
        <v>73</v>
      </c>
      <c r="AF230" s="25">
        <f>+IF(B230="Cédula de Identidad",1,1)</f>
        <v>1</v>
      </c>
      <c r="AG230" s="26">
        <f t="shared" si="4"/>
        <v>0</v>
      </c>
      <c r="AH230" s="25" t="str">
        <f>+CONCATENATE(AE230,",",AF230,",",C230,",",D230,",",AG230)</f>
        <v>014,1,,,0</v>
      </c>
    </row>
    <row r="231" spans="1:34" x14ac:dyDescent="0.25">
      <c r="A231" s="16" t="s">
        <v>282</v>
      </c>
      <c r="B231" s="17"/>
      <c r="C231" s="12"/>
      <c r="D231" s="12"/>
      <c r="E231" s="11"/>
      <c r="F231" s="11"/>
      <c r="G231" s="11"/>
      <c r="H231" s="11"/>
      <c r="I231" s="22"/>
      <c r="J231" s="20"/>
      <c r="K231" s="18"/>
      <c r="L231" s="21"/>
      <c r="M231" s="17"/>
      <c r="N231" s="27"/>
      <c r="O231" s="20"/>
      <c r="P231" s="20"/>
      <c r="Q231" s="20"/>
      <c r="R231" s="20"/>
      <c r="S231" s="22"/>
      <c r="T231" s="20"/>
      <c r="U231" s="20"/>
      <c r="V231" s="20">
        <v>70</v>
      </c>
      <c r="W231" s="20" t="s">
        <v>35</v>
      </c>
      <c r="X231" s="20">
        <f>VLOOKUP(V231,Tabla1[[Tipo]:[BIN]],3,FALSE)</f>
        <v>551898</v>
      </c>
      <c r="Y231" s="20">
        <f>VLOOKUP(W231,Tabla2[],2,FALSE)</f>
        <v>1</v>
      </c>
      <c r="Z231" s="27"/>
      <c r="AA231" s="27"/>
      <c r="AB231" s="27"/>
      <c r="AC231" s="23"/>
      <c r="AD231" s="27"/>
      <c r="AE231" s="24" t="s">
        <v>73</v>
      </c>
      <c r="AF231" s="25">
        <f>+IF(B231="Cédula de Identidad",1,1)</f>
        <v>1</v>
      </c>
      <c r="AG231" s="26">
        <f t="shared" si="4"/>
        <v>0</v>
      </c>
      <c r="AH231" s="25" t="str">
        <f>+CONCATENATE(AE231,",",AF231,",",C231,",",D231,",",AG231)</f>
        <v>014,1,,,0</v>
      </c>
    </row>
    <row r="232" spans="1:34" x14ac:dyDescent="0.25">
      <c r="A232" s="16" t="s">
        <v>283</v>
      </c>
      <c r="B232" s="17"/>
      <c r="C232" s="12"/>
      <c r="D232" s="12"/>
      <c r="E232" s="11"/>
      <c r="F232" s="11"/>
      <c r="G232" s="11"/>
      <c r="H232" s="11"/>
      <c r="I232" s="22"/>
      <c r="J232" s="20"/>
      <c r="K232" s="18"/>
      <c r="L232" s="21"/>
      <c r="M232" s="17"/>
      <c r="N232" s="27"/>
      <c r="O232" s="20"/>
      <c r="P232" s="20"/>
      <c r="Q232" s="20"/>
      <c r="R232" s="20"/>
      <c r="S232" s="22"/>
      <c r="T232" s="20"/>
      <c r="U232" s="20"/>
      <c r="V232" s="20">
        <v>70</v>
      </c>
      <c r="W232" s="20" t="s">
        <v>35</v>
      </c>
      <c r="X232" s="20">
        <f>VLOOKUP(V232,Tabla1[[Tipo]:[BIN]],3,FALSE)</f>
        <v>551898</v>
      </c>
      <c r="Y232" s="20">
        <f>VLOOKUP(W232,Tabla2[],2,FALSE)</f>
        <v>1</v>
      </c>
      <c r="Z232" s="27"/>
      <c r="AA232" s="27"/>
      <c r="AB232" s="27"/>
      <c r="AC232" s="23"/>
      <c r="AD232" s="27"/>
      <c r="AE232" s="24" t="s">
        <v>73</v>
      </c>
      <c r="AF232" s="25">
        <f>+IF(B232="Cédula de Identidad",1,1)</f>
        <v>1</v>
      </c>
      <c r="AG232" s="26">
        <f t="shared" si="4"/>
        <v>0</v>
      </c>
      <c r="AH232" s="25" t="str">
        <f>+CONCATENATE(AE232,",",AF232,",",C232,",",D232,",",AG232)</f>
        <v>014,1,,,0</v>
      </c>
    </row>
    <row r="233" spans="1:34" x14ac:dyDescent="0.25">
      <c r="A233" s="16" t="s">
        <v>284</v>
      </c>
      <c r="B233" s="17"/>
      <c r="C233" s="12"/>
      <c r="D233" s="12"/>
      <c r="E233" s="11"/>
      <c r="F233" s="11"/>
      <c r="G233" s="11"/>
      <c r="H233" s="11"/>
      <c r="I233" s="22"/>
      <c r="J233" s="20"/>
      <c r="K233" s="18"/>
      <c r="L233" s="21"/>
      <c r="M233" s="17"/>
      <c r="N233" s="27"/>
      <c r="O233" s="20"/>
      <c r="P233" s="20"/>
      <c r="Q233" s="20"/>
      <c r="R233" s="20"/>
      <c r="S233" s="22"/>
      <c r="T233" s="20"/>
      <c r="U233" s="20"/>
      <c r="V233" s="20">
        <v>70</v>
      </c>
      <c r="W233" s="20" t="s">
        <v>35</v>
      </c>
      <c r="X233" s="20">
        <f>VLOOKUP(V233,Tabla1[[Tipo]:[BIN]],3,FALSE)</f>
        <v>551898</v>
      </c>
      <c r="Y233" s="20">
        <f>VLOOKUP(W233,Tabla2[],2,FALSE)</f>
        <v>1</v>
      </c>
      <c r="Z233" s="27"/>
      <c r="AA233" s="27"/>
      <c r="AB233" s="27"/>
      <c r="AC233" s="23"/>
      <c r="AD233" s="27"/>
      <c r="AE233" s="24" t="s">
        <v>73</v>
      </c>
      <c r="AF233" s="25">
        <f>+IF(B233="Cédula de Identidad",1,1)</f>
        <v>1</v>
      </c>
      <c r="AG233" s="26">
        <f t="shared" si="4"/>
        <v>0</v>
      </c>
      <c r="AH233" s="25" t="str">
        <f>+CONCATENATE(AE233,",",AF233,",",C233,",",D233,",",AG233)</f>
        <v>014,1,,,0</v>
      </c>
    </row>
    <row r="234" spans="1:34" x14ac:dyDescent="0.25">
      <c r="A234" s="16" t="s">
        <v>285</v>
      </c>
      <c r="B234" s="17"/>
      <c r="C234" s="12"/>
      <c r="D234" s="12"/>
      <c r="E234" s="11"/>
      <c r="F234" s="11"/>
      <c r="G234" s="11"/>
      <c r="H234" s="11"/>
      <c r="I234" s="22"/>
      <c r="J234" s="20"/>
      <c r="K234" s="18"/>
      <c r="L234" s="21"/>
      <c r="M234" s="17"/>
      <c r="N234" s="27"/>
      <c r="O234" s="20"/>
      <c r="P234" s="20"/>
      <c r="Q234" s="20"/>
      <c r="R234" s="20"/>
      <c r="S234" s="22"/>
      <c r="T234" s="20"/>
      <c r="U234" s="20"/>
      <c r="V234" s="20">
        <v>70</v>
      </c>
      <c r="W234" s="20" t="s">
        <v>35</v>
      </c>
      <c r="X234" s="20">
        <f>VLOOKUP(V234,Tabla1[[Tipo]:[BIN]],3,FALSE)</f>
        <v>551898</v>
      </c>
      <c r="Y234" s="20">
        <f>VLOOKUP(W234,Tabla2[],2,FALSE)</f>
        <v>1</v>
      </c>
      <c r="Z234" s="27"/>
      <c r="AA234" s="27"/>
      <c r="AB234" s="27"/>
      <c r="AC234" s="23"/>
      <c r="AD234" s="27"/>
      <c r="AE234" s="24" t="s">
        <v>73</v>
      </c>
      <c r="AF234" s="25">
        <f>+IF(B234="Cédula de Identidad",1,1)</f>
        <v>1</v>
      </c>
      <c r="AG234" s="26">
        <f t="shared" si="4"/>
        <v>0</v>
      </c>
      <c r="AH234" s="25" t="str">
        <f>+CONCATENATE(AE234,",",AF234,",",C234,",",D234,",",AG234)</f>
        <v>014,1,,,0</v>
      </c>
    </row>
    <row r="235" spans="1:34" x14ac:dyDescent="0.25">
      <c r="A235" s="16" t="s">
        <v>286</v>
      </c>
      <c r="B235" s="17"/>
      <c r="C235" s="12"/>
      <c r="D235" s="12"/>
      <c r="E235" s="11"/>
      <c r="F235" s="11"/>
      <c r="G235" s="11"/>
      <c r="H235" s="11"/>
      <c r="I235" s="22"/>
      <c r="J235" s="20"/>
      <c r="K235" s="18"/>
      <c r="L235" s="21"/>
      <c r="M235" s="17"/>
      <c r="N235" s="27"/>
      <c r="O235" s="20"/>
      <c r="P235" s="20"/>
      <c r="Q235" s="20"/>
      <c r="R235" s="20"/>
      <c r="S235" s="22"/>
      <c r="T235" s="20"/>
      <c r="U235" s="20"/>
      <c r="V235" s="20">
        <v>70</v>
      </c>
      <c r="W235" s="20" t="s">
        <v>35</v>
      </c>
      <c r="X235" s="20">
        <f>VLOOKUP(V235,Tabla1[[Tipo]:[BIN]],3,FALSE)</f>
        <v>551898</v>
      </c>
      <c r="Y235" s="20">
        <f>VLOOKUP(W235,Tabla2[],2,FALSE)</f>
        <v>1</v>
      </c>
      <c r="Z235" s="27"/>
      <c r="AA235" s="27"/>
      <c r="AB235" s="27"/>
      <c r="AC235" s="23"/>
      <c r="AD235" s="27"/>
      <c r="AE235" s="24" t="s">
        <v>73</v>
      </c>
      <c r="AF235" s="25">
        <f>+IF(B235="Cédula de Identidad",1,1)</f>
        <v>1</v>
      </c>
      <c r="AG235" s="26">
        <f t="shared" si="4"/>
        <v>0</v>
      </c>
      <c r="AH235" s="25" t="str">
        <f>+CONCATENATE(AE235,",",AF235,",",C235,",",D235,",",AG235)</f>
        <v>014,1,,,0</v>
      </c>
    </row>
    <row r="236" spans="1:34" x14ac:dyDescent="0.25">
      <c r="A236" s="16" t="s">
        <v>287</v>
      </c>
      <c r="B236" s="17"/>
      <c r="C236" s="12"/>
      <c r="D236" s="12"/>
      <c r="E236" s="11"/>
      <c r="F236" s="11"/>
      <c r="G236" s="11"/>
      <c r="H236" s="11"/>
      <c r="I236" s="22"/>
      <c r="J236" s="20"/>
      <c r="K236" s="18"/>
      <c r="L236" s="21"/>
      <c r="M236" s="17"/>
      <c r="N236" s="27"/>
      <c r="O236" s="20"/>
      <c r="P236" s="20"/>
      <c r="Q236" s="20"/>
      <c r="R236" s="20"/>
      <c r="S236" s="22"/>
      <c r="T236" s="20"/>
      <c r="U236" s="20"/>
      <c r="V236" s="20">
        <v>70</v>
      </c>
      <c r="W236" s="20" t="s">
        <v>35</v>
      </c>
      <c r="X236" s="20">
        <f>VLOOKUP(V236,Tabla1[[Tipo]:[BIN]],3,FALSE)</f>
        <v>551898</v>
      </c>
      <c r="Y236" s="20">
        <f>VLOOKUP(W236,Tabla2[],2,FALSE)</f>
        <v>1</v>
      </c>
      <c r="Z236" s="27"/>
      <c r="AA236" s="27"/>
      <c r="AB236" s="27"/>
      <c r="AC236" s="23"/>
      <c r="AD236" s="27"/>
      <c r="AE236" s="24" t="s">
        <v>73</v>
      </c>
      <c r="AF236" s="25">
        <f>+IF(B236="Cédula de Identidad",1,1)</f>
        <v>1</v>
      </c>
      <c r="AG236" s="26">
        <f t="shared" si="4"/>
        <v>0</v>
      </c>
      <c r="AH236" s="25" t="str">
        <f>+CONCATENATE(AE236,",",AF236,",",C236,",",D236,",",AG236)</f>
        <v>014,1,,,0</v>
      </c>
    </row>
    <row r="237" spans="1:34" x14ac:dyDescent="0.25">
      <c r="A237" s="16" t="s">
        <v>288</v>
      </c>
      <c r="B237" s="17"/>
      <c r="C237" s="12"/>
      <c r="D237" s="12"/>
      <c r="E237" s="11"/>
      <c r="F237" s="11"/>
      <c r="G237" s="11"/>
      <c r="H237" s="11"/>
      <c r="I237" s="22"/>
      <c r="J237" s="20"/>
      <c r="K237" s="18"/>
      <c r="L237" s="21"/>
      <c r="M237" s="17"/>
      <c r="N237" s="27"/>
      <c r="O237" s="20"/>
      <c r="P237" s="20"/>
      <c r="Q237" s="20"/>
      <c r="R237" s="20"/>
      <c r="S237" s="22"/>
      <c r="T237" s="20"/>
      <c r="U237" s="20"/>
      <c r="V237" s="20">
        <v>70</v>
      </c>
      <c r="W237" s="20" t="s">
        <v>35</v>
      </c>
      <c r="X237" s="20">
        <f>VLOOKUP(V237,Tabla1[[Tipo]:[BIN]],3,FALSE)</f>
        <v>551898</v>
      </c>
      <c r="Y237" s="20">
        <f>VLOOKUP(W237,Tabla2[],2,FALSE)</f>
        <v>1</v>
      </c>
      <c r="Z237" s="27"/>
      <c r="AA237" s="27"/>
      <c r="AB237" s="27"/>
      <c r="AC237" s="23"/>
      <c r="AD237" s="27"/>
      <c r="AE237" s="24" t="s">
        <v>73</v>
      </c>
      <c r="AF237" s="25">
        <f>+IF(B237="Cédula de Identidad",1,1)</f>
        <v>1</v>
      </c>
      <c r="AG237" s="26">
        <f t="shared" si="4"/>
        <v>0</v>
      </c>
      <c r="AH237" s="25" t="str">
        <f>+CONCATENATE(AE237,",",AF237,",",C237,",",D237,",",AG237)</f>
        <v>014,1,,,0</v>
      </c>
    </row>
    <row r="238" spans="1:34" x14ac:dyDescent="0.25">
      <c r="A238" s="16" t="s">
        <v>289</v>
      </c>
      <c r="B238" s="17"/>
      <c r="C238" s="12"/>
      <c r="D238" s="12"/>
      <c r="E238" s="11"/>
      <c r="F238" s="11"/>
      <c r="G238" s="11"/>
      <c r="H238" s="11"/>
      <c r="I238" s="22"/>
      <c r="J238" s="20"/>
      <c r="K238" s="18"/>
      <c r="L238" s="21"/>
      <c r="M238" s="17"/>
      <c r="N238" s="27"/>
      <c r="O238" s="20"/>
      <c r="P238" s="20"/>
      <c r="Q238" s="20"/>
      <c r="R238" s="20"/>
      <c r="S238" s="22"/>
      <c r="T238" s="20"/>
      <c r="U238" s="20"/>
      <c r="V238" s="20">
        <v>70</v>
      </c>
      <c r="W238" s="20" t="s">
        <v>35</v>
      </c>
      <c r="X238" s="20">
        <f>VLOOKUP(V238,Tabla1[[Tipo]:[BIN]],3,FALSE)</f>
        <v>551898</v>
      </c>
      <c r="Y238" s="20">
        <f>VLOOKUP(W238,Tabla2[],2,FALSE)</f>
        <v>1</v>
      </c>
      <c r="Z238" s="27"/>
      <c r="AA238" s="27"/>
      <c r="AB238" s="27"/>
      <c r="AC238" s="23"/>
      <c r="AD238" s="27"/>
      <c r="AE238" s="24" t="s">
        <v>73</v>
      </c>
      <c r="AF238" s="25">
        <f>+IF(B238="Cédula de Identidad",1,1)</f>
        <v>1</v>
      </c>
      <c r="AG238" s="26">
        <f t="shared" si="4"/>
        <v>0</v>
      </c>
      <c r="AH238" s="25" t="str">
        <f>+CONCATENATE(AE238,",",AF238,",",C238,",",D238,",",AG238)</f>
        <v>014,1,,,0</v>
      </c>
    </row>
    <row r="239" spans="1:34" x14ac:dyDescent="0.25">
      <c r="A239" s="16" t="s">
        <v>290</v>
      </c>
      <c r="B239" s="17"/>
      <c r="C239" s="12"/>
      <c r="D239" s="12"/>
      <c r="E239" s="11"/>
      <c r="F239" s="11"/>
      <c r="G239" s="11"/>
      <c r="H239" s="11"/>
      <c r="I239" s="22"/>
      <c r="J239" s="20"/>
      <c r="K239" s="18"/>
      <c r="L239" s="21"/>
      <c r="M239" s="17"/>
      <c r="N239" s="27"/>
      <c r="O239" s="20"/>
      <c r="P239" s="20"/>
      <c r="Q239" s="20"/>
      <c r="R239" s="20"/>
      <c r="S239" s="22"/>
      <c r="T239" s="20"/>
      <c r="U239" s="20"/>
      <c r="V239" s="20">
        <v>70</v>
      </c>
      <c r="W239" s="20" t="s">
        <v>35</v>
      </c>
      <c r="X239" s="20">
        <f>VLOOKUP(V239,Tabla1[[Tipo]:[BIN]],3,FALSE)</f>
        <v>551898</v>
      </c>
      <c r="Y239" s="20">
        <f>VLOOKUP(W239,Tabla2[],2,FALSE)</f>
        <v>1</v>
      </c>
      <c r="Z239" s="27"/>
      <c r="AA239" s="27"/>
      <c r="AB239" s="27"/>
      <c r="AC239" s="23"/>
      <c r="AD239" s="27"/>
      <c r="AE239" s="24" t="s">
        <v>73</v>
      </c>
      <c r="AF239" s="25">
        <f>+IF(B239="Cédula de Identidad",1,1)</f>
        <v>1</v>
      </c>
      <c r="AG239" s="26">
        <f t="shared" si="4"/>
        <v>0</v>
      </c>
      <c r="AH239" s="25" t="str">
        <f>+CONCATENATE(AE239,",",AF239,",",C239,",",D239,",",AG239)</f>
        <v>014,1,,,0</v>
      </c>
    </row>
    <row r="240" spans="1:34" x14ac:dyDescent="0.25">
      <c r="A240" s="16" t="s">
        <v>291</v>
      </c>
      <c r="B240" s="17"/>
      <c r="C240" s="12"/>
      <c r="D240" s="12"/>
      <c r="E240" s="11"/>
      <c r="F240" s="11"/>
      <c r="G240" s="11"/>
      <c r="H240" s="11"/>
      <c r="I240" s="22"/>
      <c r="J240" s="20"/>
      <c r="K240" s="18"/>
      <c r="L240" s="21"/>
      <c r="M240" s="17"/>
      <c r="N240" s="27"/>
      <c r="O240" s="20"/>
      <c r="P240" s="20"/>
      <c r="Q240" s="20"/>
      <c r="R240" s="20"/>
      <c r="S240" s="22"/>
      <c r="T240" s="20"/>
      <c r="U240" s="20"/>
      <c r="V240" s="20">
        <v>70</v>
      </c>
      <c r="W240" s="20" t="s">
        <v>35</v>
      </c>
      <c r="X240" s="20">
        <f>VLOOKUP(V240,Tabla1[[Tipo]:[BIN]],3,FALSE)</f>
        <v>551898</v>
      </c>
      <c r="Y240" s="20">
        <f>VLOOKUP(W240,Tabla2[],2,FALSE)</f>
        <v>1</v>
      </c>
      <c r="Z240" s="27"/>
      <c r="AA240" s="27"/>
      <c r="AB240" s="27"/>
      <c r="AC240" s="23"/>
      <c r="AD240" s="27"/>
      <c r="AE240" s="24" t="s">
        <v>73</v>
      </c>
      <c r="AF240" s="25">
        <f>+IF(B240="Cédula de Identidad",1,1)</f>
        <v>1</v>
      </c>
      <c r="AG240" s="26">
        <f t="shared" si="4"/>
        <v>0</v>
      </c>
      <c r="AH240" s="25" t="str">
        <f>+CONCATENATE(AE240,",",AF240,",",C240,",",D240,",",AG240)</f>
        <v>014,1,,,0</v>
      </c>
    </row>
    <row r="241" spans="1:34" x14ac:dyDescent="0.25">
      <c r="A241" s="16" t="s">
        <v>292</v>
      </c>
      <c r="B241" s="17"/>
      <c r="C241" s="12"/>
      <c r="D241" s="12"/>
      <c r="E241" s="11"/>
      <c r="F241" s="11"/>
      <c r="G241" s="11"/>
      <c r="H241" s="11"/>
      <c r="I241" s="22"/>
      <c r="J241" s="20"/>
      <c r="K241" s="18"/>
      <c r="L241" s="21"/>
      <c r="M241" s="17"/>
      <c r="N241" s="27"/>
      <c r="O241" s="20"/>
      <c r="P241" s="20"/>
      <c r="Q241" s="20"/>
      <c r="R241" s="20"/>
      <c r="S241" s="22"/>
      <c r="T241" s="20"/>
      <c r="U241" s="20"/>
      <c r="V241" s="20">
        <v>70</v>
      </c>
      <c r="W241" s="20" t="s">
        <v>35</v>
      </c>
      <c r="X241" s="20">
        <f>VLOOKUP(V241,Tabla1[[Tipo]:[BIN]],3,FALSE)</f>
        <v>551898</v>
      </c>
      <c r="Y241" s="20">
        <f>VLOOKUP(W241,Tabla2[],2,FALSE)</f>
        <v>1</v>
      </c>
      <c r="Z241" s="27"/>
      <c r="AA241" s="27"/>
      <c r="AB241" s="27"/>
      <c r="AC241" s="23"/>
      <c r="AD241" s="27"/>
      <c r="AE241" s="24" t="s">
        <v>73</v>
      </c>
      <c r="AF241" s="25">
        <f>+IF(B241="Cédula de Identidad",1,1)</f>
        <v>1</v>
      </c>
      <c r="AG241" s="26">
        <f t="shared" si="4"/>
        <v>0</v>
      </c>
      <c r="AH241" s="25" t="str">
        <f>+CONCATENATE(AE241,",",AF241,",",C241,",",D241,",",AG241)</f>
        <v>014,1,,,0</v>
      </c>
    </row>
    <row r="242" spans="1:34" x14ac:dyDescent="0.25">
      <c r="A242" s="16" t="s">
        <v>293</v>
      </c>
      <c r="B242" s="17"/>
      <c r="C242" s="12"/>
      <c r="D242" s="12"/>
      <c r="E242" s="11"/>
      <c r="F242" s="11"/>
      <c r="G242" s="11"/>
      <c r="H242" s="11"/>
      <c r="I242" s="22"/>
      <c r="J242" s="20"/>
      <c r="K242" s="18"/>
      <c r="L242" s="21"/>
      <c r="M242" s="17"/>
      <c r="N242" s="27"/>
      <c r="O242" s="20"/>
      <c r="P242" s="20"/>
      <c r="Q242" s="20"/>
      <c r="R242" s="20"/>
      <c r="S242" s="22"/>
      <c r="T242" s="20"/>
      <c r="U242" s="20"/>
      <c r="V242" s="20">
        <v>70</v>
      </c>
      <c r="W242" s="20" t="s">
        <v>35</v>
      </c>
      <c r="X242" s="20">
        <f>VLOOKUP(V242,Tabla1[[Tipo]:[BIN]],3,FALSE)</f>
        <v>551898</v>
      </c>
      <c r="Y242" s="20">
        <f>VLOOKUP(W242,Tabla2[],2,FALSE)</f>
        <v>1</v>
      </c>
      <c r="Z242" s="27"/>
      <c r="AA242" s="27"/>
      <c r="AB242" s="27"/>
      <c r="AC242" s="23"/>
      <c r="AD242" s="27"/>
      <c r="AE242" s="24" t="s">
        <v>73</v>
      </c>
      <c r="AF242" s="25">
        <f>+IF(B242="Cédula de Identidad",1,1)</f>
        <v>1</v>
      </c>
      <c r="AG242" s="26">
        <f t="shared" si="4"/>
        <v>0</v>
      </c>
      <c r="AH242" s="25" t="str">
        <f>+CONCATENATE(AE242,",",AF242,",",C242,",",D242,",",AG242)</f>
        <v>014,1,,,0</v>
      </c>
    </row>
    <row r="243" spans="1:34" x14ac:dyDescent="0.25">
      <c r="A243" s="16" t="s">
        <v>294</v>
      </c>
      <c r="B243" s="17"/>
      <c r="C243" s="12"/>
      <c r="D243" s="12"/>
      <c r="E243" s="11"/>
      <c r="F243" s="11"/>
      <c r="G243" s="11"/>
      <c r="H243" s="11"/>
      <c r="I243" s="22"/>
      <c r="J243" s="20"/>
      <c r="K243" s="18"/>
      <c r="L243" s="21"/>
      <c r="M243" s="17"/>
      <c r="N243" s="27"/>
      <c r="O243" s="20"/>
      <c r="P243" s="20"/>
      <c r="Q243" s="20"/>
      <c r="R243" s="20"/>
      <c r="S243" s="22"/>
      <c r="T243" s="20"/>
      <c r="U243" s="20"/>
      <c r="V243" s="20">
        <v>70</v>
      </c>
      <c r="W243" s="20" t="s">
        <v>35</v>
      </c>
      <c r="X243" s="20">
        <f>VLOOKUP(V243,Tabla1[[Tipo]:[BIN]],3,FALSE)</f>
        <v>551898</v>
      </c>
      <c r="Y243" s="20">
        <f>VLOOKUP(W243,Tabla2[],2,FALSE)</f>
        <v>1</v>
      </c>
      <c r="Z243" s="27"/>
      <c r="AA243" s="27"/>
      <c r="AB243" s="27"/>
      <c r="AC243" s="23"/>
      <c r="AD243" s="27"/>
      <c r="AE243" s="24" t="s">
        <v>73</v>
      </c>
      <c r="AF243" s="25">
        <f>+IF(B243="Cédula de Identidad",1,1)</f>
        <v>1</v>
      </c>
      <c r="AG243" s="26">
        <f t="shared" si="4"/>
        <v>0</v>
      </c>
      <c r="AH243" s="25" t="str">
        <f>+CONCATENATE(AE243,",",AF243,",",C243,",",D243,",",AG243)</f>
        <v>014,1,,,0</v>
      </c>
    </row>
    <row r="244" spans="1:34" x14ac:dyDescent="0.25">
      <c r="A244" s="16" t="s">
        <v>295</v>
      </c>
      <c r="B244" s="17"/>
      <c r="C244" s="12"/>
      <c r="D244" s="12"/>
      <c r="E244" s="11"/>
      <c r="F244" s="11"/>
      <c r="G244" s="11"/>
      <c r="H244" s="11"/>
      <c r="I244" s="22"/>
      <c r="J244" s="20"/>
      <c r="K244" s="18"/>
      <c r="L244" s="21"/>
      <c r="M244" s="17"/>
      <c r="N244" s="27"/>
      <c r="O244" s="20"/>
      <c r="P244" s="20"/>
      <c r="Q244" s="20"/>
      <c r="R244" s="20"/>
      <c r="S244" s="22"/>
      <c r="T244" s="20"/>
      <c r="U244" s="20"/>
      <c r="V244" s="20">
        <v>70</v>
      </c>
      <c r="W244" s="20" t="s">
        <v>35</v>
      </c>
      <c r="X244" s="20">
        <f>VLOOKUP(V244,Tabla1[[Tipo]:[BIN]],3,FALSE)</f>
        <v>551898</v>
      </c>
      <c r="Y244" s="20">
        <f>VLOOKUP(W244,Tabla2[],2,FALSE)</f>
        <v>1</v>
      </c>
      <c r="Z244" s="27"/>
      <c r="AA244" s="27"/>
      <c r="AB244" s="27"/>
      <c r="AC244" s="23"/>
      <c r="AD244" s="27"/>
      <c r="AE244" s="24" t="s">
        <v>73</v>
      </c>
      <c r="AF244" s="25">
        <f>+IF(B244="Cédula de Identidad",1,1)</f>
        <v>1</v>
      </c>
      <c r="AG244" s="26">
        <f t="shared" si="4"/>
        <v>0</v>
      </c>
      <c r="AH244" s="25" t="str">
        <f>+CONCATENATE(AE244,",",AF244,",",C244,",",D244,",",AG244)</f>
        <v>014,1,,,0</v>
      </c>
    </row>
    <row r="245" spans="1:34" x14ac:dyDescent="0.25">
      <c r="A245" s="16" t="s">
        <v>296</v>
      </c>
      <c r="B245" s="17"/>
      <c r="C245" s="12"/>
      <c r="D245" s="12"/>
      <c r="E245" s="11"/>
      <c r="F245" s="11"/>
      <c r="G245" s="11"/>
      <c r="H245" s="11"/>
      <c r="I245" s="22"/>
      <c r="J245" s="20"/>
      <c r="K245" s="18"/>
      <c r="L245" s="21"/>
      <c r="M245" s="17"/>
      <c r="N245" s="27"/>
      <c r="O245" s="20"/>
      <c r="P245" s="20"/>
      <c r="Q245" s="20"/>
      <c r="R245" s="20"/>
      <c r="S245" s="22"/>
      <c r="T245" s="20"/>
      <c r="U245" s="20"/>
      <c r="V245" s="20">
        <v>70</v>
      </c>
      <c r="W245" s="20" t="s">
        <v>35</v>
      </c>
      <c r="X245" s="20">
        <f>VLOOKUP(V245,Tabla1[[Tipo]:[BIN]],3,FALSE)</f>
        <v>551898</v>
      </c>
      <c r="Y245" s="20">
        <f>VLOOKUP(W245,Tabla2[],2,FALSE)</f>
        <v>1</v>
      </c>
      <c r="Z245" s="27"/>
      <c r="AA245" s="27"/>
      <c r="AB245" s="27"/>
      <c r="AC245" s="23"/>
      <c r="AD245" s="27"/>
      <c r="AE245" s="24" t="s">
        <v>73</v>
      </c>
      <c r="AF245" s="25">
        <f>+IF(B245="Cédula de Identidad",1,1)</f>
        <v>1</v>
      </c>
      <c r="AG245" s="26">
        <f t="shared" si="4"/>
        <v>0</v>
      </c>
      <c r="AH245" s="25" t="str">
        <f>+CONCATENATE(AE245,",",AF245,",",C245,",",D245,",",AG245)</f>
        <v>014,1,,,0</v>
      </c>
    </row>
    <row r="246" spans="1:34" x14ac:dyDescent="0.25">
      <c r="A246" s="16" t="s">
        <v>297</v>
      </c>
      <c r="B246" s="17"/>
      <c r="C246" s="12"/>
      <c r="D246" s="12"/>
      <c r="E246" s="11"/>
      <c r="F246" s="11"/>
      <c r="G246" s="11"/>
      <c r="H246" s="11"/>
      <c r="I246" s="22"/>
      <c r="J246" s="20"/>
      <c r="K246" s="18"/>
      <c r="L246" s="21"/>
      <c r="M246" s="17"/>
      <c r="N246" s="27"/>
      <c r="O246" s="20"/>
      <c r="P246" s="20"/>
      <c r="Q246" s="20"/>
      <c r="R246" s="20"/>
      <c r="S246" s="22"/>
      <c r="T246" s="20"/>
      <c r="U246" s="20"/>
      <c r="V246" s="20">
        <v>70</v>
      </c>
      <c r="W246" s="20" t="s">
        <v>35</v>
      </c>
      <c r="X246" s="20">
        <f>VLOOKUP(V246,Tabla1[[Tipo]:[BIN]],3,FALSE)</f>
        <v>551898</v>
      </c>
      <c r="Y246" s="20">
        <f>VLOOKUP(W246,Tabla2[],2,FALSE)</f>
        <v>1</v>
      </c>
      <c r="Z246" s="27"/>
      <c r="AA246" s="27"/>
      <c r="AB246" s="27"/>
      <c r="AC246" s="23"/>
      <c r="AD246" s="27"/>
      <c r="AE246" s="24" t="s">
        <v>73</v>
      </c>
      <c r="AF246" s="25">
        <f>+IF(B246="Cédula de Identidad",1,1)</f>
        <v>1</v>
      </c>
      <c r="AG246" s="26">
        <f t="shared" si="4"/>
        <v>0</v>
      </c>
      <c r="AH246" s="25" t="str">
        <f>+CONCATENATE(AE246,",",AF246,",",C246,",",D246,",",AG246)</f>
        <v>014,1,,,0</v>
      </c>
    </row>
    <row r="247" spans="1:34" x14ac:dyDescent="0.25">
      <c r="A247" s="16" t="s">
        <v>298</v>
      </c>
      <c r="B247" s="17"/>
      <c r="C247" s="12"/>
      <c r="D247" s="12"/>
      <c r="E247" s="11"/>
      <c r="F247" s="11"/>
      <c r="G247" s="11"/>
      <c r="H247" s="11"/>
      <c r="I247" s="22"/>
      <c r="J247" s="20"/>
      <c r="K247" s="18"/>
      <c r="L247" s="21"/>
      <c r="M247" s="17"/>
      <c r="N247" s="27"/>
      <c r="O247" s="20"/>
      <c r="P247" s="20"/>
      <c r="Q247" s="20"/>
      <c r="R247" s="20"/>
      <c r="S247" s="22"/>
      <c r="T247" s="20"/>
      <c r="U247" s="20"/>
      <c r="V247" s="20">
        <v>70</v>
      </c>
      <c r="W247" s="20" t="s">
        <v>35</v>
      </c>
      <c r="X247" s="20">
        <f>VLOOKUP(V247,Tabla1[[Tipo]:[BIN]],3,FALSE)</f>
        <v>551898</v>
      </c>
      <c r="Y247" s="20">
        <f>VLOOKUP(W247,Tabla2[],2,FALSE)</f>
        <v>1</v>
      </c>
      <c r="Z247" s="27"/>
      <c r="AA247" s="27"/>
      <c r="AB247" s="27"/>
      <c r="AC247" s="23"/>
      <c r="AD247" s="27"/>
      <c r="AE247" s="24" t="s">
        <v>73</v>
      </c>
      <c r="AF247" s="25">
        <f>+IF(B247="Cédula de Identidad",1,1)</f>
        <v>1</v>
      </c>
      <c r="AG247" s="26">
        <f t="shared" si="4"/>
        <v>0</v>
      </c>
      <c r="AH247" s="25" t="str">
        <f>+CONCATENATE(AE247,",",AF247,",",C247,",",D247,",",AG247)</f>
        <v>014,1,,,0</v>
      </c>
    </row>
    <row r="248" spans="1:34" x14ac:dyDescent="0.25">
      <c r="A248" s="16" t="s">
        <v>299</v>
      </c>
      <c r="B248" s="17"/>
      <c r="C248" s="12"/>
      <c r="D248" s="12"/>
      <c r="E248" s="11"/>
      <c r="F248" s="11"/>
      <c r="G248" s="11"/>
      <c r="H248" s="11"/>
      <c r="I248" s="22"/>
      <c r="J248" s="20"/>
      <c r="K248" s="18"/>
      <c r="L248" s="21"/>
      <c r="M248" s="17"/>
      <c r="N248" s="27"/>
      <c r="O248" s="20"/>
      <c r="P248" s="20"/>
      <c r="Q248" s="20"/>
      <c r="R248" s="20"/>
      <c r="S248" s="22"/>
      <c r="T248" s="20"/>
      <c r="U248" s="20"/>
      <c r="V248" s="20">
        <v>70</v>
      </c>
      <c r="W248" s="20" t="s">
        <v>35</v>
      </c>
      <c r="X248" s="20">
        <f>VLOOKUP(V248,Tabla1[[Tipo]:[BIN]],3,FALSE)</f>
        <v>551898</v>
      </c>
      <c r="Y248" s="20">
        <f>VLOOKUP(W248,Tabla2[],2,FALSE)</f>
        <v>1</v>
      </c>
      <c r="Z248" s="27"/>
      <c r="AA248" s="27"/>
      <c r="AB248" s="27"/>
      <c r="AC248" s="23"/>
      <c r="AD248" s="27"/>
      <c r="AE248" s="24" t="s">
        <v>73</v>
      </c>
      <c r="AF248" s="25">
        <f>+IF(B248="Cédula de Identidad",1,1)</f>
        <v>1</v>
      </c>
      <c r="AG248" s="26">
        <f t="shared" si="4"/>
        <v>0</v>
      </c>
      <c r="AH248" s="25" t="str">
        <f>+CONCATENATE(AE248,",",AF248,",",C248,",",D248,",",AG248)</f>
        <v>014,1,,,0</v>
      </c>
    </row>
    <row r="249" spans="1:34" x14ac:dyDescent="0.25">
      <c r="A249" s="16" t="s">
        <v>300</v>
      </c>
      <c r="B249" s="17"/>
      <c r="C249" s="12"/>
      <c r="D249" s="12"/>
      <c r="E249" s="11"/>
      <c r="F249" s="11"/>
      <c r="G249" s="11"/>
      <c r="H249" s="11"/>
      <c r="I249" s="22"/>
      <c r="J249" s="20"/>
      <c r="K249" s="18"/>
      <c r="L249" s="21"/>
      <c r="M249" s="17"/>
      <c r="N249" s="27"/>
      <c r="O249" s="20"/>
      <c r="P249" s="20"/>
      <c r="Q249" s="20"/>
      <c r="R249" s="20"/>
      <c r="S249" s="22"/>
      <c r="T249" s="20"/>
      <c r="U249" s="20"/>
      <c r="V249" s="20">
        <v>70</v>
      </c>
      <c r="W249" s="20" t="s">
        <v>35</v>
      </c>
      <c r="X249" s="20">
        <f>VLOOKUP(V249,Tabla1[[Tipo]:[BIN]],3,FALSE)</f>
        <v>551898</v>
      </c>
      <c r="Y249" s="20">
        <f>VLOOKUP(W249,Tabla2[],2,FALSE)</f>
        <v>1</v>
      </c>
      <c r="Z249" s="27"/>
      <c r="AA249" s="27"/>
      <c r="AB249" s="27"/>
      <c r="AC249" s="23"/>
      <c r="AD249" s="27"/>
      <c r="AE249" s="24" t="s">
        <v>73</v>
      </c>
      <c r="AF249" s="25">
        <f>+IF(B249="Cédula de Identidad",1,1)</f>
        <v>1</v>
      </c>
      <c r="AG249" s="26">
        <f t="shared" si="4"/>
        <v>0</v>
      </c>
      <c r="AH249" s="25" t="str">
        <f>+CONCATENATE(AE249,",",AF249,",",C249,",",D249,",",AG249)</f>
        <v>014,1,,,0</v>
      </c>
    </row>
    <row r="250" spans="1:34" x14ac:dyDescent="0.25">
      <c r="A250" s="16" t="s">
        <v>301</v>
      </c>
      <c r="B250" s="17"/>
      <c r="C250" s="12"/>
      <c r="D250" s="12"/>
      <c r="E250" s="11"/>
      <c r="F250" s="11"/>
      <c r="G250" s="11"/>
      <c r="H250" s="11"/>
      <c r="I250" s="22"/>
      <c r="J250" s="20"/>
      <c r="K250" s="18"/>
      <c r="L250" s="21"/>
      <c r="M250" s="17"/>
      <c r="N250" s="27"/>
      <c r="O250" s="20"/>
      <c r="P250" s="20"/>
      <c r="Q250" s="20"/>
      <c r="R250" s="20"/>
      <c r="S250" s="22"/>
      <c r="T250" s="20"/>
      <c r="U250" s="20"/>
      <c r="V250" s="20">
        <v>70</v>
      </c>
      <c r="W250" s="20" t="s">
        <v>35</v>
      </c>
      <c r="X250" s="20">
        <f>VLOOKUP(V250,Tabla1[[Tipo]:[BIN]],3,FALSE)</f>
        <v>551898</v>
      </c>
      <c r="Y250" s="20">
        <f>VLOOKUP(W250,Tabla2[],2,FALSE)</f>
        <v>1</v>
      </c>
      <c r="Z250" s="27"/>
      <c r="AA250" s="27"/>
      <c r="AB250" s="27"/>
      <c r="AC250" s="23"/>
      <c r="AD250" s="27"/>
      <c r="AE250" s="24" t="s">
        <v>73</v>
      </c>
      <c r="AF250" s="25">
        <f>+IF(B250="Cédula de Identidad",1,1)</f>
        <v>1</v>
      </c>
      <c r="AG250" s="26">
        <f t="shared" si="4"/>
        <v>0</v>
      </c>
      <c r="AH250" s="25" t="str">
        <f>+CONCATENATE(AE250,",",AF250,",",C250,",",D250,",",AG250)</f>
        <v>014,1,,,0</v>
      </c>
    </row>
    <row r="251" spans="1:34" x14ac:dyDescent="0.25">
      <c r="A251" s="16" t="s">
        <v>302</v>
      </c>
      <c r="B251" s="17"/>
      <c r="C251" s="12"/>
      <c r="D251" s="12"/>
      <c r="E251" s="11"/>
      <c r="F251" s="11"/>
      <c r="G251" s="11"/>
      <c r="H251" s="11"/>
      <c r="I251" s="22"/>
      <c r="J251" s="20"/>
      <c r="K251" s="18"/>
      <c r="L251" s="21"/>
      <c r="M251" s="17"/>
      <c r="N251" s="27"/>
      <c r="O251" s="20"/>
      <c r="P251" s="20"/>
      <c r="Q251" s="20"/>
      <c r="R251" s="20"/>
      <c r="S251" s="22"/>
      <c r="T251" s="20"/>
      <c r="U251" s="20"/>
      <c r="V251" s="20">
        <v>70</v>
      </c>
      <c r="W251" s="20" t="s">
        <v>35</v>
      </c>
      <c r="X251" s="20">
        <f>VLOOKUP(V251,Tabla1[[Tipo]:[BIN]],3,FALSE)</f>
        <v>551898</v>
      </c>
      <c r="Y251" s="20">
        <f>VLOOKUP(W251,Tabla2[],2,FALSE)</f>
        <v>1</v>
      </c>
      <c r="Z251" s="27"/>
      <c r="AA251" s="27"/>
      <c r="AB251" s="27"/>
      <c r="AC251" s="23"/>
      <c r="AD251" s="27"/>
      <c r="AE251" s="24" t="s">
        <v>73</v>
      </c>
      <c r="AF251" s="25">
        <f>+IF(B251="Cédula de Identidad",1,1)</f>
        <v>1</v>
      </c>
      <c r="AG251" s="26">
        <f t="shared" si="4"/>
        <v>0</v>
      </c>
      <c r="AH251" s="25" t="str">
        <f>+CONCATENATE(AE251,",",AF251,",",C251,",",D251,",",AG251)</f>
        <v>014,1,,,0</v>
      </c>
    </row>
    <row r="252" spans="1:34" x14ac:dyDescent="0.25">
      <c r="A252" s="8"/>
      <c r="D252" s="43"/>
      <c r="X252" s="2" t="e">
        <f>VLOOKUP(V252,Tabla1[[Tipo]:[BIN]],3,FALSE)</f>
        <v>#N/A</v>
      </c>
      <c r="Y252" s="2" t="e">
        <f>VLOOKUP(W252,Tabla2[],2,FALSE)</f>
        <v>#N/A</v>
      </c>
    </row>
    <row r="253" spans="1:34" x14ac:dyDescent="0.25">
      <c r="A253" s="8"/>
      <c r="X253" s="2" t="e">
        <f>VLOOKUP(V253,Tabla1[[Tipo]:[BIN]],3,FALSE)</f>
        <v>#N/A</v>
      </c>
      <c r="Y253" s="2" t="e">
        <f>VLOOKUP(W253,Tabla2[],2,FALSE)</f>
        <v>#N/A</v>
      </c>
    </row>
    <row r="254" spans="1:34" x14ac:dyDescent="0.25">
      <c r="A254" s="8"/>
      <c r="X254" s="2" t="e">
        <f>VLOOKUP(V254,Tabla1[[Tipo]:[BIN]],3,FALSE)</f>
        <v>#N/A</v>
      </c>
      <c r="Y254" s="2" t="e">
        <f>VLOOKUP(W254,Tabla2[],2,FALSE)</f>
        <v>#N/A</v>
      </c>
    </row>
    <row r="255" spans="1:34" x14ac:dyDescent="0.25">
      <c r="A255" s="8"/>
      <c r="X255" s="2" t="e">
        <f>VLOOKUP(V255,Tabla1[[Tipo]:[BIN]],3,FALSE)</f>
        <v>#N/A</v>
      </c>
      <c r="Y255" s="2" t="e">
        <f>VLOOKUP(W255,Tabla2[],2,FALSE)</f>
        <v>#N/A</v>
      </c>
    </row>
    <row r="256" spans="1:34" x14ac:dyDescent="0.25">
      <c r="A256" s="8"/>
      <c r="X256" s="2" t="e">
        <f>VLOOKUP(V256,Tabla1[[Tipo]:[BIN]],3,FALSE)</f>
        <v>#N/A</v>
      </c>
      <c r="Y256" s="2" t="e">
        <f>VLOOKUP(W256,Tabla2[],2,FALSE)</f>
        <v>#N/A</v>
      </c>
    </row>
    <row r="257" spans="1:25" x14ac:dyDescent="0.25">
      <c r="A257" s="8"/>
      <c r="X257" s="2" t="e">
        <f>VLOOKUP(V257,Tabla1[[Tipo]:[BIN]],3,FALSE)</f>
        <v>#N/A</v>
      </c>
      <c r="Y257" s="2" t="e">
        <f>VLOOKUP(W257,Tabla2[],2,FALSE)</f>
        <v>#N/A</v>
      </c>
    </row>
    <row r="258" spans="1:25" x14ac:dyDescent="0.25">
      <c r="A258" s="8"/>
      <c r="X258" s="2" t="e">
        <f>VLOOKUP(V258,Tabla1[[Tipo]:[BIN]],3,FALSE)</f>
        <v>#N/A</v>
      </c>
      <c r="Y258" s="2" t="e">
        <f>VLOOKUP(W258,Tabla2[],2,FALSE)</f>
        <v>#N/A</v>
      </c>
    </row>
    <row r="259" spans="1:25" x14ac:dyDescent="0.25">
      <c r="A259" s="8"/>
      <c r="X259" s="2" t="e">
        <f>VLOOKUP(V259,Tabla1[[Tipo]:[BIN]],3,FALSE)</f>
        <v>#N/A</v>
      </c>
      <c r="Y259" s="2" t="e">
        <f>VLOOKUP(W259,Tabla2[],2,FALSE)</f>
        <v>#N/A</v>
      </c>
    </row>
    <row r="260" spans="1:25" x14ac:dyDescent="0.25">
      <c r="A260" s="8"/>
      <c r="X260" s="2" t="e">
        <f>VLOOKUP(V260,Tabla1[[Tipo]:[BIN]],3,FALSE)</f>
        <v>#N/A</v>
      </c>
      <c r="Y260" s="2" t="e">
        <f>VLOOKUP(W260,Tabla2[],2,FALSE)</f>
        <v>#N/A</v>
      </c>
    </row>
    <row r="261" spans="1:25" x14ac:dyDescent="0.25">
      <c r="A261" s="8"/>
      <c r="X261" s="2" t="e">
        <f>VLOOKUP(V261,Tabla1[[Tipo]:[BIN]],3,FALSE)</f>
        <v>#N/A</v>
      </c>
      <c r="Y261" s="2" t="e">
        <f>VLOOKUP(W261,Tabla2[],2,FALSE)</f>
        <v>#N/A</v>
      </c>
    </row>
    <row r="262" spans="1:25" x14ac:dyDescent="0.25">
      <c r="A262" s="8"/>
      <c r="X262" s="2" t="e">
        <f>VLOOKUP(V262,Tabla1[[Tipo]:[BIN]],3,FALSE)</f>
        <v>#N/A</v>
      </c>
      <c r="Y262" s="2" t="e">
        <f>VLOOKUP(W262,Tabla2[],2,FALSE)</f>
        <v>#N/A</v>
      </c>
    </row>
    <row r="263" spans="1:25" x14ac:dyDescent="0.25">
      <c r="A263" s="8"/>
      <c r="X263" s="2" t="e">
        <f>VLOOKUP(V263,Tabla1[[Tipo]:[BIN]],3,FALSE)</f>
        <v>#N/A</v>
      </c>
      <c r="Y263" s="2" t="e">
        <f>VLOOKUP(W263,Tabla2[],2,FALSE)</f>
        <v>#N/A</v>
      </c>
    </row>
    <row r="264" spans="1:25" x14ac:dyDescent="0.25">
      <c r="A264" s="8"/>
      <c r="X264" s="2" t="e">
        <f>VLOOKUP(V264,Tabla1[[Tipo]:[BIN]],3,FALSE)</f>
        <v>#N/A</v>
      </c>
      <c r="Y264" s="2" t="e">
        <f>VLOOKUP(W264,Tabla2[],2,FALSE)</f>
        <v>#N/A</v>
      </c>
    </row>
    <row r="265" spans="1:25" x14ac:dyDescent="0.25">
      <c r="A265" s="8"/>
      <c r="X265" s="2" t="e">
        <f>VLOOKUP(V265,Tabla1[[Tipo]:[BIN]],3,FALSE)</f>
        <v>#N/A</v>
      </c>
      <c r="Y265" s="2" t="e">
        <f>VLOOKUP(W265,Tabla2[],2,FALSE)</f>
        <v>#N/A</v>
      </c>
    </row>
    <row r="266" spans="1:25" x14ac:dyDescent="0.25">
      <c r="A266" s="8"/>
      <c r="X266" s="2" t="e">
        <f>VLOOKUP(V266,Tabla1[[Tipo]:[BIN]],3,FALSE)</f>
        <v>#N/A</v>
      </c>
      <c r="Y266" s="2" t="e">
        <f>VLOOKUP(W266,Tabla2[],2,FALSE)</f>
        <v>#N/A</v>
      </c>
    </row>
    <row r="267" spans="1:25" x14ac:dyDescent="0.25">
      <c r="A267" s="8"/>
      <c r="X267" s="2" t="e">
        <f>VLOOKUP(V267,Tabla1[[Tipo]:[BIN]],3,FALSE)</f>
        <v>#N/A</v>
      </c>
      <c r="Y267" s="2" t="e">
        <f>VLOOKUP(W267,Tabla2[],2,FALSE)</f>
        <v>#N/A</v>
      </c>
    </row>
    <row r="268" spans="1:25" x14ac:dyDescent="0.25">
      <c r="A268" s="8"/>
      <c r="X268" s="2" t="e">
        <f>VLOOKUP(V268,Tabla1[[Tipo]:[BIN]],3,FALSE)</f>
        <v>#N/A</v>
      </c>
      <c r="Y268" s="2" t="e">
        <f>VLOOKUP(W268,Tabla2[],2,FALSE)</f>
        <v>#N/A</v>
      </c>
    </row>
    <row r="269" spans="1:25" x14ac:dyDescent="0.25">
      <c r="A269" s="8"/>
      <c r="X269" s="2" t="e">
        <f>VLOOKUP(V269,Tabla1[[Tipo]:[BIN]],3,FALSE)</f>
        <v>#N/A</v>
      </c>
      <c r="Y269" s="2" t="e">
        <f>VLOOKUP(W269,Tabla2[],2,FALSE)</f>
        <v>#N/A</v>
      </c>
    </row>
    <row r="270" spans="1:25" x14ac:dyDescent="0.25">
      <c r="A270" s="8"/>
      <c r="X270" s="2" t="e">
        <f>VLOOKUP(V270,Tabla1[[Tipo]:[BIN]],3,FALSE)</f>
        <v>#N/A</v>
      </c>
      <c r="Y270" s="2" t="e">
        <f>VLOOKUP(W270,Tabla2[],2,FALSE)</f>
        <v>#N/A</v>
      </c>
    </row>
    <row r="271" spans="1:25" x14ac:dyDescent="0.25">
      <c r="A271" s="8"/>
      <c r="X271" s="2" t="e">
        <f>VLOOKUP(V271,Tabla1[[Tipo]:[BIN]],3,FALSE)</f>
        <v>#N/A</v>
      </c>
      <c r="Y271" s="2" t="e">
        <f>VLOOKUP(W271,Tabla2[],2,FALSE)</f>
        <v>#N/A</v>
      </c>
    </row>
    <row r="272" spans="1:25" x14ac:dyDescent="0.25">
      <c r="A272" s="8"/>
      <c r="X272" s="2" t="e">
        <f>VLOOKUP(V272,Tabla1[[Tipo]:[BIN]],3,FALSE)</f>
        <v>#N/A</v>
      </c>
      <c r="Y272" s="2" t="e">
        <f>VLOOKUP(W272,Tabla2[],2,FALSE)</f>
        <v>#N/A</v>
      </c>
    </row>
    <row r="273" spans="1:25" x14ac:dyDescent="0.25">
      <c r="A273" s="8"/>
      <c r="X273" s="2" t="e">
        <f>VLOOKUP(V273,Tabla1[[Tipo]:[BIN]],3,FALSE)</f>
        <v>#N/A</v>
      </c>
      <c r="Y273" s="2" t="e">
        <f>VLOOKUP(W273,Tabla2[],2,FALSE)</f>
        <v>#N/A</v>
      </c>
    </row>
    <row r="274" spans="1:25" x14ac:dyDescent="0.25">
      <c r="A274" s="8"/>
      <c r="X274" s="2" t="e">
        <f>VLOOKUP(V274,Tabla1[[Tipo]:[BIN]],3,FALSE)</f>
        <v>#N/A</v>
      </c>
      <c r="Y274" s="2" t="e">
        <f>VLOOKUP(W274,Tabla2[],2,FALSE)</f>
        <v>#N/A</v>
      </c>
    </row>
    <row r="275" spans="1:25" x14ac:dyDescent="0.25">
      <c r="A275" s="8"/>
      <c r="X275" s="2" t="e">
        <f>VLOOKUP(V275,Tabla1[[Tipo]:[BIN]],3,FALSE)</f>
        <v>#N/A</v>
      </c>
      <c r="Y275" s="2" t="e">
        <f>VLOOKUP(W275,Tabla2[],2,FALSE)</f>
        <v>#N/A</v>
      </c>
    </row>
    <row r="276" spans="1:25" x14ac:dyDescent="0.25">
      <c r="A276" s="8"/>
      <c r="X276" s="2" t="e">
        <f>VLOOKUP(V276,Tabla1[[Tipo]:[BIN]],3,FALSE)</f>
        <v>#N/A</v>
      </c>
      <c r="Y276" s="2" t="e">
        <f>VLOOKUP(W276,Tabla2[],2,FALSE)</f>
        <v>#N/A</v>
      </c>
    </row>
    <row r="277" spans="1:25" x14ac:dyDescent="0.25">
      <c r="A277" s="8"/>
      <c r="X277" s="2" t="e">
        <f>VLOOKUP(V277,Tabla1[[Tipo]:[BIN]],3,FALSE)</f>
        <v>#N/A</v>
      </c>
      <c r="Y277" s="2" t="e">
        <f>VLOOKUP(W277,Tabla2[],2,FALSE)</f>
        <v>#N/A</v>
      </c>
    </row>
    <row r="278" spans="1:25" x14ac:dyDescent="0.25">
      <c r="A278" s="8"/>
      <c r="X278" s="2" t="e">
        <f>VLOOKUP(V278,Tabla1[[Tipo]:[BIN]],3,FALSE)</f>
        <v>#N/A</v>
      </c>
      <c r="Y278" s="2" t="e">
        <f>VLOOKUP(W278,Tabla2[],2,FALSE)</f>
        <v>#N/A</v>
      </c>
    </row>
    <row r="279" spans="1:25" x14ac:dyDescent="0.25">
      <c r="A279" s="8"/>
      <c r="X279" s="2" t="e">
        <f>VLOOKUP(V279,Tabla1[[Tipo]:[BIN]],3,FALSE)</f>
        <v>#N/A</v>
      </c>
      <c r="Y279" s="2" t="e">
        <f>VLOOKUP(W279,Tabla2[],2,FALSE)</f>
        <v>#N/A</v>
      </c>
    </row>
    <row r="280" spans="1:25" x14ac:dyDescent="0.25">
      <c r="A280" s="8"/>
      <c r="X280" s="2" t="e">
        <f>VLOOKUP(V280,Tabla1[[Tipo]:[BIN]],3,FALSE)</f>
        <v>#N/A</v>
      </c>
      <c r="Y280" s="2" t="e">
        <f>VLOOKUP(W280,Tabla2[],2,FALSE)</f>
        <v>#N/A</v>
      </c>
    </row>
    <row r="281" spans="1:25" x14ac:dyDescent="0.25">
      <c r="A281" s="8"/>
      <c r="X281" s="2" t="e">
        <f>VLOOKUP(V281,Tabla1[[Tipo]:[BIN]],3,FALSE)</f>
        <v>#N/A</v>
      </c>
      <c r="Y281" s="2" t="e">
        <f>VLOOKUP(W281,Tabla2[],2,FALSE)</f>
        <v>#N/A</v>
      </c>
    </row>
    <row r="282" spans="1:25" x14ac:dyDescent="0.25">
      <c r="A282" s="8"/>
      <c r="X282" s="2" t="e">
        <f>VLOOKUP(V282,Tabla1[[Tipo]:[BIN]],3,FALSE)</f>
        <v>#N/A</v>
      </c>
      <c r="Y282" s="2" t="e">
        <f>VLOOKUP(W282,Tabla2[],2,FALSE)</f>
        <v>#N/A</v>
      </c>
    </row>
    <row r="283" spans="1:25" x14ac:dyDescent="0.25">
      <c r="A283" s="8"/>
      <c r="X283" s="2" t="e">
        <f>VLOOKUP(V283,Tabla1[[Tipo]:[BIN]],3,FALSE)</f>
        <v>#N/A</v>
      </c>
      <c r="Y283" s="2" t="e">
        <f>VLOOKUP(W283,Tabla2[],2,FALSE)</f>
        <v>#N/A</v>
      </c>
    </row>
    <row r="284" spans="1:25" x14ac:dyDescent="0.25">
      <c r="A284" s="8"/>
      <c r="X284" s="2" t="e">
        <f>VLOOKUP(V284,Tabla1[[Tipo]:[BIN]],3,FALSE)</f>
        <v>#N/A</v>
      </c>
      <c r="Y284" s="2" t="e">
        <f>VLOOKUP(W284,Tabla2[],2,FALSE)</f>
        <v>#N/A</v>
      </c>
    </row>
    <row r="285" spans="1:25" x14ac:dyDescent="0.25">
      <c r="A285" s="8"/>
      <c r="X285" s="2" t="e">
        <f>VLOOKUP(V285,Tabla1[[Tipo]:[BIN]],3,FALSE)</f>
        <v>#N/A</v>
      </c>
      <c r="Y285" s="2" t="e">
        <f>VLOOKUP(W285,Tabla2[],2,FALSE)</f>
        <v>#N/A</v>
      </c>
    </row>
    <row r="286" spans="1:25" x14ac:dyDescent="0.25">
      <c r="A286" s="8"/>
      <c r="X286" s="2" t="e">
        <f>VLOOKUP(V286,Tabla1[[Tipo]:[BIN]],3,FALSE)</f>
        <v>#N/A</v>
      </c>
      <c r="Y286" s="2" t="e">
        <f>VLOOKUP(W286,Tabla2[],2,FALSE)</f>
        <v>#N/A</v>
      </c>
    </row>
    <row r="287" spans="1:25" x14ac:dyDescent="0.25">
      <c r="A287" s="8"/>
      <c r="X287" s="2" t="e">
        <f>VLOOKUP(V287,Tabla1[[Tipo]:[BIN]],3,FALSE)</f>
        <v>#N/A</v>
      </c>
      <c r="Y287" s="2" t="e">
        <f>VLOOKUP(W287,Tabla2[],2,FALSE)</f>
        <v>#N/A</v>
      </c>
    </row>
    <row r="288" spans="1:25" x14ac:dyDescent="0.25">
      <c r="A288" s="8"/>
      <c r="X288" s="2" t="e">
        <f>VLOOKUP(V288,Tabla1[[Tipo]:[BIN]],3,FALSE)</f>
        <v>#N/A</v>
      </c>
      <c r="Y288" s="2" t="e">
        <f>VLOOKUP(W288,Tabla2[],2,FALSE)</f>
        <v>#N/A</v>
      </c>
    </row>
    <row r="289" spans="1:25" x14ac:dyDescent="0.25">
      <c r="A289" s="8"/>
      <c r="X289" s="2" t="e">
        <f>VLOOKUP(V289,Tabla1[[Tipo]:[BIN]],3,FALSE)</f>
        <v>#N/A</v>
      </c>
      <c r="Y289" s="2" t="e">
        <f>VLOOKUP(W289,Tabla2[],2,FALSE)</f>
        <v>#N/A</v>
      </c>
    </row>
    <row r="290" spans="1:25" x14ac:dyDescent="0.25">
      <c r="A290" s="8"/>
      <c r="X290" s="2" t="e">
        <f>VLOOKUP(V290,Tabla1[[Tipo]:[BIN]],3,FALSE)</f>
        <v>#N/A</v>
      </c>
      <c r="Y290" s="2" t="e">
        <f>VLOOKUP(W290,Tabla2[],2,FALSE)</f>
        <v>#N/A</v>
      </c>
    </row>
    <row r="291" spans="1:25" x14ac:dyDescent="0.25">
      <c r="A291" s="8"/>
      <c r="X291" s="2" t="e">
        <f>VLOOKUP(V291,Tabla1[[Tipo]:[BIN]],3,FALSE)</f>
        <v>#N/A</v>
      </c>
      <c r="Y291" s="2" t="e">
        <f>VLOOKUP(W291,Tabla2[],2,FALSE)</f>
        <v>#N/A</v>
      </c>
    </row>
    <row r="292" spans="1:25" x14ac:dyDescent="0.25">
      <c r="A292" s="8"/>
      <c r="X292" s="2" t="e">
        <f>VLOOKUP(V292,Tabla1[[Tipo]:[BIN]],3,FALSE)</f>
        <v>#N/A</v>
      </c>
      <c r="Y292" s="2" t="e">
        <f>VLOOKUP(W292,Tabla2[],2,FALSE)</f>
        <v>#N/A</v>
      </c>
    </row>
    <row r="293" spans="1:25" x14ac:dyDescent="0.25">
      <c r="A293" s="8"/>
      <c r="X293" s="2" t="e">
        <f>VLOOKUP(V293,Tabla1[[Tipo]:[BIN]],3,FALSE)</f>
        <v>#N/A</v>
      </c>
      <c r="Y293" s="2" t="e">
        <f>VLOOKUP(W293,Tabla2[],2,FALSE)</f>
        <v>#N/A</v>
      </c>
    </row>
    <row r="294" spans="1:25" x14ac:dyDescent="0.25">
      <c r="A294" s="8"/>
      <c r="X294" s="2" t="e">
        <f>VLOOKUP(V294,Tabla1[[Tipo]:[BIN]],3,FALSE)</f>
        <v>#N/A</v>
      </c>
      <c r="Y294" s="2" t="e">
        <f>VLOOKUP(W294,Tabla2[],2,FALSE)</f>
        <v>#N/A</v>
      </c>
    </row>
    <row r="295" spans="1:25" x14ac:dyDescent="0.25">
      <c r="A295" s="8"/>
      <c r="X295" s="2" t="e">
        <f>VLOOKUP(V295,Tabla1[[Tipo]:[BIN]],3,FALSE)</f>
        <v>#N/A</v>
      </c>
      <c r="Y295" s="2" t="e">
        <f>VLOOKUP(W295,Tabla2[],2,FALSE)</f>
        <v>#N/A</v>
      </c>
    </row>
    <row r="296" spans="1:25" x14ac:dyDescent="0.25">
      <c r="A296" s="8"/>
      <c r="X296" s="2" t="e">
        <f>VLOOKUP(V296,Tabla1[[Tipo]:[BIN]],3,FALSE)</f>
        <v>#N/A</v>
      </c>
      <c r="Y296" s="2" t="e">
        <f>VLOOKUP(W296,Tabla2[],2,FALSE)</f>
        <v>#N/A</v>
      </c>
    </row>
    <row r="297" spans="1:25" x14ac:dyDescent="0.25">
      <c r="A297" s="8"/>
      <c r="X297" s="2" t="e">
        <f>VLOOKUP(V297,Tabla1[[Tipo]:[BIN]],3,FALSE)</f>
        <v>#N/A</v>
      </c>
      <c r="Y297" s="2" t="e">
        <f>VLOOKUP(W297,Tabla2[],2,FALSE)</f>
        <v>#N/A</v>
      </c>
    </row>
    <row r="298" spans="1:25" x14ac:dyDescent="0.25">
      <c r="A298" s="8"/>
      <c r="X298" s="2" t="e">
        <f>VLOOKUP(V298,Tabla1[[Tipo]:[BIN]],3,FALSE)</f>
        <v>#N/A</v>
      </c>
      <c r="Y298" s="2" t="e">
        <f>VLOOKUP(W298,Tabla2[],2,FALSE)</f>
        <v>#N/A</v>
      </c>
    </row>
    <row r="299" spans="1:25" x14ac:dyDescent="0.25">
      <c r="A299" s="8"/>
      <c r="X299" s="2" t="e">
        <f>VLOOKUP(V299,Tabla1[[Tipo]:[BIN]],3,FALSE)</f>
        <v>#N/A</v>
      </c>
      <c r="Y299" s="2" t="e">
        <f>VLOOKUP(W299,Tabla2[],2,FALSE)</f>
        <v>#N/A</v>
      </c>
    </row>
    <row r="300" spans="1:25" x14ac:dyDescent="0.25">
      <c r="A300" s="8"/>
      <c r="X300" s="2" t="e">
        <f>VLOOKUP(V300,Tabla1[[Tipo]:[BIN]],3,FALSE)</f>
        <v>#N/A</v>
      </c>
      <c r="Y300" s="2" t="e">
        <f>VLOOKUP(W300,Tabla2[],2,FALSE)</f>
        <v>#N/A</v>
      </c>
    </row>
    <row r="301" spans="1:25" x14ac:dyDescent="0.25">
      <c r="A301" s="8"/>
      <c r="X301" s="2" t="e">
        <f>VLOOKUP(V301,Tabla1[[Tipo]:[BIN]],3,FALSE)</f>
        <v>#N/A</v>
      </c>
      <c r="Y301" s="2" t="e">
        <f>VLOOKUP(W301,Tabla2[],2,FALSE)</f>
        <v>#N/A</v>
      </c>
    </row>
    <row r="302" spans="1:25" x14ac:dyDescent="0.25">
      <c r="A302" s="8"/>
      <c r="X302" s="2" t="e">
        <f>VLOOKUP(V302,Tabla1[[Tipo]:[BIN]],3,FALSE)</f>
        <v>#N/A</v>
      </c>
      <c r="Y302" s="2" t="e">
        <f>VLOOKUP(W302,Tabla2[],2,FALSE)</f>
        <v>#N/A</v>
      </c>
    </row>
    <row r="303" spans="1:25" x14ac:dyDescent="0.25">
      <c r="A303" s="8"/>
      <c r="X303" s="2" t="e">
        <f>VLOOKUP(V303,Tabla1[[Tipo]:[BIN]],3,FALSE)</f>
        <v>#N/A</v>
      </c>
      <c r="Y303" s="2" t="e">
        <f>VLOOKUP(W303,Tabla2[],2,FALSE)</f>
        <v>#N/A</v>
      </c>
    </row>
    <row r="304" spans="1:25" x14ac:dyDescent="0.25">
      <c r="A304" s="8"/>
      <c r="X304" s="2" t="e">
        <f>VLOOKUP(V304,Tabla1[[Tipo]:[BIN]],3,FALSE)</f>
        <v>#N/A</v>
      </c>
      <c r="Y304" s="2" t="e">
        <f>VLOOKUP(W304,Tabla2[],2,FALSE)</f>
        <v>#N/A</v>
      </c>
    </row>
    <row r="305" spans="1:25" x14ac:dyDescent="0.25">
      <c r="A305" s="8"/>
      <c r="X305" s="2" t="e">
        <f>VLOOKUP(V305,Tabla1[[Tipo]:[BIN]],3,FALSE)</f>
        <v>#N/A</v>
      </c>
      <c r="Y305" s="2" t="e">
        <f>VLOOKUP(W305,Tabla2[],2,FALSE)</f>
        <v>#N/A</v>
      </c>
    </row>
    <row r="306" spans="1:25" x14ac:dyDescent="0.25">
      <c r="A306" s="8"/>
      <c r="X306" s="2" t="e">
        <f>VLOOKUP(V306,Tabla1[[Tipo]:[BIN]],3,FALSE)</f>
        <v>#N/A</v>
      </c>
      <c r="Y306" s="2" t="e">
        <f>VLOOKUP(W306,Tabla2[],2,FALSE)</f>
        <v>#N/A</v>
      </c>
    </row>
    <row r="307" spans="1:25" x14ac:dyDescent="0.25">
      <c r="A307" s="8"/>
      <c r="X307" s="2" t="e">
        <f>VLOOKUP(V307,Tabla1[[Tipo]:[BIN]],3,FALSE)</f>
        <v>#N/A</v>
      </c>
      <c r="Y307" s="2" t="e">
        <f>VLOOKUP(W307,Tabla2[],2,FALSE)</f>
        <v>#N/A</v>
      </c>
    </row>
    <row r="308" spans="1:25" x14ac:dyDescent="0.25">
      <c r="A308" s="8"/>
      <c r="X308" s="2" t="e">
        <f>VLOOKUP(V308,Tabla1[[Tipo]:[BIN]],3,FALSE)</f>
        <v>#N/A</v>
      </c>
      <c r="Y308" s="2" t="e">
        <f>VLOOKUP(W308,Tabla2[],2,FALSE)</f>
        <v>#N/A</v>
      </c>
    </row>
    <row r="309" spans="1:25" x14ac:dyDescent="0.25">
      <c r="A309" s="8"/>
      <c r="X309" s="2" t="e">
        <f>VLOOKUP(V309,Tabla1[[Tipo]:[BIN]],3,FALSE)</f>
        <v>#N/A</v>
      </c>
      <c r="Y309" s="2" t="e">
        <f>VLOOKUP(W309,Tabla2[],2,FALSE)</f>
        <v>#N/A</v>
      </c>
    </row>
    <row r="310" spans="1:25" x14ac:dyDescent="0.25">
      <c r="A310" s="8"/>
      <c r="X310" s="2" t="e">
        <f>VLOOKUP(V310,Tabla1[[Tipo]:[BIN]],3,FALSE)</f>
        <v>#N/A</v>
      </c>
      <c r="Y310" s="2" t="e">
        <f>VLOOKUP(W310,Tabla2[],2,FALSE)</f>
        <v>#N/A</v>
      </c>
    </row>
    <row r="311" spans="1:25" x14ac:dyDescent="0.25">
      <c r="A311" s="8"/>
      <c r="X311" s="2" t="e">
        <f>VLOOKUP(V311,Tabla1[[Tipo]:[BIN]],3,FALSE)</f>
        <v>#N/A</v>
      </c>
      <c r="Y311" s="2" t="e">
        <f>VLOOKUP(W311,Tabla2[],2,FALSE)</f>
        <v>#N/A</v>
      </c>
    </row>
    <row r="312" spans="1:25" x14ac:dyDescent="0.25">
      <c r="A312" s="8"/>
      <c r="X312" s="2" t="e">
        <f>VLOOKUP(V312,Tabla1[[Tipo]:[BIN]],3,FALSE)</f>
        <v>#N/A</v>
      </c>
      <c r="Y312" s="2" t="e">
        <f>VLOOKUP(W312,Tabla2[],2,FALSE)</f>
        <v>#N/A</v>
      </c>
    </row>
    <row r="313" spans="1:25" x14ac:dyDescent="0.25">
      <c r="A313" s="8"/>
      <c r="X313" s="2" t="e">
        <f>VLOOKUP(V313,Tabla1[[Tipo]:[BIN]],3,FALSE)</f>
        <v>#N/A</v>
      </c>
      <c r="Y313" s="2" t="e">
        <f>VLOOKUP(W313,Tabla2[],2,FALSE)</f>
        <v>#N/A</v>
      </c>
    </row>
    <row r="314" spans="1:25" x14ac:dyDescent="0.25">
      <c r="A314" s="8"/>
      <c r="X314" s="2" t="e">
        <f>VLOOKUP(V314,Tabla1[[Tipo]:[BIN]],3,FALSE)</f>
        <v>#N/A</v>
      </c>
      <c r="Y314" s="2" t="e">
        <f>VLOOKUP(W314,Tabla2[],2,FALSE)</f>
        <v>#N/A</v>
      </c>
    </row>
    <row r="315" spans="1:25" x14ac:dyDescent="0.25">
      <c r="A315" s="8"/>
      <c r="X315" s="2" t="e">
        <f>VLOOKUP(V315,Tabla1[[Tipo]:[BIN]],3,FALSE)</f>
        <v>#N/A</v>
      </c>
      <c r="Y315" s="2" t="e">
        <f>VLOOKUP(W315,Tabla2[],2,FALSE)</f>
        <v>#N/A</v>
      </c>
    </row>
    <row r="316" spans="1:25" x14ac:dyDescent="0.25">
      <c r="A316" s="8"/>
      <c r="X316" s="2" t="e">
        <f>VLOOKUP(V316,Tabla1[[Tipo]:[BIN]],3,FALSE)</f>
        <v>#N/A</v>
      </c>
      <c r="Y316" s="2" t="e">
        <f>VLOOKUP(W316,Tabla2[],2,FALSE)</f>
        <v>#N/A</v>
      </c>
    </row>
    <row r="317" spans="1:25" x14ac:dyDescent="0.25">
      <c r="A317" s="8"/>
      <c r="X317" s="2" t="e">
        <f>VLOOKUP(V317,Tabla1[[Tipo]:[BIN]],3,FALSE)</f>
        <v>#N/A</v>
      </c>
      <c r="Y317" s="2" t="e">
        <f>VLOOKUP(W317,Tabla2[],2,FALSE)</f>
        <v>#N/A</v>
      </c>
    </row>
    <row r="318" spans="1:25" x14ac:dyDescent="0.25">
      <c r="A318" s="8"/>
      <c r="X318" s="2" t="e">
        <f>VLOOKUP(V318,Tabla1[[Tipo]:[BIN]],3,FALSE)</f>
        <v>#N/A</v>
      </c>
      <c r="Y318" s="2" t="e">
        <f>VLOOKUP(W318,Tabla2[],2,FALSE)</f>
        <v>#N/A</v>
      </c>
    </row>
    <row r="319" spans="1:25" x14ac:dyDescent="0.25">
      <c r="A319" s="8"/>
      <c r="X319" s="2" t="e">
        <f>VLOOKUP(V319,Tabla1[[Tipo]:[BIN]],3,FALSE)</f>
        <v>#N/A</v>
      </c>
      <c r="Y319" s="2" t="e">
        <f>VLOOKUP(W319,Tabla2[],2,FALSE)</f>
        <v>#N/A</v>
      </c>
    </row>
    <row r="320" spans="1:25" x14ac:dyDescent="0.25">
      <c r="A320" s="8"/>
      <c r="X320" s="2" t="e">
        <f>VLOOKUP(V320,Tabla1[[Tipo]:[BIN]],3,FALSE)</f>
        <v>#N/A</v>
      </c>
      <c r="Y320" s="2" t="e">
        <f>VLOOKUP(W320,Tabla2[],2,FALSE)</f>
        <v>#N/A</v>
      </c>
    </row>
    <row r="321" spans="1:25" x14ac:dyDescent="0.25">
      <c r="A321" s="8"/>
      <c r="X321" s="2" t="e">
        <f>VLOOKUP(V321,Tabla1[[Tipo]:[BIN]],3,FALSE)</f>
        <v>#N/A</v>
      </c>
      <c r="Y321" s="2" t="e">
        <f>VLOOKUP(W321,Tabla2[],2,FALSE)</f>
        <v>#N/A</v>
      </c>
    </row>
    <row r="322" spans="1:25" x14ac:dyDescent="0.25">
      <c r="A322" s="8"/>
      <c r="X322" s="2" t="e">
        <f>VLOOKUP(V322,Tabla1[[Tipo]:[BIN]],3,FALSE)</f>
        <v>#N/A</v>
      </c>
      <c r="Y322" s="2" t="e">
        <f>VLOOKUP(W322,Tabla2[],2,FALSE)</f>
        <v>#N/A</v>
      </c>
    </row>
    <row r="323" spans="1:25" x14ac:dyDescent="0.25">
      <c r="A323" s="8"/>
      <c r="X323" s="2" t="e">
        <f>VLOOKUP(V323,Tabla1[[Tipo]:[BIN]],3,FALSE)</f>
        <v>#N/A</v>
      </c>
      <c r="Y323" s="2" t="e">
        <f>VLOOKUP(W323,Tabla2[],2,FALSE)</f>
        <v>#N/A</v>
      </c>
    </row>
    <row r="324" spans="1:25" x14ac:dyDescent="0.25">
      <c r="A324" s="8"/>
      <c r="X324" s="2" t="e">
        <f>VLOOKUP(V324,Tabla1[[Tipo]:[BIN]],3,FALSE)</f>
        <v>#N/A</v>
      </c>
      <c r="Y324" s="2" t="e">
        <f>VLOOKUP(W324,Tabla2[],2,FALSE)</f>
        <v>#N/A</v>
      </c>
    </row>
    <row r="325" spans="1:25" x14ac:dyDescent="0.25">
      <c r="A325" s="8"/>
      <c r="X325" s="2" t="e">
        <f>VLOOKUP(V325,Tabla1[[Tipo]:[BIN]],3,FALSE)</f>
        <v>#N/A</v>
      </c>
      <c r="Y325" s="2" t="e">
        <f>VLOOKUP(W325,Tabla2[],2,FALSE)</f>
        <v>#N/A</v>
      </c>
    </row>
    <row r="326" spans="1:25" x14ac:dyDescent="0.25">
      <c r="A326" s="8"/>
      <c r="X326" s="2" t="e">
        <f>VLOOKUP(V326,Tabla1[[Tipo]:[BIN]],3,FALSE)</f>
        <v>#N/A</v>
      </c>
      <c r="Y326" s="2" t="e">
        <f>VLOOKUP(W326,Tabla2[],2,FALSE)</f>
        <v>#N/A</v>
      </c>
    </row>
    <row r="327" spans="1:25" x14ac:dyDescent="0.25">
      <c r="A327" s="8"/>
      <c r="X327" s="2" t="e">
        <f>VLOOKUP(V327,Tabla1[[Tipo]:[BIN]],3,FALSE)</f>
        <v>#N/A</v>
      </c>
      <c r="Y327" s="2" t="e">
        <f>VLOOKUP(W327,Tabla2[],2,FALSE)</f>
        <v>#N/A</v>
      </c>
    </row>
    <row r="328" spans="1:25" x14ac:dyDescent="0.25">
      <c r="A328" s="8"/>
      <c r="X328" s="2" t="e">
        <f>VLOOKUP(V328,Tabla1[[Tipo]:[BIN]],3,FALSE)</f>
        <v>#N/A</v>
      </c>
      <c r="Y328" s="2" t="e">
        <f>VLOOKUP(W328,Tabla2[],2,FALSE)</f>
        <v>#N/A</v>
      </c>
    </row>
    <row r="329" spans="1:25" x14ac:dyDescent="0.25">
      <c r="A329" s="8"/>
      <c r="X329" s="2" t="e">
        <f>VLOOKUP(V329,Tabla1[[Tipo]:[BIN]],3,FALSE)</f>
        <v>#N/A</v>
      </c>
      <c r="Y329" s="2" t="e">
        <f>VLOOKUP(W329,Tabla2[],2,FALSE)</f>
        <v>#N/A</v>
      </c>
    </row>
    <row r="330" spans="1:25" x14ac:dyDescent="0.25">
      <c r="A330" s="8"/>
      <c r="X330" s="2" t="e">
        <f>VLOOKUP(V330,Tabla1[[Tipo]:[BIN]],3,FALSE)</f>
        <v>#N/A</v>
      </c>
      <c r="Y330" s="2" t="e">
        <f>VLOOKUP(W330,Tabla2[],2,FALSE)</f>
        <v>#N/A</v>
      </c>
    </row>
    <row r="331" spans="1:25" x14ac:dyDescent="0.25">
      <c r="A331" s="8"/>
      <c r="X331" s="2" t="e">
        <f>VLOOKUP(V331,Tabla1[[Tipo]:[BIN]],3,FALSE)</f>
        <v>#N/A</v>
      </c>
      <c r="Y331" s="2" t="e">
        <f>VLOOKUP(W331,Tabla2[],2,FALSE)</f>
        <v>#N/A</v>
      </c>
    </row>
    <row r="332" spans="1:25" x14ac:dyDescent="0.25">
      <c r="A332" s="8"/>
      <c r="X332" s="2" t="e">
        <f>VLOOKUP(V332,Tabla1[[Tipo]:[BIN]],3,FALSE)</f>
        <v>#N/A</v>
      </c>
      <c r="Y332" s="2" t="e">
        <f>VLOOKUP(W332,Tabla2[],2,FALSE)</f>
        <v>#N/A</v>
      </c>
    </row>
    <row r="333" spans="1:25" x14ac:dyDescent="0.25">
      <c r="A333" s="8"/>
      <c r="X333" s="2" t="e">
        <f>VLOOKUP(V333,Tabla1[[Tipo]:[BIN]],3,FALSE)</f>
        <v>#N/A</v>
      </c>
      <c r="Y333" s="2" t="e">
        <f>VLOOKUP(W333,Tabla2[],2,FALSE)</f>
        <v>#N/A</v>
      </c>
    </row>
    <row r="334" spans="1:25" x14ac:dyDescent="0.25">
      <c r="A334" s="8"/>
      <c r="X334" s="2" t="e">
        <f>VLOOKUP(V334,Tabla1[[Tipo]:[BIN]],3,FALSE)</f>
        <v>#N/A</v>
      </c>
      <c r="Y334" s="2" t="e">
        <f>VLOOKUP(W334,Tabla2[],2,FALSE)</f>
        <v>#N/A</v>
      </c>
    </row>
    <row r="335" spans="1:25" x14ac:dyDescent="0.25">
      <c r="A335" s="8"/>
      <c r="X335" s="2" t="e">
        <f>VLOOKUP(V335,Tabla1[[Tipo]:[BIN]],3,FALSE)</f>
        <v>#N/A</v>
      </c>
      <c r="Y335" s="2" t="e">
        <f>VLOOKUP(W335,Tabla2[],2,FALSE)</f>
        <v>#N/A</v>
      </c>
    </row>
    <row r="336" spans="1:25" x14ac:dyDescent="0.25">
      <c r="A336" s="8"/>
      <c r="X336" s="2" t="e">
        <f>VLOOKUP(V336,Tabla1[[Tipo]:[BIN]],3,FALSE)</f>
        <v>#N/A</v>
      </c>
      <c r="Y336" s="2" t="e">
        <f>VLOOKUP(W336,Tabla2[],2,FALSE)</f>
        <v>#N/A</v>
      </c>
    </row>
    <row r="337" spans="1:25" x14ac:dyDescent="0.25">
      <c r="A337" s="8"/>
      <c r="X337" s="2" t="e">
        <f>VLOOKUP(V337,Tabla1[[Tipo]:[BIN]],3,FALSE)</f>
        <v>#N/A</v>
      </c>
      <c r="Y337" s="2" t="e">
        <f>VLOOKUP(W337,Tabla2[],2,FALSE)</f>
        <v>#N/A</v>
      </c>
    </row>
    <row r="338" spans="1:25" x14ac:dyDescent="0.25">
      <c r="A338" s="8"/>
      <c r="X338" s="2" t="e">
        <f>VLOOKUP(V338,Tabla1[[Tipo]:[BIN]],3,FALSE)</f>
        <v>#N/A</v>
      </c>
      <c r="Y338" s="2" t="e">
        <f>VLOOKUP(W338,Tabla2[],2,FALSE)</f>
        <v>#N/A</v>
      </c>
    </row>
    <row r="339" spans="1:25" x14ac:dyDescent="0.25">
      <c r="A339" s="8"/>
      <c r="X339" s="2" t="e">
        <f>VLOOKUP(V339,Tabla1[[Tipo]:[BIN]],3,FALSE)</f>
        <v>#N/A</v>
      </c>
      <c r="Y339" s="2" t="e">
        <f>VLOOKUP(W339,Tabla2[],2,FALSE)</f>
        <v>#N/A</v>
      </c>
    </row>
    <row r="340" spans="1:25" x14ac:dyDescent="0.25">
      <c r="A340" s="8"/>
      <c r="X340" s="2" t="e">
        <f>VLOOKUP(V340,Tabla1[[Tipo]:[BIN]],3,FALSE)</f>
        <v>#N/A</v>
      </c>
      <c r="Y340" s="2" t="e">
        <f>VLOOKUP(W340,Tabla2[],2,FALSE)</f>
        <v>#N/A</v>
      </c>
    </row>
    <row r="341" spans="1:25" x14ac:dyDescent="0.25">
      <c r="A341" s="8"/>
      <c r="X341" s="2" t="e">
        <f>VLOOKUP(V341,Tabla1[[Tipo]:[BIN]],3,FALSE)</f>
        <v>#N/A</v>
      </c>
      <c r="Y341" s="2" t="e">
        <f>VLOOKUP(W341,Tabla2[],2,FALSE)</f>
        <v>#N/A</v>
      </c>
    </row>
    <row r="342" spans="1:25" x14ac:dyDescent="0.25">
      <c r="A342" s="8"/>
      <c r="X342" s="2" t="e">
        <f>VLOOKUP(V342,Tabla1[[Tipo]:[BIN]],3,FALSE)</f>
        <v>#N/A</v>
      </c>
      <c r="Y342" s="2" t="e">
        <f>VLOOKUP(W342,Tabla2[],2,FALSE)</f>
        <v>#N/A</v>
      </c>
    </row>
    <row r="343" spans="1:25" x14ac:dyDescent="0.25">
      <c r="A343" s="8"/>
      <c r="X343" s="2" t="e">
        <f>VLOOKUP(V343,Tabla1[[Tipo]:[BIN]],3,FALSE)</f>
        <v>#N/A</v>
      </c>
      <c r="Y343" s="2" t="e">
        <f>VLOOKUP(W343,Tabla2[],2,FALSE)</f>
        <v>#N/A</v>
      </c>
    </row>
    <row r="344" spans="1:25" x14ac:dyDescent="0.25">
      <c r="A344" s="8"/>
      <c r="X344" s="2" t="e">
        <f>VLOOKUP(V344,Tabla1[[Tipo]:[BIN]],3,FALSE)</f>
        <v>#N/A</v>
      </c>
      <c r="Y344" s="2" t="e">
        <f>VLOOKUP(W344,Tabla2[],2,FALSE)</f>
        <v>#N/A</v>
      </c>
    </row>
    <row r="345" spans="1:25" x14ac:dyDescent="0.25">
      <c r="A345" s="8"/>
      <c r="X345" s="2" t="e">
        <f>VLOOKUP(V345,Tabla1[[Tipo]:[BIN]],3,FALSE)</f>
        <v>#N/A</v>
      </c>
      <c r="Y345" s="2" t="e">
        <f>VLOOKUP(W345,Tabla2[],2,FALSE)</f>
        <v>#N/A</v>
      </c>
    </row>
    <row r="346" spans="1:25" x14ac:dyDescent="0.25">
      <c r="A346" s="8"/>
      <c r="X346" s="2" t="e">
        <f>VLOOKUP(V346,Tabla1[[Tipo]:[BIN]],3,FALSE)</f>
        <v>#N/A</v>
      </c>
      <c r="Y346" s="2" t="e">
        <f>VLOOKUP(W346,Tabla2[],2,FALSE)</f>
        <v>#N/A</v>
      </c>
    </row>
    <row r="347" spans="1:25" x14ac:dyDescent="0.25">
      <c r="A347" s="8"/>
      <c r="X347" s="2" t="e">
        <f>VLOOKUP(V347,Tabla1[[Tipo]:[BIN]],3,FALSE)</f>
        <v>#N/A</v>
      </c>
      <c r="Y347" s="2" t="e">
        <f>VLOOKUP(W347,Tabla2[],2,FALSE)</f>
        <v>#N/A</v>
      </c>
    </row>
    <row r="348" spans="1:25" x14ac:dyDescent="0.25">
      <c r="A348" s="8"/>
      <c r="X348" s="2" t="e">
        <f>VLOOKUP(V348,Tabla1[[Tipo]:[BIN]],3,FALSE)</f>
        <v>#N/A</v>
      </c>
      <c r="Y348" s="2" t="e">
        <f>VLOOKUP(W348,Tabla2[],2,FALSE)</f>
        <v>#N/A</v>
      </c>
    </row>
    <row r="349" spans="1:25" x14ac:dyDescent="0.25">
      <c r="A349" s="8"/>
      <c r="X349" s="2" t="e">
        <f>VLOOKUP(V349,Tabla1[[Tipo]:[BIN]],3,FALSE)</f>
        <v>#N/A</v>
      </c>
      <c r="Y349" s="2" t="e">
        <f>VLOOKUP(W349,Tabla2[],2,FALSE)</f>
        <v>#N/A</v>
      </c>
    </row>
    <row r="350" spans="1:25" x14ac:dyDescent="0.25">
      <c r="A350" s="8"/>
      <c r="X350" s="2" t="e">
        <f>VLOOKUP(V350,Tabla1[[Tipo]:[BIN]],3,FALSE)</f>
        <v>#N/A</v>
      </c>
      <c r="Y350" s="2" t="e">
        <f>VLOOKUP(W350,Tabla2[],2,FALSE)</f>
        <v>#N/A</v>
      </c>
    </row>
    <row r="351" spans="1:25" x14ac:dyDescent="0.25">
      <c r="A351" s="8"/>
      <c r="X351" s="2" t="e">
        <f>VLOOKUP(V351,Tabla1[[Tipo]:[BIN]],3,FALSE)</f>
        <v>#N/A</v>
      </c>
      <c r="Y351" s="2" t="e">
        <f>VLOOKUP(W351,Tabla2[],2,FALSE)</f>
        <v>#N/A</v>
      </c>
    </row>
    <row r="352" spans="1:25" x14ac:dyDescent="0.25">
      <c r="A352" s="8"/>
      <c r="X352" s="2" t="e">
        <f>VLOOKUP(V352,Tabla1[[Tipo]:[BIN]],3,FALSE)</f>
        <v>#N/A</v>
      </c>
      <c r="Y352" s="2" t="e">
        <f>VLOOKUP(W352,Tabla2[],2,FALSE)</f>
        <v>#N/A</v>
      </c>
    </row>
    <row r="353" spans="1:25" x14ac:dyDescent="0.25">
      <c r="A353" s="8"/>
      <c r="X353" s="2" t="e">
        <f>VLOOKUP(V353,Tabla1[[Tipo]:[BIN]],3,FALSE)</f>
        <v>#N/A</v>
      </c>
      <c r="Y353" s="2" t="e">
        <f>VLOOKUP(W353,Tabla2[],2,FALSE)</f>
        <v>#N/A</v>
      </c>
    </row>
    <row r="354" spans="1:25" x14ac:dyDescent="0.25">
      <c r="A354" s="8"/>
      <c r="X354" s="2" t="e">
        <f>VLOOKUP(V354,Tabla1[[Tipo]:[BIN]],3,FALSE)</f>
        <v>#N/A</v>
      </c>
      <c r="Y354" s="2" t="e">
        <f>VLOOKUP(W354,Tabla2[],2,FALSE)</f>
        <v>#N/A</v>
      </c>
    </row>
    <row r="355" spans="1:25" x14ac:dyDescent="0.25">
      <c r="A355" s="8"/>
      <c r="X355" s="2" t="e">
        <f>VLOOKUP(V355,Tabla1[[Tipo]:[BIN]],3,FALSE)</f>
        <v>#N/A</v>
      </c>
      <c r="Y355" s="2" t="e">
        <f>VLOOKUP(W355,Tabla2[],2,FALSE)</f>
        <v>#N/A</v>
      </c>
    </row>
    <row r="356" spans="1:25" x14ac:dyDescent="0.25">
      <c r="A356" s="8"/>
      <c r="X356" s="2" t="e">
        <f>VLOOKUP(V356,Tabla1[[Tipo]:[BIN]],3,FALSE)</f>
        <v>#N/A</v>
      </c>
      <c r="Y356" s="2" t="e">
        <f>VLOOKUP(W356,Tabla2[],2,FALSE)</f>
        <v>#N/A</v>
      </c>
    </row>
    <row r="357" spans="1:25" x14ac:dyDescent="0.25">
      <c r="A357" s="8"/>
      <c r="X357" s="2" t="e">
        <f>VLOOKUP(V357,Tabla1[[Tipo]:[BIN]],3,FALSE)</f>
        <v>#N/A</v>
      </c>
      <c r="Y357" s="2" t="e">
        <f>VLOOKUP(W357,Tabla2[],2,FALSE)</f>
        <v>#N/A</v>
      </c>
    </row>
    <row r="358" spans="1:25" x14ac:dyDescent="0.25">
      <c r="A358" s="8"/>
      <c r="X358" s="2" t="e">
        <f>VLOOKUP(V358,Tabla1[[Tipo]:[BIN]],3,FALSE)</f>
        <v>#N/A</v>
      </c>
      <c r="Y358" s="2" t="e">
        <f>VLOOKUP(W358,Tabla2[],2,FALSE)</f>
        <v>#N/A</v>
      </c>
    </row>
    <row r="359" spans="1:25" x14ac:dyDescent="0.25">
      <c r="A359" s="8"/>
      <c r="X359" s="2" t="e">
        <f>VLOOKUP(V359,Tabla1[[Tipo]:[BIN]],3,FALSE)</f>
        <v>#N/A</v>
      </c>
      <c r="Y359" s="2" t="e">
        <f>VLOOKUP(W359,Tabla2[],2,FALSE)</f>
        <v>#N/A</v>
      </c>
    </row>
    <row r="360" spans="1:25" x14ac:dyDescent="0.25">
      <c r="A360" s="8"/>
      <c r="X360" s="2" t="e">
        <f>VLOOKUP(V360,Tabla1[[Tipo]:[BIN]],3,FALSE)</f>
        <v>#N/A</v>
      </c>
      <c r="Y360" s="2" t="e">
        <f>VLOOKUP(W360,Tabla2[],2,FALSE)</f>
        <v>#N/A</v>
      </c>
    </row>
    <row r="361" spans="1:25" x14ac:dyDescent="0.25">
      <c r="A361" s="8"/>
      <c r="X361" s="2" t="e">
        <f>VLOOKUP(V361,Tabla1[[Tipo]:[BIN]],3,FALSE)</f>
        <v>#N/A</v>
      </c>
      <c r="Y361" s="2" t="e">
        <f>VLOOKUP(W361,Tabla2[],2,FALSE)</f>
        <v>#N/A</v>
      </c>
    </row>
    <row r="362" spans="1:25" x14ac:dyDescent="0.25">
      <c r="A362" s="8"/>
      <c r="X362" s="2" t="e">
        <f>VLOOKUP(V362,Tabla1[[Tipo]:[BIN]],3,FALSE)</f>
        <v>#N/A</v>
      </c>
      <c r="Y362" s="2" t="e">
        <f>VLOOKUP(W362,Tabla2[],2,FALSE)</f>
        <v>#N/A</v>
      </c>
    </row>
    <row r="363" spans="1:25" x14ac:dyDescent="0.25">
      <c r="A363" s="8"/>
      <c r="X363" s="2" t="e">
        <f>VLOOKUP(V363,Tabla1[[Tipo]:[BIN]],3,FALSE)</f>
        <v>#N/A</v>
      </c>
      <c r="Y363" s="2" t="e">
        <f>VLOOKUP(W363,Tabla2[],2,FALSE)</f>
        <v>#N/A</v>
      </c>
    </row>
    <row r="364" spans="1:25" x14ac:dyDescent="0.25">
      <c r="A364" s="8"/>
      <c r="X364" s="2" t="e">
        <f>VLOOKUP(V364,Tabla1[[Tipo]:[BIN]],3,FALSE)</f>
        <v>#N/A</v>
      </c>
      <c r="Y364" s="2" t="e">
        <f>VLOOKUP(W364,Tabla2[],2,FALSE)</f>
        <v>#N/A</v>
      </c>
    </row>
    <row r="365" spans="1:25" x14ac:dyDescent="0.25">
      <c r="A365" s="8"/>
      <c r="X365" s="2" t="e">
        <f>VLOOKUP(V365,Tabla1[[Tipo]:[BIN]],3,FALSE)</f>
        <v>#N/A</v>
      </c>
      <c r="Y365" s="2" t="e">
        <f>VLOOKUP(W365,Tabla2[],2,FALSE)</f>
        <v>#N/A</v>
      </c>
    </row>
    <row r="366" spans="1:25" x14ac:dyDescent="0.25">
      <c r="A366" s="8"/>
      <c r="X366" s="2" t="e">
        <f>VLOOKUP(V366,Tabla1[[Tipo]:[BIN]],3,FALSE)</f>
        <v>#N/A</v>
      </c>
      <c r="Y366" s="2" t="e">
        <f>VLOOKUP(W366,Tabla2[],2,FALSE)</f>
        <v>#N/A</v>
      </c>
    </row>
    <row r="367" spans="1:25" x14ac:dyDescent="0.25">
      <c r="A367" s="8"/>
      <c r="X367" s="2" t="e">
        <f>VLOOKUP(V367,Tabla1[[Tipo]:[BIN]],3,FALSE)</f>
        <v>#N/A</v>
      </c>
      <c r="Y367" s="2" t="e">
        <f>VLOOKUP(W367,Tabla2[],2,FALSE)</f>
        <v>#N/A</v>
      </c>
    </row>
    <row r="368" spans="1:25" x14ac:dyDescent="0.25">
      <c r="A368" s="8"/>
      <c r="X368" s="2" t="e">
        <f>VLOOKUP(V368,Tabla1[[Tipo]:[BIN]],3,FALSE)</f>
        <v>#N/A</v>
      </c>
      <c r="Y368" s="2" t="e">
        <f>VLOOKUP(W368,Tabla2[],2,FALSE)</f>
        <v>#N/A</v>
      </c>
    </row>
    <row r="369" spans="1:25" x14ac:dyDescent="0.25">
      <c r="A369" s="8"/>
      <c r="X369" s="2" t="e">
        <f>VLOOKUP(V369,Tabla1[[Tipo]:[BIN]],3,FALSE)</f>
        <v>#N/A</v>
      </c>
      <c r="Y369" s="2" t="e">
        <f>VLOOKUP(W369,Tabla2[],2,FALSE)</f>
        <v>#N/A</v>
      </c>
    </row>
    <row r="370" spans="1:25" x14ac:dyDescent="0.25">
      <c r="A370" s="8"/>
      <c r="X370" s="2" t="e">
        <f>VLOOKUP(V370,Tabla1[[Tipo]:[BIN]],3,FALSE)</f>
        <v>#N/A</v>
      </c>
      <c r="Y370" s="2" t="e">
        <f>VLOOKUP(W370,Tabla2[],2,FALSE)</f>
        <v>#N/A</v>
      </c>
    </row>
    <row r="371" spans="1:25" x14ac:dyDescent="0.25">
      <c r="A371" s="8"/>
      <c r="X371" s="2" t="e">
        <f>VLOOKUP(V371,Tabla1[[Tipo]:[BIN]],3,FALSE)</f>
        <v>#N/A</v>
      </c>
      <c r="Y371" s="2" t="e">
        <f>VLOOKUP(W371,Tabla2[],2,FALSE)</f>
        <v>#N/A</v>
      </c>
    </row>
    <row r="372" spans="1:25" x14ac:dyDescent="0.25">
      <c r="A372" s="8"/>
      <c r="X372" s="2" t="e">
        <f>VLOOKUP(V372,Tabla1[[Tipo]:[BIN]],3,FALSE)</f>
        <v>#N/A</v>
      </c>
      <c r="Y372" s="2" t="e">
        <f>VLOOKUP(W372,Tabla2[],2,FALSE)</f>
        <v>#N/A</v>
      </c>
    </row>
    <row r="373" spans="1:25" x14ac:dyDescent="0.25">
      <c r="A373" s="8"/>
      <c r="X373" s="2" t="e">
        <f>VLOOKUP(V373,Tabla1[[Tipo]:[BIN]],3,FALSE)</f>
        <v>#N/A</v>
      </c>
      <c r="Y373" s="2" t="e">
        <f>VLOOKUP(W373,Tabla2[],2,FALSE)</f>
        <v>#N/A</v>
      </c>
    </row>
    <row r="374" spans="1:25" x14ac:dyDescent="0.25">
      <c r="A374" s="8"/>
      <c r="X374" s="2" t="e">
        <f>VLOOKUP(V374,Tabla1[[Tipo]:[BIN]],3,FALSE)</f>
        <v>#N/A</v>
      </c>
      <c r="Y374" s="2" t="e">
        <f>VLOOKUP(W374,Tabla2[],2,FALSE)</f>
        <v>#N/A</v>
      </c>
    </row>
    <row r="375" spans="1:25" x14ac:dyDescent="0.25">
      <c r="A375" s="8"/>
      <c r="X375" s="2" t="e">
        <f>VLOOKUP(V375,Tabla1[[Tipo]:[BIN]],3,FALSE)</f>
        <v>#N/A</v>
      </c>
      <c r="Y375" s="2" t="e">
        <f>VLOOKUP(W375,Tabla2[],2,FALSE)</f>
        <v>#N/A</v>
      </c>
    </row>
    <row r="376" spans="1:25" x14ac:dyDescent="0.25">
      <c r="A376" s="8"/>
      <c r="X376" s="2" t="e">
        <f>VLOOKUP(V376,Tabla1[[Tipo]:[BIN]],3,FALSE)</f>
        <v>#N/A</v>
      </c>
      <c r="Y376" s="2" t="e">
        <f>VLOOKUP(W376,Tabla2[],2,FALSE)</f>
        <v>#N/A</v>
      </c>
    </row>
    <row r="377" spans="1:25" x14ac:dyDescent="0.25">
      <c r="A377" s="8"/>
      <c r="X377" s="2" t="e">
        <f>VLOOKUP(V377,Tabla1[[Tipo]:[BIN]],3,FALSE)</f>
        <v>#N/A</v>
      </c>
      <c r="Y377" s="2" t="e">
        <f>VLOOKUP(W377,Tabla2[],2,FALSE)</f>
        <v>#N/A</v>
      </c>
    </row>
    <row r="378" spans="1:25" x14ac:dyDescent="0.25">
      <c r="A378" s="8"/>
      <c r="X378" s="2" t="e">
        <f>VLOOKUP(V378,Tabla1[[Tipo]:[BIN]],3,FALSE)</f>
        <v>#N/A</v>
      </c>
      <c r="Y378" s="2" t="e">
        <f>VLOOKUP(W378,Tabla2[],2,FALSE)</f>
        <v>#N/A</v>
      </c>
    </row>
    <row r="379" spans="1:25" x14ac:dyDescent="0.25">
      <c r="A379" s="8"/>
      <c r="X379" s="2" t="e">
        <f>VLOOKUP(V379,Tabla1[[Tipo]:[BIN]],3,FALSE)</f>
        <v>#N/A</v>
      </c>
      <c r="Y379" s="2" t="e">
        <f>VLOOKUP(W379,Tabla2[],2,FALSE)</f>
        <v>#N/A</v>
      </c>
    </row>
    <row r="380" spans="1:25" x14ac:dyDescent="0.25">
      <c r="A380" s="8"/>
      <c r="X380" s="2" t="e">
        <f>VLOOKUP(V380,Tabla1[[Tipo]:[BIN]],3,FALSE)</f>
        <v>#N/A</v>
      </c>
      <c r="Y380" s="2" t="e">
        <f>VLOOKUP(W380,Tabla2[],2,FALSE)</f>
        <v>#N/A</v>
      </c>
    </row>
    <row r="381" spans="1:25" x14ac:dyDescent="0.25">
      <c r="A381" s="8"/>
      <c r="X381" s="2" t="e">
        <f>VLOOKUP(V381,Tabla1[[Tipo]:[BIN]],3,FALSE)</f>
        <v>#N/A</v>
      </c>
      <c r="Y381" s="2" t="e">
        <f>VLOOKUP(W381,Tabla2[],2,FALSE)</f>
        <v>#N/A</v>
      </c>
    </row>
    <row r="382" spans="1:25" x14ac:dyDescent="0.25">
      <c r="A382" s="8"/>
      <c r="X382" s="2" t="e">
        <f>VLOOKUP(V382,Tabla1[[Tipo]:[BIN]],3,FALSE)</f>
        <v>#N/A</v>
      </c>
      <c r="Y382" s="2" t="e">
        <f>VLOOKUP(W382,Tabla2[],2,FALSE)</f>
        <v>#N/A</v>
      </c>
    </row>
    <row r="383" spans="1:25" x14ac:dyDescent="0.25">
      <c r="A383" s="8"/>
      <c r="X383" s="2" t="e">
        <f>VLOOKUP(V383,Tabla1[[Tipo]:[BIN]],3,FALSE)</f>
        <v>#N/A</v>
      </c>
      <c r="Y383" s="2" t="e">
        <f>VLOOKUP(W383,Tabla2[],2,FALSE)</f>
        <v>#N/A</v>
      </c>
    </row>
    <row r="384" spans="1:25" x14ac:dyDescent="0.25">
      <c r="A384" s="8"/>
      <c r="X384" s="2" t="e">
        <f>VLOOKUP(V384,Tabla1[[Tipo]:[BIN]],3,FALSE)</f>
        <v>#N/A</v>
      </c>
      <c r="Y384" s="2" t="e">
        <f>VLOOKUP(W384,Tabla2[],2,FALSE)</f>
        <v>#N/A</v>
      </c>
    </row>
    <row r="385" spans="1:25" x14ac:dyDescent="0.25">
      <c r="A385" s="8"/>
      <c r="X385" s="2" t="e">
        <f>VLOOKUP(V385,Tabla1[[Tipo]:[BIN]],3,FALSE)</f>
        <v>#N/A</v>
      </c>
      <c r="Y385" s="2" t="e">
        <f>VLOOKUP(W385,Tabla2[],2,FALSE)</f>
        <v>#N/A</v>
      </c>
    </row>
    <row r="386" spans="1:25" x14ac:dyDescent="0.25">
      <c r="A386" s="8"/>
      <c r="X386" s="2" t="e">
        <f>VLOOKUP(V386,Tabla1[[Tipo]:[BIN]],3,FALSE)</f>
        <v>#N/A</v>
      </c>
      <c r="Y386" s="2" t="e">
        <f>VLOOKUP(W386,Tabla2[],2,FALSE)</f>
        <v>#N/A</v>
      </c>
    </row>
    <row r="387" spans="1:25" x14ac:dyDescent="0.25">
      <c r="A387" s="8"/>
      <c r="X387" s="2" t="e">
        <f>VLOOKUP(V387,Tabla1[[Tipo]:[BIN]],3,FALSE)</f>
        <v>#N/A</v>
      </c>
      <c r="Y387" s="2" t="e">
        <f>VLOOKUP(W387,Tabla2[],2,FALSE)</f>
        <v>#N/A</v>
      </c>
    </row>
    <row r="388" spans="1:25" x14ac:dyDescent="0.25">
      <c r="A388" s="8"/>
      <c r="X388" s="2" t="e">
        <f>VLOOKUP(V388,Tabla1[[Tipo]:[BIN]],3,FALSE)</f>
        <v>#N/A</v>
      </c>
      <c r="Y388" s="2" t="e">
        <f>VLOOKUP(W388,Tabla2[],2,FALSE)</f>
        <v>#N/A</v>
      </c>
    </row>
    <row r="389" spans="1:25" x14ac:dyDescent="0.25">
      <c r="A389" s="8"/>
      <c r="X389" s="2" t="e">
        <f>VLOOKUP(V389,Tabla1[[Tipo]:[BIN]],3,FALSE)</f>
        <v>#N/A</v>
      </c>
      <c r="Y389" s="2" t="e">
        <f>VLOOKUP(W389,Tabla2[],2,FALSE)</f>
        <v>#N/A</v>
      </c>
    </row>
    <row r="390" spans="1:25" x14ac:dyDescent="0.25">
      <c r="A390" s="8"/>
      <c r="X390" s="2" t="e">
        <f>VLOOKUP(V390,Tabla1[[Tipo]:[BIN]],3,FALSE)</f>
        <v>#N/A</v>
      </c>
      <c r="Y390" s="2" t="e">
        <f>VLOOKUP(W390,Tabla2[],2,FALSE)</f>
        <v>#N/A</v>
      </c>
    </row>
    <row r="391" spans="1:25" x14ac:dyDescent="0.25">
      <c r="A391" s="8"/>
      <c r="X391" s="2" t="e">
        <f>VLOOKUP(V391,Tabla1[[Tipo]:[BIN]],3,FALSE)</f>
        <v>#N/A</v>
      </c>
      <c r="Y391" s="2" t="e">
        <f>VLOOKUP(W391,Tabla2[],2,FALSE)</f>
        <v>#N/A</v>
      </c>
    </row>
    <row r="392" spans="1:25" x14ac:dyDescent="0.25">
      <c r="A392" s="8"/>
      <c r="X392" s="2" t="e">
        <f>VLOOKUP(V392,Tabla1[[Tipo]:[BIN]],3,FALSE)</f>
        <v>#N/A</v>
      </c>
      <c r="Y392" s="2" t="e">
        <f>VLOOKUP(W392,Tabla2[],2,FALSE)</f>
        <v>#N/A</v>
      </c>
    </row>
    <row r="393" spans="1:25" x14ac:dyDescent="0.25">
      <c r="A393" s="8"/>
      <c r="X393" s="2" t="e">
        <f>VLOOKUP(V393,Tabla1[[Tipo]:[BIN]],3,FALSE)</f>
        <v>#N/A</v>
      </c>
      <c r="Y393" s="2" t="e">
        <f>VLOOKUP(W393,Tabla2[],2,FALSE)</f>
        <v>#N/A</v>
      </c>
    </row>
    <row r="394" spans="1:25" x14ac:dyDescent="0.25">
      <c r="A394" s="8"/>
      <c r="X394" s="2" t="e">
        <f>VLOOKUP(V394,Tabla1[[Tipo]:[BIN]],3,FALSE)</f>
        <v>#N/A</v>
      </c>
      <c r="Y394" s="2" t="e">
        <f>VLOOKUP(W394,Tabla2[],2,FALSE)</f>
        <v>#N/A</v>
      </c>
    </row>
    <row r="395" spans="1:25" x14ac:dyDescent="0.25">
      <c r="A395" s="8"/>
      <c r="X395" s="2" t="e">
        <f>VLOOKUP(V395,Tabla1[[Tipo]:[BIN]],3,FALSE)</f>
        <v>#N/A</v>
      </c>
      <c r="Y395" s="2" t="e">
        <f>VLOOKUP(W395,Tabla2[],2,FALSE)</f>
        <v>#N/A</v>
      </c>
    </row>
    <row r="396" spans="1:25" x14ac:dyDescent="0.25">
      <c r="A396" s="8"/>
      <c r="X396" s="2" t="e">
        <f>VLOOKUP(V396,Tabla1[[Tipo]:[BIN]],3,FALSE)</f>
        <v>#N/A</v>
      </c>
      <c r="Y396" s="2" t="e">
        <f>VLOOKUP(W396,Tabla2[],2,FALSE)</f>
        <v>#N/A</v>
      </c>
    </row>
    <row r="397" spans="1:25" x14ac:dyDescent="0.25">
      <c r="A397" s="8"/>
      <c r="X397" s="2" t="e">
        <f>VLOOKUP(V397,Tabla1[[Tipo]:[BIN]],3,FALSE)</f>
        <v>#N/A</v>
      </c>
      <c r="Y397" s="2" t="e">
        <f>VLOOKUP(W397,Tabla2[],2,FALSE)</f>
        <v>#N/A</v>
      </c>
    </row>
    <row r="398" spans="1:25" x14ac:dyDescent="0.25">
      <c r="A398" s="8"/>
      <c r="X398" s="2" t="e">
        <f>VLOOKUP(V398,Tabla1[[Tipo]:[BIN]],3,FALSE)</f>
        <v>#N/A</v>
      </c>
      <c r="Y398" s="2" t="e">
        <f>VLOOKUP(W398,Tabla2[],2,FALSE)</f>
        <v>#N/A</v>
      </c>
    </row>
    <row r="399" spans="1:25" x14ac:dyDescent="0.25">
      <c r="A399" s="8"/>
      <c r="X399" s="2" t="e">
        <f>VLOOKUP(V399,Tabla1[[Tipo]:[BIN]],3,FALSE)</f>
        <v>#N/A</v>
      </c>
      <c r="Y399" s="2" t="e">
        <f>VLOOKUP(W399,Tabla2[],2,FALSE)</f>
        <v>#N/A</v>
      </c>
    </row>
    <row r="400" spans="1:25" x14ac:dyDescent="0.25">
      <c r="A400" s="8"/>
      <c r="X400" s="2" t="e">
        <f>VLOOKUP(V400,Tabla1[[Tipo]:[BIN]],3,FALSE)</f>
        <v>#N/A</v>
      </c>
      <c r="Y400" s="2" t="e">
        <f>VLOOKUP(W400,Tabla2[],2,FALSE)</f>
        <v>#N/A</v>
      </c>
    </row>
    <row r="401" spans="1:25" x14ac:dyDescent="0.25">
      <c r="A401" s="8"/>
      <c r="X401" s="2" t="e">
        <f>VLOOKUP(V401,Tabla1[[Tipo]:[BIN]],3,FALSE)</f>
        <v>#N/A</v>
      </c>
      <c r="Y401" s="2" t="e">
        <f>VLOOKUP(W401,Tabla2[],2,FALSE)</f>
        <v>#N/A</v>
      </c>
    </row>
    <row r="402" spans="1:25" x14ac:dyDescent="0.25">
      <c r="A402" s="8"/>
      <c r="X402" s="2" t="e">
        <f>VLOOKUP(V402,Tabla1[[Tipo]:[BIN]],3,FALSE)</f>
        <v>#N/A</v>
      </c>
      <c r="Y402" s="2" t="e">
        <f>VLOOKUP(W402,Tabla2[],2,FALSE)</f>
        <v>#N/A</v>
      </c>
    </row>
    <row r="403" spans="1:25" x14ac:dyDescent="0.25">
      <c r="A403" s="8"/>
      <c r="X403" s="2" t="e">
        <f>VLOOKUP(V403,Tabla1[[Tipo]:[BIN]],3,FALSE)</f>
        <v>#N/A</v>
      </c>
      <c r="Y403" s="2" t="e">
        <f>VLOOKUP(W403,Tabla2[],2,FALSE)</f>
        <v>#N/A</v>
      </c>
    </row>
    <row r="404" spans="1:25" x14ac:dyDescent="0.25">
      <c r="A404" s="8"/>
      <c r="X404" s="2" t="e">
        <f>VLOOKUP(V404,Tabla1[[Tipo]:[BIN]],3,FALSE)</f>
        <v>#N/A</v>
      </c>
      <c r="Y404" s="2" t="e">
        <f>VLOOKUP(W404,Tabla2[],2,FALSE)</f>
        <v>#N/A</v>
      </c>
    </row>
    <row r="405" spans="1:25" x14ac:dyDescent="0.25">
      <c r="A405" s="8"/>
      <c r="X405" s="2" t="e">
        <f>VLOOKUP(V405,Tabla1[[Tipo]:[BIN]],3,FALSE)</f>
        <v>#N/A</v>
      </c>
      <c r="Y405" s="2" t="e">
        <f>VLOOKUP(W405,Tabla2[],2,FALSE)</f>
        <v>#N/A</v>
      </c>
    </row>
    <row r="406" spans="1:25" x14ac:dyDescent="0.25">
      <c r="A406" s="8"/>
      <c r="X406" s="2" t="e">
        <f>VLOOKUP(V406,Tabla1[[Tipo]:[BIN]],3,FALSE)</f>
        <v>#N/A</v>
      </c>
      <c r="Y406" s="2" t="e">
        <f>VLOOKUP(W406,Tabla2[],2,FALSE)</f>
        <v>#N/A</v>
      </c>
    </row>
    <row r="407" spans="1:25" x14ac:dyDescent="0.25">
      <c r="A407" s="8"/>
      <c r="X407" s="2" t="e">
        <f>VLOOKUP(V407,Tabla1[[Tipo]:[BIN]],3,FALSE)</f>
        <v>#N/A</v>
      </c>
      <c r="Y407" s="2" t="e">
        <f>VLOOKUP(W407,Tabla2[],2,FALSE)</f>
        <v>#N/A</v>
      </c>
    </row>
    <row r="408" spans="1:25" x14ac:dyDescent="0.25">
      <c r="A408" s="8"/>
      <c r="X408" s="2" t="e">
        <f>VLOOKUP(V408,Tabla1[[Tipo]:[BIN]],3,FALSE)</f>
        <v>#N/A</v>
      </c>
      <c r="Y408" s="2" t="e">
        <f>VLOOKUP(W408,Tabla2[],2,FALSE)</f>
        <v>#N/A</v>
      </c>
    </row>
    <row r="409" spans="1:25" x14ac:dyDescent="0.25">
      <c r="A409" s="8"/>
      <c r="X409" s="2" t="e">
        <f>VLOOKUP(V409,Tabla1[[Tipo]:[BIN]],3,FALSE)</f>
        <v>#N/A</v>
      </c>
      <c r="Y409" s="2" t="e">
        <f>VLOOKUP(W409,Tabla2[],2,FALSE)</f>
        <v>#N/A</v>
      </c>
    </row>
    <row r="410" spans="1:25" x14ac:dyDescent="0.25">
      <c r="A410" s="8"/>
      <c r="X410" s="2" t="e">
        <f>VLOOKUP(V410,Tabla1[[Tipo]:[BIN]],3,FALSE)</f>
        <v>#N/A</v>
      </c>
      <c r="Y410" s="2" t="e">
        <f>VLOOKUP(W410,Tabla2[],2,FALSE)</f>
        <v>#N/A</v>
      </c>
    </row>
    <row r="411" spans="1:25" x14ac:dyDescent="0.25">
      <c r="A411" s="8"/>
      <c r="X411" s="2" t="e">
        <f>VLOOKUP(V411,Tabla1[[Tipo]:[BIN]],3,FALSE)</f>
        <v>#N/A</v>
      </c>
      <c r="Y411" s="2" t="e">
        <f>VLOOKUP(W411,Tabla2[],2,FALSE)</f>
        <v>#N/A</v>
      </c>
    </row>
    <row r="412" spans="1:25" x14ac:dyDescent="0.25">
      <c r="A412" s="8"/>
      <c r="X412" s="2" t="e">
        <f>VLOOKUP(V412,Tabla1[[Tipo]:[BIN]],3,FALSE)</f>
        <v>#N/A</v>
      </c>
      <c r="Y412" s="2" t="e">
        <f>VLOOKUP(W412,Tabla2[],2,FALSE)</f>
        <v>#N/A</v>
      </c>
    </row>
    <row r="413" spans="1:25" x14ac:dyDescent="0.25">
      <c r="A413" s="8"/>
      <c r="X413" s="2" t="e">
        <f>VLOOKUP(V413,Tabla1[[Tipo]:[BIN]],3,FALSE)</f>
        <v>#N/A</v>
      </c>
      <c r="Y413" s="2" t="e">
        <f>VLOOKUP(W413,Tabla2[],2,FALSE)</f>
        <v>#N/A</v>
      </c>
    </row>
    <row r="414" spans="1:25" x14ac:dyDescent="0.25">
      <c r="A414" s="8"/>
      <c r="X414" s="2" t="e">
        <f>VLOOKUP(V414,Tabla1[[Tipo]:[BIN]],3,FALSE)</f>
        <v>#N/A</v>
      </c>
      <c r="Y414" s="2" t="e">
        <f>VLOOKUP(W414,Tabla2[],2,FALSE)</f>
        <v>#N/A</v>
      </c>
    </row>
    <row r="415" spans="1:25" x14ac:dyDescent="0.25">
      <c r="A415" s="8"/>
      <c r="X415" s="2" t="e">
        <f>VLOOKUP(V415,Tabla1[[Tipo]:[BIN]],3,FALSE)</f>
        <v>#N/A</v>
      </c>
      <c r="Y415" s="2" t="e">
        <f>VLOOKUP(W415,Tabla2[],2,FALSE)</f>
        <v>#N/A</v>
      </c>
    </row>
    <row r="416" spans="1:25" x14ac:dyDescent="0.25">
      <c r="A416" s="8"/>
      <c r="X416" s="2" t="e">
        <f>VLOOKUP(V416,Tabla1[[Tipo]:[BIN]],3,FALSE)</f>
        <v>#N/A</v>
      </c>
      <c r="Y416" s="2" t="e">
        <f>VLOOKUP(W416,Tabla2[],2,FALSE)</f>
        <v>#N/A</v>
      </c>
    </row>
    <row r="417" spans="1:25" x14ac:dyDescent="0.25">
      <c r="A417" s="8"/>
      <c r="X417" s="2" t="e">
        <f>VLOOKUP(V417,Tabla1[[Tipo]:[BIN]],3,FALSE)</f>
        <v>#N/A</v>
      </c>
      <c r="Y417" s="2" t="e">
        <f>VLOOKUP(W417,Tabla2[],2,FALSE)</f>
        <v>#N/A</v>
      </c>
    </row>
    <row r="418" spans="1:25" x14ac:dyDescent="0.25">
      <c r="A418" s="8"/>
      <c r="X418" s="2" t="e">
        <f>VLOOKUP(V418,Tabla1[[Tipo]:[BIN]],3,FALSE)</f>
        <v>#N/A</v>
      </c>
      <c r="Y418" s="2" t="e">
        <f>VLOOKUP(W418,Tabla2[],2,FALSE)</f>
        <v>#N/A</v>
      </c>
    </row>
    <row r="419" spans="1:25" x14ac:dyDescent="0.25">
      <c r="A419" s="8"/>
      <c r="X419" s="2" t="e">
        <f>VLOOKUP(V419,Tabla1[[Tipo]:[BIN]],3,FALSE)</f>
        <v>#N/A</v>
      </c>
      <c r="Y419" s="2" t="e">
        <f>VLOOKUP(W419,Tabla2[],2,FALSE)</f>
        <v>#N/A</v>
      </c>
    </row>
    <row r="420" spans="1:25" x14ac:dyDescent="0.25">
      <c r="A420" s="8"/>
      <c r="X420" s="2" t="e">
        <f>VLOOKUP(V420,Tabla1[[Tipo]:[BIN]],3,FALSE)</f>
        <v>#N/A</v>
      </c>
      <c r="Y420" s="2" t="e">
        <f>VLOOKUP(W420,Tabla2[],2,FALSE)</f>
        <v>#N/A</v>
      </c>
    </row>
    <row r="421" spans="1:25" x14ac:dyDescent="0.25">
      <c r="A421" s="8"/>
      <c r="X421" s="2" t="e">
        <f>VLOOKUP(V421,Tabla1[[Tipo]:[BIN]],3,FALSE)</f>
        <v>#N/A</v>
      </c>
      <c r="Y421" s="2" t="e">
        <f>VLOOKUP(W421,Tabla2[],2,FALSE)</f>
        <v>#N/A</v>
      </c>
    </row>
    <row r="422" spans="1:25" x14ac:dyDescent="0.25">
      <c r="A422" s="8"/>
      <c r="X422" s="2" t="e">
        <f>VLOOKUP(V422,Tabla1[[Tipo]:[BIN]],3,FALSE)</f>
        <v>#N/A</v>
      </c>
      <c r="Y422" s="2" t="e">
        <f>VLOOKUP(W422,Tabla2[],2,FALSE)</f>
        <v>#N/A</v>
      </c>
    </row>
    <row r="423" spans="1:25" x14ac:dyDescent="0.25">
      <c r="A423" s="8"/>
      <c r="X423" s="2" t="e">
        <f>VLOOKUP(V423,Tabla1[[Tipo]:[BIN]],3,FALSE)</f>
        <v>#N/A</v>
      </c>
      <c r="Y423" s="2" t="e">
        <f>VLOOKUP(W423,Tabla2[],2,FALSE)</f>
        <v>#N/A</v>
      </c>
    </row>
    <row r="424" spans="1:25" x14ac:dyDescent="0.25">
      <c r="A424" s="8"/>
      <c r="X424" s="2" t="e">
        <f>VLOOKUP(V424,Tabla1[[Tipo]:[BIN]],3,FALSE)</f>
        <v>#N/A</v>
      </c>
      <c r="Y424" s="2" t="e">
        <f>VLOOKUP(W424,Tabla2[],2,FALSE)</f>
        <v>#N/A</v>
      </c>
    </row>
    <row r="425" spans="1:25" x14ac:dyDescent="0.25">
      <c r="A425" s="8"/>
      <c r="X425" s="2" t="e">
        <f>VLOOKUP(V425,Tabla1[[Tipo]:[BIN]],3,FALSE)</f>
        <v>#N/A</v>
      </c>
      <c r="Y425" s="2" t="e">
        <f>VLOOKUP(W425,Tabla2[],2,FALSE)</f>
        <v>#N/A</v>
      </c>
    </row>
    <row r="426" spans="1:25" x14ac:dyDescent="0.25">
      <c r="A426" s="8"/>
      <c r="X426" s="2" t="e">
        <f>VLOOKUP(V426,Tabla1[[Tipo]:[BIN]],3,FALSE)</f>
        <v>#N/A</v>
      </c>
      <c r="Y426" s="2" t="e">
        <f>VLOOKUP(W426,Tabla2[],2,FALSE)</f>
        <v>#N/A</v>
      </c>
    </row>
    <row r="427" spans="1:25" x14ac:dyDescent="0.25">
      <c r="A427" s="8"/>
      <c r="X427" s="2" t="e">
        <f>VLOOKUP(V427,Tabla1[[Tipo]:[BIN]],3,FALSE)</f>
        <v>#N/A</v>
      </c>
      <c r="Y427" s="2" t="e">
        <f>VLOOKUP(W427,Tabla2[],2,FALSE)</f>
        <v>#N/A</v>
      </c>
    </row>
    <row r="428" spans="1:25" x14ac:dyDescent="0.25">
      <c r="A428" s="8"/>
      <c r="X428" s="2" t="e">
        <f>VLOOKUP(V428,Tabla1[[Tipo]:[BIN]],3,FALSE)</f>
        <v>#N/A</v>
      </c>
      <c r="Y428" s="2" t="e">
        <f>VLOOKUP(W428,Tabla2[],2,FALSE)</f>
        <v>#N/A</v>
      </c>
    </row>
    <row r="429" spans="1:25" x14ac:dyDescent="0.25">
      <c r="A429" s="8"/>
      <c r="X429" s="2" t="e">
        <f>VLOOKUP(V429,Tabla1[[Tipo]:[BIN]],3,FALSE)</f>
        <v>#N/A</v>
      </c>
      <c r="Y429" s="2" t="e">
        <f>VLOOKUP(W429,Tabla2[],2,FALSE)</f>
        <v>#N/A</v>
      </c>
    </row>
    <row r="430" spans="1:25" x14ac:dyDescent="0.25">
      <c r="A430" s="8"/>
      <c r="X430" s="2" t="e">
        <f>VLOOKUP(V430,Tabla1[[Tipo]:[BIN]],3,FALSE)</f>
        <v>#N/A</v>
      </c>
      <c r="Y430" s="2" t="e">
        <f>VLOOKUP(W430,Tabla2[],2,FALSE)</f>
        <v>#N/A</v>
      </c>
    </row>
    <row r="431" spans="1:25" x14ac:dyDescent="0.25">
      <c r="A431" s="8"/>
      <c r="X431" s="2" t="e">
        <f>VLOOKUP(V431,Tabla1[[Tipo]:[BIN]],3,FALSE)</f>
        <v>#N/A</v>
      </c>
      <c r="Y431" s="2" t="e">
        <f>VLOOKUP(W431,Tabla2[],2,FALSE)</f>
        <v>#N/A</v>
      </c>
    </row>
    <row r="432" spans="1:25" x14ac:dyDescent="0.25">
      <c r="A432" s="8"/>
      <c r="X432" s="2" t="e">
        <f>VLOOKUP(V432,Tabla1[[Tipo]:[BIN]],3,FALSE)</f>
        <v>#N/A</v>
      </c>
      <c r="Y432" s="2" t="e">
        <f>VLOOKUP(W432,Tabla2[],2,FALSE)</f>
        <v>#N/A</v>
      </c>
    </row>
    <row r="433" spans="1:25" x14ac:dyDescent="0.25">
      <c r="A433" s="8"/>
      <c r="X433" s="2" t="e">
        <f>VLOOKUP(V433,Tabla1[[Tipo]:[BIN]],3,FALSE)</f>
        <v>#N/A</v>
      </c>
      <c r="Y433" s="2" t="e">
        <f>VLOOKUP(W433,Tabla2[],2,FALSE)</f>
        <v>#N/A</v>
      </c>
    </row>
    <row r="434" spans="1:25" x14ac:dyDescent="0.25">
      <c r="A434" s="8"/>
      <c r="X434" s="2" t="e">
        <f>VLOOKUP(V434,Tabla1[[Tipo]:[BIN]],3,FALSE)</f>
        <v>#N/A</v>
      </c>
      <c r="Y434" s="2" t="e">
        <f>VLOOKUP(W434,Tabla2[],2,FALSE)</f>
        <v>#N/A</v>
      </c>
    </row>
    <row r="435" spans="1:25" x14ac:dyDescent="0.25">
      <c r="A435" s="8"/>
      <c r="X435" s="2" t="e">
        <f>VLOOKUP(V435,Tabla1[[Tipo]:[BIN]],3,FALSE)</f>
        <v>#N/A</v>
      </c>
      <c r="Y435" s="2" t="e">
        <f>VLOOKUP(W435,Tabla2[],2,FALSE)</f>
        <v>#N/A</v>
      </c>
    </row>
    <row r="436" spans="1:25" x14ac:dyDescent="0.25">
      <c r="A436" s="8"/>
      <c r="X436" s="2" t="e">
        <f>VLOOKUP(V436,Tabla1[[Tipo]:[BIN]],3,FALSE)</f>
        <v>#N/A</v>
      </c>
      <c r="Y436" s="2" t="e">
        <f>VLOOKUP(W436,Tabla2[],2,FALSE)</f>
        <v>#N/A</v>
      </c>
    </row>
    <row r="437" spans="1:25" x14ac:dyDescent="0.25">
      <c r="A437" s="8"/>
      <c r="X437" s="2" t="e">
        <f>VLOOKUP(V437,Tabla1[[Tipo]:[BIN]],3,FALSE)</f>
        <v>#N/A</v>
      </c>
      <c r="Y437" s="2" t="e">
        <f>VLOOKUP(W437,Tabla2[],2,FALSE)</f>
        <v>#N/A</v>
      </c>
    </row>
    <row r="438" spans="1:25" x14ac:dyDescent="0.25">
      <c r="A438" s="8"/>
      <c r="X438" s="2" t="e">
        <f>VLOOKUP(V438,Tabla1[[Tipo]:[BIN]],3,FALSE)</f>
        <v>#N/A</v>
      </c>
      <c r="Y438" s="2" t="e">
        <f>VLOOKUP(W438,Tabla2[],2,FALSE)</f>
        <v>#N/A</v>
      </c>
    </row>
    <row r="439" spans="1:25" x14ac:dyDescent="0.25">
      <c r="A439" s="8"/>
      <c r="X439" s="2" t="e">
        <f>VLOOKUP(V439,Tabla1[[Tipo]:[BIN]],3,FALSE)</f>
        <v>#N/A</v>
      </c>
      <c r="Y439" s="2" t="e">
        <f>VLOOKUP(W439,Tabla2[],2,FALSE)</f>
        <v>#N/A</v>
      </c>
    </row>
    <row r="440" spans="1:25" x14ac:dyDescent="0.25">
      <c r="A440" s="8"/>
      <c r="X440" s="2" t="e">
        <f>VLOOKUP(V440,Tabla1[[Tipo]:[BIN]],3,FALSE)</f>
        <v>#N/A</v>
      </c>
      <c r="Y440" s="2" t="e">
        <f>VLOOKUP(W440,Tabla2[],2,FALSE)</f>
        <v>#N/A</v>
      </c>
    </row>
    <row r="441" spans="1:25" x14ac:dyDescent="0.25">
      <c r="A441" s="8"/>
      <c r="X441" s="2" t="e">
        <f>VLOOKUP(V441,Tabla1[[Tipo]:[BIN]],3,FALSE)</f>
        <v>#N/A</v>
      </c>
      <c r="Y441" s="2" t="e">
        <f>VLOOKUP(W441,Tabla2[],2,FALSE)</f>
        <v>#N/A</v>
      </c>
    </row>
    <row r="442" spans="1:25" x14ac:dyDescent="0.25">
      <c r="A442" s="8"/>
      <c r="X442" s="2" t="e">
        <f>VLOOKUP(V442,Tabla1[[Tipo]:[BIN]],3,FALSE)</f>
        <v>#N/A</v>
      </c>
      <c r="Y442" s="2" t="e">
        <f>VLOOKUP(W442,Tabla2[],2,FALSE)</f>
        <v>#N/A</v>
      </c>
    </row>
    <row r="443" spans="1:25" x14ac:dyDescent="0.25">
      <c r="A443" s="8"/>
      <c r="X443" s="2" t="e">
        <f>VLOOKUP(V443,Tabla1[[Tipo]:[BIN]],3,FALSE)</f>
        <v>#N/A</v>
      </c>
      <c r="Y443" s="2" t="e">
        <f>VLOOKUP(W443,Tabla2[],2,FALSE)</f>
        <v>#N/A</v>
      </c>
    </row>
    <row r="444" spans="1:25" x14ac:dyDescent="0.25">
      <c r="A444" s="8"/>
      <c r="X444" s="2" t="e">
        <f>VLOOKUP(V444,Tabla1[[Tipo]:[BIN]],3,FALSE)</f>
        <v>#N/A</v>
      </c>
      <c r="Y444" s="2" t="e">
        <f>VLOOKUP(W444,Tabla2[],2,FALSE)</f>
        <v>#N/A</v>
      </c>
    </row>
    <row r="445" spans="1:25" x14ac:dyDescent="0.25">
      <c r="A445" s="8"/>
      <c r="X445" s="2" t="e">
        <f>VLOOKUP(V445,Tabla1[[Tipo]:[BIN]],3,FALSE)</f>
        <v>#N/A</v>
      </c>
      <c r="Y445" s="2" t="e">
        <f>VLOOKUP(W445,Tabla2[],2,FALSE)</f>
        <v>#N/A</v>
      </c>
    </row>
    <row r="446" spans="1:25" x14ac:dyDescent="0.25">
      <c r="A446" s="8"/>
      <c r="X446" s="2" t="e">
        <f>VLOOKUP(V446,Tabla1[[Tipo]:[BIN]],3,FALSE)</f>
        <v>#N/A</v>
      </c>
      <c r="Y446" s="2" t="e">
        <f>VLOOKUP(W446,Tabla2[],2,FALSE)</f>
        <v>#N/A</v>
      </c>
    </row>
    <row r="447" spans="1:25" x14ac:dyDescent="0.25">
      <c r="A447" s="8"/>
      <c r="X447" s="2" t="e">
        <f>VLOOKUP(V447,Tabla1[[Tipo]:[BIN]],3,FALSE)</f>
        <v>#N/A</v>
      </c>
      <c r="Y447" s="2" t="e">
        <f>VLOOKUP(W447,Tabla2[],2,FALSE)</f>
        <v>#N/A</v>
      </c>
    </row>
    <row r="448" spans="1:25" x14ac:dyDescent="0.25">
      <c r="A448" s="8"/>
      <c r="X448" s="2" t="e">
        <f>VLOOKUP(V448,Tabla1[[Tipo]:[BIN]],3,FALSE)</f>
        <v>#N/A</v>
      </c>
      <c r="Y448" s="2" t="e">
        <f>VLOOKUP(W448,Tabla2[],2,FALSE)</f>
        <v>#N/A</v>
      </c>
    </row>
    <row r="449" spans="1:25" x14ac:dyDescent="0.25">
      <c r="A449" s="8"/>
      <c r="X449" s="2" t="e">
        <f>VLOOKUP(V449,Tabla1[[Tipo]:[BIN]],3,FALSE)</f>
        <v>#N/A</v>
      </c>
      <c r="Y449" s="2" t="e">
        <f>VLOOKUP(W449,Tabla2[],2,FALSE)</f>
        <v>#N/A</v>
      </c>
    </row>
    <row r="450" spans="1:25" x14ac:dyDescent="0.25">
      <c r="A450" s="8"/>
      <c r="X450" s="2" t="e">
        <f>VLOOKUP(V450,Tabla1[[Tipo]:[BIN]],3,FALSE)</f>
        <v>#N/A</v>
      </c>
      <c r="Y450" s="2" t="e">
        <f>VLOOKUP(W450,Tabla2[],2,FALSE)</f>
        <v>#N/A</v>
      </c>
    </row>
    <row r="451" spans="1:25" x14ac:dyDescent="0.25">
      <c r="A451" s="8"/>
      <c r="X451" s="2" t="e">
        <f>VLOOKUP(V451,Tabla1[[Tipo]:[BIN]],3,FALSE)</f>
        <v>#N/A</v>
      </c>
      <c r="Y451" s="2" t="e">
        <f>VLOOKUP(W451,Tabla2[],2,FALSE)</f>
        <v>#N/A</v>
      </c>
    </row>
    <row r="452" spans="1:25" x14ac:dyDescent="0.25">
      <c r="A452" s="8"/>
      <c r="X452" s="2" t="e">
        <f>VLOOKUP(V452,Tabla1[[Tipo]:[BIN]],3,FALSE)</f>
        <v>#N/A</v>
      </c>
      <c r="Y452" s="2" t="e">
        <f>VLOOKUP(W452,Tabla2[],2,FALSE)</f>
        <v>#N/A</v>
      </c>
    </row>
    <row r="453" spans="1:25" x14ac:dyDescent="0.25">
      <c r="A453" s="8"/>
      <c r="X453" s="2" t="e">
        <f>VLOOKUP(V453,Tabla1[[Tipo]:[BIN]],3,FALSE)</f>
        <v>#N/A</v>
      </c>
      <c r="Y453" s="2" t="e">
        <f>VLOOKUP(W453,Tabla2[],2,FALSE)</f>
        <v>#N/A</v>
      </c>
    </row>
    <row r="454" spans="1:25" x14ac:dyDescent="0.25">
      <c r="A454" s="8"/>
      <c r="X454" s="2" t="e">
        <f>VLOOKUP(V454,Tabla1[[Tipo]:[BIN]],3,FALSE)</f>
        <v>#N/A</v>
      </c>
      <c r="Y454" s="2" t="e">
        <f>VLOOKUP(W454,Tabla2[],2,FALSE)</f>
        <v>#N/A</v>
      </c>
    </row>
    <row r="455" spans="1:25" x14ac:dyDescent="0.25">
      <c r="A455" s="8"/>
      <c r="X455" s="2" t="e">
        <f>VLOOKUP(V455,Tabla1[[Tipo]:[BIN]],3,FALSE)</f>
        <v>#N/A</v>
      </c>
      <c r="Y455" s="2" t="e">
        <f>VLOOKUP(W455,Tabla2[],2,FALSE)</f>
        <v>#N/A</v>
      </c>
    </row>
    <row r="456" spans="1:25" x14ac:dyDescent="0.25">
      <c r="A456" s="8"/>
      <c r="X456" s="2" t="e">
        <f>VLOOKUP(V456,Tabla1[[Tipo]:[BIN]],3,FALSE)</f>
        <v>#N/A</v>
      </c>
      <c r="Y456" s="2" t="e">
        <f>VLOOKUP(W456,Tabla2[],2,FALSE)</f>
        <v>#N/A</v>
      </c>
    </row>
    <row r="457" spans="1:25" x14ac:dyDescent="0.25">
      <c r="A457" s="8"/>
      <c r="X457" s="2" t="e">
        <f>VLOOKUP(V457,Tabla1[[Tipo]:[BIN]],3,FALSE)</f>
        <v>#N/A</v>
      </c>
      <c r="Y457" s="2" t="e">
        <f>VLOOKUP(W457,Tabla2[],2,FALSE)</f>
        <v>#N/A</v>
      </c>
    </row>
    <row r="458" spans="1:25" x14ac:dyDescent="0.25">
      <c r="A458" s="8"/>
      <c r="X458" s="2" t="e">
        <f>VLOOKUP(V458,Tabla1[[Tipo]:[BIN]],3,FALSE)</f>
        <v>#N/A</v>
      </c>
      <c r="Y458" s="2" t="e">
        <f>VLOOKUP(W458,Tabla2[],2,FALSE)</f>
        <v>#N/A</v>
      </c>
    </row>
    <row r="459" spans="1:25" x14ac:dyDescent="0.25">
      <c r="A459" s="8"/>
      <c r="X459" s="2" t="e">
        <f>VLOOKUP(V459,Tabla1[[Tipo]:[BIN]],3,FALSE)</f>
        <v>#N/A</v>
      </c>
      <c r="Y459" s="2" t="e">
        <f>VLOOKUP(W459,Tabla2[],2,FALSE)</f>
        <v>#N/A</v>
      </c>
    </row>
    <row r="460" spans="1:25" x14ac:dyDescent="0.25">
      <c r="A460" s="8"/>
      <c r="X460" s="2" t="e">
        <f>VLOOKUP(V460,Tabla1[[Tipo]:[BIN]],3,FALSE)</f>
        <v>#N/A</v>
      </c>
      <c r="Y460" s="2" t="e">
        <f>VLOOKUP(W460,Tabla2[],2,FALSE)</f>
        <v>#N/A</v>
      </c>
    </row>
    <row r="461" spans="1:25" x14ac:dyDescent="0.25">
      <c r="A461" s="8"/>
      <c r="X461" s="2" t="e">
        <f>VLOOKUP(V461,Tabla1[[Tipo]:[BIN]],3,FALSE)</f>
        <v>#N/A</v>
      </c>
      <c r="Y461" s="2" t="e">
        <f>VLOOKUP(W461,Tabla2[],2,FALSE)</f>
        <v>#N/A</v>
      </c>
    </row>
    <row r="462" spans="1:25" x14ac:dyDescent="0.25">
      <c r="A462" s="8"/>
      <c r="X462" s="2" t="e">
        <f>VLOOKUP(V462,Tabla1[[Tipo]:[BIN]],3,FALSE)</f>
        <v>#N/A</v>
      </c>
      <c r="Y462" s="2" t="e">
        <f>VLOOKUP(W462,Tabla2[],2,FALSE)</f>
        <v>#N/A</v>
      </c>
    </row>
    <row r="463" spans="1:25" x14ac:dyDescent="0.25">
      <c r="A463" s="8"/>
      <c r="X463" s="2" t="e">
        <f>VLOOKUP(V463,Tabla1[[Tipo]:[BIN]],3,FALSE)</f>
        <v>#N/A</v>
      </c>
      <c r="Y463" s="2" t="e">
        <f>VLOOKUP(W463,Tabla2[],2,FALSE)</f>
        <v>#N/A</v>
      </c>
    </row>
    <row r="464" spans="1:25" x14ac:dyDescent="0.25">
      <c r="A464" s="8"/>
      <c r="X464" s="2" t="e">
        <f>VLOOKUP(V464,Tabla1[[Tipo]:[BIN]],3,FALSE)</f>
        <v>#N/A</v>
      </c>
      <c r="Y464" s="2" t="e">
        <f>VLOOKUP(W464,Tabla2[],2,FALSE)</f>
        <v>#N/A</v>
      </c>
    </row>
    <row r="465" spans="1:25" x14ac:dyDescent="0.25">
      <c r="A465" s="8"/>
      <c r="X465" s="2" t="e">
        <f>VLOOKUP(V465,Tabla1[[Tipo]:[BIN]],3,FALSE)</f>
        <v>#N/A</v>
      </c>
      <c r="Y465" s="2" t="e">
        <f>VLOOKUP(W465,Tabla2[],2,FALSE)</f>
        <v>#N/A</v>
      </c>
    </row>
    <row r="466" spans="1:25" x14ac:dyDescent="0.25">
      <c r="A466" s="8"/>
      <c r="X466" s="2" t="e">
        <f>VLOOKUP(V466,Tabla1[[Tipo]:[BIN]],3,FALSE)</f>
        <v>#N/A</v>
      </c>
      <c r="Y466" s="2" t="e">
        <f>VLOOKUP(W466,Tabla2[],2,FALSE)</f>
        <v>#N/A</v>
      </c>
    </row>
    <row r="467" spans="1:25" x14ac:dyDescent="0.25">
      <c r="A467" s="8"/>
      <c r="X467" s="2" t="e">
        <f>VLOOKUP(V467,Tabla1[[Tipo]:[BIN]],3,FALSE)</f>
        <v>#N/A</v>
      </c>
      <c r="Y467" s="2" t="e">
        <f>VLOOKUP(W467,Tabla2[],2,FALSE)</f>
        <v>#N/A</v>
      </c>
    </row>
    <row r="468" spans="1:25" x14ac:dyDescent="0.25">
      <c r="A468" s="8"/>
      <c r="X468" s="2" t="e">
        <f>VLOOKUP(V468,Tabla1[[Tipo]:[BIN]],3,FALSE)</f>
        <v>#N/A</v>
      </c>
      <c r="Y468" s="2" t="e">
        <f>VLOOKUP(W468,Tabla2[],2,FALSE)</f>
        <v>#N/A</v>
      </c>
    </row>
    <row r="469" spans="1:25" x14ac:dyDescent="0.25">
      <c r="A469" s="8"/>
      <c r="X469" s="2" t="e">
        <f>VLOOKUP(V469,Tabla1[[Tipo]:[BIN]],3,FALSE)</f>
        <v>#N/A</v>
      </c>
      <c r="Y469" s="2" t="e">
        <f>VLOOKUP(W469,Tabla2[],2,FALSE)</f>
        <v>#N/A</v>
      </c>
    </row>
    <row r="470" spans="1:25" x14ac:dyDescent="0.25">
      <c r="A470" s="8"/>
      <c r="X470" s="2" t="e">
        <f>VLOOKUP(V470,Tabla1[[Tipo]:[BIN]],3,FALSE)</f>
        <v>#N/A</v>
      </c>
      <c r="Y470" s="2" t="e">
        <f>VLOOKUP(W470,Tabla2[],2,FALSE)</f>
        <v>#N/A</v>
      </c>
    </row>
    <row r="471" spans="1:25" x14ac:dyDescent="0.25">
      <c r="A471" s="8"/>
      <c r="X471" s="2" t="e">
        <f>VLOOKUP(V471,Tabla1[[Tipo]:[BIN]],3,FALSE)</f>
        <v>#N/A</v>
      </c>
      <c r="Y471" s="2" t="e">
        <f>VLOOKUP(W471,Tabla2[],2,FALSE)</f>
        <v>#N/A</v>
      </c>
    </row>
    <row r="472" spans="1:25" x14ac:dyDescent="0.25">
      <c r="A472" s="8"/>
      <c r="X472" s="2" t="e">
        <f>VLOOKUP(V472,Tabla1[[Tipo]:[BIN]],3,FALSE)</f>
        <v>#N/A</v>
      </c>
      <c r="Y472" s="2" t="e">
        <f>VLOOKUP(W472,Tabla2[],2,FALSE)</f>
        <v>#N/A</v>
      </c>
    </row>
    <row r="473" spans="1:25" x14ac:dyDescent="0.25">
      <c r="A473" s="8"/>
      <c r="X473" s="2" t="e">
        <f>VLOOKUP(V473,Tabla1[[Tipo]:[BIN]],3,FALSE)</f>
        <v>#N/A</v>
      </c>
      <c r="Y473" s="2" t="e">
        <f>VLOOKUP(W473,Tabla2[],2,FALSE)</f>
        <v>#N/A</v>
      </c>
    </row>
    <row r="474" spans="1:25" x14ac:dyDescent="0.25">
      <c r="A474" s="8"/>
      <c r="X474" s="2" t="e">
        <f>VLOOKUP(V474,Tabla1[[Tipo]:[BIN]],3,FALSE)</f>
        <v>#N/A</v>
      </c>
      <c r="Y474" s="2" t="e">
        <f>VLOOKUP(W474,Tabla2[],2,FALSE)</f>
        <v>#N/A</v>
      </c>
    </row>
    <row r="475" spans="1:25" x14ac:dyDescent="0.25">
      <c r="A475" s="8"/>
      <c r="X475" s="2" t="e">
        <f>VLOOKUP(V475,Tabla1[[Tipo]:[BIN]],3,FALSE)</f>
        <v>#N/A</v>
      </c>
      <c r="Y475" s="2" t="e">
        <f>VLOOKUP(W475,Tabla2[],2,FALSE)</f>
        <v>#N/A</v>
      </c>
    </row>
    <row r="476" spans="1:25" x14ac:dyDescent="0.25">
      <c r="A476" s="8"/>
      <c r="X476" s="2" t="e">
        <f>VLOOKUP(V476,Tabla1[[Tipo]:[BIN]],3,FALSE)</f>
        <v>#N/A</v>
      </c>
      <c r="Y476" s="2" t="e">
        <f>VLOOKUP(W476,Tabla2[],2,FALSE)</f>
        <v>#N/A</v>
      </c>
    </row>
    <row r="477" spans="1:25" x14ac:dyDescent="0.25">
      <c r="A477" s="8"/>
      <c r="X477" s="2" t="e">
        <f>VLOOKUP(V477,Tabla1[[Tipo]:[BIN]],3,FALSE)</f>
        <v>#N/A</v>
      </c>
      <c r="Y477" s="2" t="e">
        <f>VLOOKUP(W477,Tabla2[],2,FALSE)</f>
        <v>#N/A</v>
      </c>
    </row>
    <row r="478" spans="1:25" x14ac:dyDescent="0.25">
      <c r="A478" s="8"/>
      <c r="X478" s="2" t="e">
        <f>VLOOKUP(V478,Tabla1[[Tipo]:[BIN]],3,FALSE)</f>
        <v>#N/A</v>
      </c>
      <c r="Y478" s="2" t="e">
        <f>VLOOKUP(W478,Tabla2[],2,FALSE)</f>
        <v>#N/A</v>
      </c>
    </row>
    <row r="479" spans="1:25" x14ac:dyDescent="0.25">
      <c r="A479" s="8"/>
      <c r="X479" s="2" t="e">
        <f>VLOOKUP(V479,Tabla1[[Tipo]:[BIN]],3,FALSE)</f>
        <v>#N/A</v>
      </c>
      <c r="Y479" s="2" t="e">
        <f>VLOOKUP(W479,Tabla2[],2,FALSE)</f>
        <v>#N/A</v>
      </c>
    </row>
    <row r="480" spans="1:25" x14ac:dyDescent="0.25">
      <c r="A480" s="8"/>
      <c r="X480" s="2" t="e">
        <f>VLOOKUP(V480,Tabla1[[Tipo]:[BIN]],3,FALSE)</f>
        <v>#N/A</v>
      </c>
      <c r="Y480" s="2" t="e">
        <f>VLOOKUP(W480,Tabla2[],2,FALSE)</f>
        <v>#N/A</v>
      </c>
    </row>
    <row r="481" spans="1:25" x14ac:dyDescent="0.25">
      <c r="A481" s="8"/>
      <c r="X481" s="2" t="e">
        <f>VLOOKUP(V481,Tabla1[[Tipo]:[BIN]],3,FALSE)</f>
        <v>#N/A</v>
      </c>
      <c r="Y481" s="2" t="e">
        <f>VLOOKUP(W481,Tabla2[],2,FALSE)</f>
        <v>#N/A</v>
      </c>
    </row>
    <row r="482" spans="1:25" x14ac:dyDescent="0.25">
      <c r="A482" s="8"/>
      <c r="X482" s="2" t="e">
        <f>VLOOKUP(V482,Tabla1[[Tipo]:[BIN]],3,FALSE)</f>
        <v>#N/A</v>
      </c>
      <c r="Y482" s="2" t="e">
        <f>VLOOKUP(W482,Tabla2[],2,FALSE)</f>
        <v>#N/A</v>
      </c>
    </row>
    <row r="483" spans="1:25" x14ac:dyDescent="0.25">
      <c r="A483" s="8"/>
      <c r="X483" s="2" t="e">
        <f>VLOOKUP(V483,Tabla1[[Tipo]:[BIN]],3,FALSE)</f>
        <v>#N/A</v>
      </c>
      <c r="Y483" s="2" t="e">
        <f>VLOOKUP(W483,Tabla2[],2,FALSE)</f>
        <v>#N/A</v>
      </c>
    </row>
    <row r="484" spans="1:25" x14ac:dyDescent="0.25">
      <c r="A484" s="8"/>
      <c r="X484" s="2" t="e">
        <f>VLOOKUP(V484,Tabla1[[Tipo]:[BIN]],3,FALSE)</f>
        <v>#N/A</v>
      </c>
      <c r="Y484" s="2" t="e">
        <f>VLOOKUP(W484,Tabla2[],2,FALSE)</f>
        <v>#N/A</v>
      </c>
    </row>
    <row r="485" spans="1:25" x14ac:dyDescent="0.25">
      <c r="A485" s="8"/>
      <c r="X485" s="2" t="e">
        <f>VLOOKUP(V485,Tabla1[[Tipo]:[BIN]],3,FALSE)</f>
        <v>#N/A</v>
      </c>
      <c r="Y485" s="2" t="e">
        <f>VLOOKUP(W485,Tabla2[],2,FALSE)</f>
        <v>#N/A</v>
      </c>
    </row>
    <row r="486" spans="1:25" x14ac:dyDescent="0.25">
      <c r="A486" s="8"/>
      <c r="X486" s="2" t="e">
        <f>VLOOKUP(V486,Tabla1[[Tipo]:[BIN]],3,FALSE)</f>
        <v>#N/A</v>
      </c>
      <c r="Y486" s="2" t="e">
        <f>VLOOKUP(W486,Tabla2[],2,FALSE)</f>
        <v>#N/A</v>
      </c>
    </row>
    <row r="487" spans="1:25" x14ac:dyDescent="0.25">
      <c r="A487" s="8"/>
      <c r="X487" s="2" t="e">
        <f>VLOOKUP(V487,Tabla1[[Tipo]:[BIN]],3,FALSE)</f>
        <v>#N/A</v>
      </c>
      <c r="Y487" s="2" t="e">
        <f>VLOOKUP(W487,Tabla2[],2,FALSE)</f>
        <v>#N/A</v>
      </c>
    </row>
    <row r="488" spans="1:25" x14ac:dyDescent="0.25">
      <c r="A488" s="8"/>
      <c r="X488" s="2" t="e">
        <f>VLOOKUP(V488,Tabla1[[Tipo]:[BIN]],3,FALSE)</f>
        <v>#N/A</v>
      </c>
      <c r="Y488" s="2" t="e">
        <f>VLOOKUP(W488,Tabla2[],2,FALSE)</f>
        <v>#N/A</v>
      </c>
    </row>
    <row r="489" spans="1:25" x14ac:dyDescent="0.25">
      <c r="A489" s="8"/>
      <c r="X489" s="2" t="e">
        <f>VLOOKUP(V489,Tabla1[[Tipo]:[BIN]],3,FALSE)</f>
        <v>#N/A</v>
      </c>
      <c r="Y489" s="2" t="e">
        <f>VLOOKUP(W489,Tabla2[],2,FALSE)</f>
        <v>#N/A</v>
      </c>
    </row>
    <row r="490" spans="1:25" x14ac:dyDescent="0.25">
      <c r="A490" s="8"/>
      <c r="X490" s="2" t="e">
        <f>VLOOKUP(V490,Tabla1[[Tipo]:[BIN]],3,FALSE)</f>
        <v>#N/A</v>
      </c>
      <c r="Y490" s="2" t="e">
        <f>VLOOKUP(W490,Tabla2[],2,FALSE)</f>
        <v>#N/A</v>
      </c>
    </row>
    <row r="491" spans="1:25" x14ac:dyDescent="0.25">
      <c r="A491" s="8"/>
      <c r="X491" s="2" t="e">
        <f>VLOOKUP(V491,Tabla1[[Tipo]:[BIN]],3,FALSE)</f>
        <v>#N/A</v>
      </c>
      <c r="Y491" s="2" t="e">
        <f>VLOOKUP(W491,Tabla2[],2,FALSE)</f>
        <v>#N/A</v>
      </c>
    </row>
    <row r="492" spans="1:25" x14ac:dyDescent="0.25">
      <c r="A492" s="8"/>
      <c r="X492" s="2" t="e">
        <f>VLOOKUP(V492,Tabla1[[Tipo]:[BIN]],3,FALSE)</f>
        <v>#N/A</v>
      </c>
      <c r="Y492" s="2" t="e">
        <f>VLOOKUP(W492,Tabla2[],2,FALSE)</f>
        <v>#N/A</v>
      </c>
    </row>
    <row r="493" spans="1:25" x14ac:dyDescent="0.25">
      <c r="A493" s="8"/>
      <c r="X493" s="2" t="e">
        <f>VLOOKUP(V493,Tabla1[[Tipo]:[BIN]],3,FALSE)</f>
        <v>#N/A</v>
      </c>
      <c r="Y493" s="2" t="e">
        <f>VLOOKUP(W493,Tabla2[],2,FALSE)</f>
        <v>#N/A</v>
      </c>
    </row>
    <row r="494" spans="1:25" x14ac:dyDescent="0.25">
      <c r="A494" s="8"/>
      <c r="X494" s="2" t="e">
        <f>VLOOKUP(V494,Tabla1[[Tipo]:[BIN]],3,FALSE)</f>
        <v>#N/A</v>
      </c>
      <c r="Y494" s="2" t="e">
        <f>VLOOKUP(W494,Tabla2[],2,FALSE)</f>
        <v>#N/A</v>
      </c>
    </row>
    <row r="495" spans="1:25" x14ac:dyDescent="0.25">
      <c r="A495" s="8"/>
      <c r="X495" s="2" t="e">
        <f>VLOOKUP(V495,Tabla1[[Tipo]:[BIN]],3,FALSE)</f>
        <v>#N/A</v>
      </c>
      <c r="Y495" s="2" t="e">
        <f>VLOOKUP(W495,Tabla2[],2,FALSE)</f>
        <v>#N/A</v>
      </c>
    </row>
    <row r="496" spans="1:25" x14ac:dyDescent="0.25">
      <c r="A496" s="8"/>
      <c r="X496" s="2" t="e">
        <f>VLOOKUP(V496,Tabla1[[Tipo]:[BIN]],3,FALSE)</f>
        <v>#N/A</v>
      </c>
      <c r="Y496" s="2" t="e">
        <f>VLOOKUP(W496,Tabla2[],2,FALSE)</f>
        <v>#N/A</v>
      </c>
    </row>
    <row r="497" spans="1:25" x14ac:dyDescent="0.25">
      <c r="A497" s="8"/>
      <c r="X497" s="2" t="e">
        <f>VLOOKUP(V497,Tabla1[[Tipo]:[BIN]],3,FALSE)</f>
        <v>#N/A</v>
      </c>
      <c r="Y497" s="2" t="e">
        <f>VLOOKUP(W497,Tabla2[],2,FALSE)</f>
        <v>#N/A</v>
      </c>
    </row>
    <row r="498" spans="1:25" x14ac:dyDescent="0.25">
      <c r="A498" s="8"/>
      <c r="X498" s="2" t="e">
        <f>VLOOKUP(V498,Tabla1[[Tipo]:[BIN]],3,FALSE)</f>
        <v>#N/A</v>
      </c>
      <c r="Y498" s="2" t="e">
        <f>VLOOKUP(W498,Tabla2[],2,FALSE)</f>
        <v>#N/A</v>
      </c>
    </row>
    <row r="499" spans="1:25" x14ac:dyDescent="0.25">
      <c r="A499" s="8"/>
      <c r="X499" s="2" t="e">
        <f>VLOOKUP(V499,Tabla1[[Tipo]:[BIN]],3,FALSE)</f>
        <v>#N/A</v>
      </c>
      <c r="Y499" s="2" t="e">
        <f>VLOOKUP(W499,Tabla2[],2,FALSE)</f>
        <v>#N/A</v>
      </c>
    </row>
    <row r="500" spans="1:25" x14ac:dyDescent="0.25">
      <c r="A500" s="8"/>
      <c r="X500" s="2" t="e">
        <f>VLOOKUP(V500,Tabla1[[Tipo]:[BIN]],3,FALSE)</f>
        <v>#N/A</v>
      </c>
      <c r="Y500" s="2" t="e">
        <f>VLOOKUP(W500,Tabla2[],2,FALSE)</f>
        <v>#N/A</v>
      </c>
    </row>
    <row r="501" spans="1:25" x14ac:dyDescent="0.25">
      <c r="A501" s="8"/>
      <c r="X501" s="2" t="e">
        <f>VLOOKUP(V501,Tabla1[[Tipo]:[BIN]],3,FALSE)</f>
        <v>#N/A</v>
      </c>
      <c r="Y501" s="2" t="e">
        <f>VLOOKUP(W501,Tabla2[],2,FALSE)</f>
        <v>#N/A</v>
      </c>
    </row>
    <row r="502" spans="1:25" x14ac:dyDescent="0.25">
      <c r="A502" s="8"/>
      <c r="X502" s="2" t="e">
        <f>VLOOKUP(V502,Tabla1[[Tipo]:[BIN]],3,FALSE)</f>
        <v>#N/A</v>
      </c>
      <c r="Y502" s="2" t="e">
        <f>VLOOKUP(W502,Tabla2[],2,FALSE)</f>
        <v>#N/A</v>
      </c>
    </row>
    <row r="503" spans="1:25" x14ac:dyDescent="0.25">
      <c r="A503" s="8"/>
      <c r="X503" s="2" t="e">
        <f>VLOOKUP(V503,Tabla1[[Tipo]:[BIN]],3,FALSE)</f>
        <v>#N/A</v>
      </c>
      <c r="Y503" s="2" t="e">
        <f>VLOOKUP(W503,Tabla2[],2,FALSE)</f>
        <v>#N/A</v>
      </c>
    </row>
    <row r="504" spans="1:25" x14ac:dyDescent="0.25">
      <c r="A504" s="8"/>
      <c r="X504" s="2" t="e">
        <f>VLOOKUP(V504,Tabla1[[Tipo]:[BIN]],3,FALSE)</f>
        <v>#N/A</v>
      </c>
      <c r="Y504" s="2" t="e">
        <f>VLOOKUP(W504,Tabla2[],2,FALSE)</f>
        <v>#N/A</v>
      </c>
    </row>
    <row r="505" spans="1:25" x14ac:dyDescent="0.25">
      <c r="A505" s="8"/>
      <c r="X505" s="2" t="e">
        <f>VLOOKUP(V505,Tabla1[[Tipo]:[BIN]],3,FALSE)</f>
        <v>#N/A</v>
      </c>
      <c r="Y505" s="2" t="e">
        <f>VLOOKUP(W505,Tabla2[],2,FALSE)</f>
        <v>#N/A</v>
      </c>
    </row>
    <row r="506" spans="1:25" x14ac:dyDescent="0.25">
      <c r="A506" s="8"/>
      <c r="X506" s="2" t="e">
        <f>VLOOKUP(V506,Tabla1[[Tipo]:[BIN]],3,FALSE)</f>
        <v>#N/A</v>
      </c>
      <c r="Y506" s="2" t="e">
        <f>VLOOKUP(W506,Tabla2[],2,FALSE)</f>
        <v>#N/A</v>
      </c>
    </row>
    <row r="507" spans="1:25" x14ac:dyDescent="0.25">
      <c r="A507" s="8"/>
      <c r="X507" s="2" t="e">
        <f>VLOOKUP(V507,Tabla1[[Tipo]:[BIN]],3,FALSE)</f>
        <v>#N/A</v>
      </c>
      <c r="Y507" s="2" t="e">
        <f>VLOOKUP(W507,Tabla2[],2,FALSE)</f>
        <v>#N/A</v>
      </c>
    </row>
    <row r="508" spans="1:25" x14ac:dyDescent="0.25">
      <c r="A508" s="8"/>
      <c r="X508" s="2" t="e">
        <f>VLOOKUP(V508,Tabla1[[Tipo]:[BIN]],3,FALSE)</f>
        <v>#N/A</v>
      </c>
      <c r="Y508" s="2" t="e">
        <f>VLOOKUP(W508,Tabla2[],2,FALSE)</f>
        <v>#N/A</v>
      </c>
    </row>
    <row r="509" spans="1:25" x14ac:dyDescent="0.25">
      <c r="A509" s="8"/>
      <c r="X509" s="2" t="e">
        <f>VLOOKUP(V509,Tabla1[[Tipo]:[BIN]],3,FALSE)</f>
        <v>#N/A</v>
      </c>
      <c r="Y509" s="2" t="e">
        <f>VLOOKUP(W509,Tabla2[],2,FALSE)</f>
        <v>#N/A</v>
      </c>
    </row>
    <row r="510" spans="1:25" x14ac:dyDescent="0.25">
      <c r="A510" s="8"/>
      <c r="X510" s="2" t="e">
        <f>VLOOKUP(V510,Tabla1[[Tipo]:[BIN]],3,FALSE)</f>
        <v>#N/A</v>
      </c>
      <c r="Y510" s="2" t="e">
        <f>VLOOKUP(W510,Tabla2[],2,FALSE)</f>
        <v>#N/A</v>
      </c>
    </row>
    <row r="511" spans="1:25" x14ac:dyDescent="0.25">
      <c r="A511" s="8"/>
      <c r="X511" s="2" t="e">
        <f>VLOOKUP(V511,Tabla1[[Tipo]:[BIN]],3,FALSE)</f>
        <v>#N/A</v>
      </c>
      <c r="Y511" s="2" t="e">
        <f>VLOOKUP(W511,Tabla2[],2,FALSE)</f>
        <v>#N/A</v>
      </c>
    </row>
    <row r="512" spans="1:25" x14ac:dyDescent="0.25">
      <c r="A512" s="8"/>
      <c r="X512" s="2" t="e">
        <f>VLOOKUP(V512,Tabla1[[Tipo]:[BIN]],3,FALSE)</f>
        <v>#N/A</v>
      </c>
      <c r="Y512" s="2" t="e">
        <f>VLOOKUP(W512,Tabla2[],2,FALSE)</f>
        <v>#N/A</v>
      </c>
    </row>
    <row r="513" spans="1:25" x14ac:dyDescent="0.25">
      <c r="A513" s="8"/>
      <c r="X513" s="2" t="e">
        <f>VLOOKUP(V513,Tabla1[[Tipo]:[BIN]],3,FALSE)</f>
        <v>#N/A</v>
      </c>
      <c r="Y513" s="2" t="e">
        <f>VLOOKUP(W513,Tabla2[],2,FALSE)</f>
        <v>#N/A</v>
      </c>
    </row>
    <row r="514" spans="1:25" x14ac:dyDescent="0.25">
      <c r="A514" s="8"/>
      <c r="X514" s="2" t="e">
        <f>VLOOKUP(V514,Tabla1[[Tipo]:[BIN]],3,FALSE)</f>
        <v>#N/A</v>
      </c>
      <c r="Y514" s="2" t="e">
        <f>VLOOKUP(W514,Tabla2[],2,FALSE)</f>
        <v>#N/A</v>
      </c>
    </row>
    <row r="515" spans="1:25" x14ac:dyDescent="0.25">
      <c r="A515" s="8"/>
      <c r="X515" s="2" t="e">
        <f>VLOOKUP(V515,Tabla1[[Tipo]:[BIN]],3,FALSE)</f>
        <v>#N/A</v>
      </c>
      <c r="Y515" s="2" t="e">
        <f>VLOOKUP(W515,Tabla2[],2,FALSE)</f>
        <v>#N/A</v>
      </c>
    </row>
    <row r="516" spans="1:25" x14ac:dyDescent="0.25">
      <c r="A516" s="8"/>
      <c r="X516" s="2" t="e">
        <f>VLOOKUP(V516,Tabla1[[Tipo]:[BIN]],3,FALSE)</f>
        <v>#N/A</v>
      </c>
      <c r="Y516" s="2" t="e">
        <f>VLOOKUP(W516,Tabla2[],2,FALSE)</f>
        <v>#N/A</v>
      </c>
    </row>
    <row r="517" spans="1:25" x14ac:dyDescent="0.25">
      <c r="A517" s="8"/>
      <c r="X517" s="2" t="e">
        <f>VLOOKUP(V517,Tabla1[[Tipo]:[BIN]],3,FALSE)</f>
        <v>#N/A</v>
      </c>
      <c r="Y517" s="2" t="e">
        <f>VLOOKUP(W517,Tabla2[],2,FALSE)</f>
        <v>#N/A</v>
      </c>
    </row>
    <row r="518" spans="1:25" x14ac:dyDescent="0.25">
      <c r="A518" s="8"/>
      <c r="X518" s="2" t="e">
        <f>VLOOKUP(V518,Tabla1[[Tipo]:[BIN]],3,FALSE)</f>
        <v>#N/A</v>
      </c>
      <c r="Y518" s="2" t="e">
        <f>VLOOKUP(W518,Tabla2[],2,FALSE)</f>
        <v>#N/A</v>
      </c>
    </row>
    <row r="519" spans="1:25" x14ac:dyDescent="0.25">
      <c r="A519" s="8"/>
      <c r="X519" s="2" t="e">
        <f>VLOOKUP(V519,Tabla1[[Tipo]:[BIN]],3,FALSE)</f>
        <v>#N/A</v>
      </c>
      <c r="Y519" s="2" t="e">
        <f>VLOOKUP(W519,Tabla2[],2,FALSE)</f>
        <v>#N/A</v>
      </c>
    </row>
    <row r="520" spans="1:25" x14ac:dyDescent="0.25">
      <c r="A520" s="8"/>
      <c r="X520" s="2" t="e">
        <f>VLOOKUP(V520,Tabla1[[Tipo]:[BIN]],3,FALSE)</f>
        <v>#N/A</v>
      </c>
      <c r="Y520" s="2" t="e">
        <f>VLOOKUP(W520,Tabla2[],2,FALSE)</f>
        <v>#N/A</v>
      </c>
    </row>
    <row r="521" spans="1:25" x14ac:dyDescent="0.25">
      <c r="A521" s="8"/>
      <c r="X521" s="2" t="e">
        <f>VLOOKUP(V521,Tabla1[[Tipo]:[BIN]],3,FALSE)</f>
        <v>#N/A</v>
      </c>
      <c r="Y521" s="2" t="e">
        <f>VLOOKUP(W521,Tabla2[],2,FALSE)</f>
        <v>#N/A</v>
      </c>
    </row>
    <row r="522" spans="1:25" x14ac:dyDescent="0.25">
      <c r="A522" s="8"/>
      <c r="X522" s="2" t="e">
        <f>VLOOKUP(V522,Tabla1[[Tipo]:[BIN]],3,FALSE)</f>
        <v>#N/A</v>
      </c>
      <c r="Y522" s="2" t="e">
        <f>VLOOKUP(W522,Tabla2[],2,FALSE)</f>
        <v>#N/A</v>
      </c>
    </row>
    <row r="523" spans="1:25" x14ac:dyDescent="0.25">
      <c r="A523" s="8"/>
      <c r="X523" s="2" t="e">
        <f>VLOOKUP(V523,Tabla1[[Tipo]:[BIN]],3,FALSE)</f>
        <v>#N/A</v>
      </c>
      <c r="Y523" s="2" t="e">
        <f>VLOOKUP(W523,Tabla2[],2,FALSE)</f>
        <v>#N/A</v>
      </c>
    </row>
    <row r="524" spans="1:25" x14ac:dyDescent="0.25">
      <c r="A524" s="8"/>
      <c r="X524" s="2" t="e">
        <f>VLOOKUP(V524,Tabla1[[Tipo]:[BIN]],3,FALSE)</f>
        <v>#N/A</v>
      </c>
      <c r="Y524" s="2" t="e">
        <f>VLOOKUP(W524,Tabla2[],2,FALSE)</f>
        <v>#N/A</v>
      </c>
    </row>
    <row r="525" spans="1:25" x14ac:dyDescent="0.25">
      <c r="A525" s="8"/>
      <c r="X525" s="2" t="e">
        <f>VLOOKUP(V525,Tabla1[[Tipo]:[BIN]],3,FALSE)</f>
        <v>#N/A</v>
      </c>
      <c r="Y525" s="2" t="e">
        <f>VLOOKUP(W525,Tabla2[],2,FALSE)</f>
        <v>#N/A</v>
      </c>
    </row>
    <row r="526" spans="1:25" x14ac:dyDescent="0.25">
      <c r="A526" s="8"/>
      <c r="X526" s="2" t="e">
        <f>VLOOKUP(V526,Tabla1[[Tipo]:[BIN]],3,FALSE)</f>
        <v>#N/A</v>
      </c>
      <c r="Y526" s="2" t="e">
        <f>VLOOKUP(W526,Tabla2[],2,FALSE)</f>
        <v>#N/A</v>
      </c>
    </row>
    <row r="527" spans="1:25" x14ac:dyDescent="0.25">
      <c r="A527" s="8"/>
      <c r="X527" s="2" t="e">
        <f>VLOOKUP(V527,Tabla1[[Tipo]:[BIN]],3,FALSE)</f>
        <v>#N/A</v>
      </c>
      <c r="Y527" s="2" t="e">
        <f>VLOOKUP(W527,Tabla2[],2,FALSE)</f>
        <v>#N/A</v>
      </c>
    </row>
    <row r="528" spans="1:25" x14ac:dyDescent="0.25">
      <c r="A528" s="8"/>
      <c r="X528" s="2" t="e">
        <f>VLOOKUP(V528,Tabla1[[Tipo]:[BIN]],3,FALSE)</f>
        <v>#N/A</v>
      </c>
      <c r="Y528" s="2" t="e">
        <f>VLOOKUP(W528,Tabla2[],2,FALSE)</f>
        <v>#N/A</v>
      </c>
    </row>
    <row r="529" spans="1:25" x14ac:dyDescent="0.25">
      <c r="A529" s="8"/>
      <c r="X529" s="2" t="e">
        <f>VLOOKUP(V529,Tabla1[[Tipo]:[BIN]],3,FALSE)</f>
        <v>#N/A</v>
      </c>
      <c r="Y529" s="2" t="e">
        <f>VLOOKUP(W529,Tabla2[],2,FALSE)</f>
        <v>#N/A</v>
      </c>
    </row>
    <row r="530" spans="1:25" x14ac:dyDescent="0.25">
      <c r="A530" s="8"/>
      <c r="X530" s="2" t="e">
        <f>VLOOKUP(V530,Tabla1[[Tipo]:[BIN]],3,FALSE)</f>
        <v>#N/A</v>
      </c>
      <c r="Y530" s="2" t="e">
        <f>VLOOKUP(W530,Tabla2[],2,FALSE)</f>
        <v>#N/A</v>
      </c>
    </row>
    <row r="531" spans="1:25" x14ac:dyDescent="0.25">
      <c r="A531" s="8"/>
      <c r="X531" s="2" t="e">
        <f>VLOOKUP(V531,Tabla1[[Tipo]:[BIN]],3,FALSE)</f>
        <v>#N/A</v>
      </c>
      <c r="Y531" s="2" t="e">
        <f>VLOOKUP(W531,Tabla2[],2,FALSE)</f>
        <v>#N/A</v>
      </c>
    </row>
    <row r="532" spans="1:25" x14ac:dyDescent="0.25">
      <c r="A532" s="8"/>
      <c r="X532" s="2" t="e">
        <f>VLOOKUP(V532,Tabla1[[Tipo]:[BIN]],3,FALSE)</f>
        <v>#N/A</v>
      </c>
      <c r="Y532" s="2" t="e">
        <f>VLOOKUP(W532,Tabla2[],2,FALSE)</f>
        <v>#N/A</v>
      </c>
    </row>
    <row r="533" spans="1:25" x14ac:dyDescent="0.25">
      <c r="A533" s="8"/>
      <c r="X533" s="2" t="e">
        <f>VLOOKUP(V533,Tabla1[[Tipo]:[BIN]],3,FALSE)</f>
        <v>#N/A</v>
      </c>
      <c r="Y533" s="2" t="e">
        <f>VLOOKUP(W533,Tabla2[],2,FALSE)</f>
        <v>#N/A</v>
      </c>
    </row>
    <row r="534" spans="1:25" x14ac:dyDescent="0.25">
      <c r="A534" s="8"/>
      <c r="X534" s="2" t="e">
        <f>VLOOKUP(V534,Tabla1[[Tipo]:[BIN]],3,FALSE)</f>
        <v>#N/A</v>
      </c>
      <c r="Y534" s="2" t="e">
        <f>VLOOKUP(W534,Tabla2[],2,FALSE)</f>
        <v>#N/A</v>
      </c>
    </row>
    <row r="535" spans="1:25" x14ac:dyDescent="0.25">
      <c r="A535" s="8"/>
      <c r="X535" s="2" t="e">
        <f>VLOOKUP(V535,Tabla1[[Tipo]:[BIN]],3,FALSE)</f>
        <v>#N/A</v>
      </c>
      <c r="Y535" s="2" t="e">
        <f>VLOOKUP(W535,Tabla2[],2,FALSE)</f>
        <v>#N/A</v>
      </c>
    </row>
    <row r="536" spans="1:25" x14ac:dyDescent="0.25">
      <c r="A536" s="8"/>
      <c r="X536" s="2" t="e">
        <f>VLOOKUP(V536,Tabla1[[Tipo]:[BIN]],3,FALSE)</f>
        <v>#N/A</v>
      </c>
      <c r="Y536" s="2" t="e">
        <f>VLOOKUP(W536,Tabla2[],2,FALSE)</f>
        <v>#N/A</v>
      </c>
    </row>
    <row r="537" spans="1:25" x14ac:dyDescent="0.25">
      <c r="A537" s="8"/>
      <c r="X537" s="2" t="e">
        <f>VLOOKUP(V537,Tabla1[[Tipo]:[BIN]],3,FALSE)</f>
        <v>#N/A</v>
      </c>
      <c r="Y537" s="2" t="e">
        <f>VLOOKUP(W537,Tabla2[],2,FALSE)</f>
        <v>#N/A</v>
      </c>
    </row>
    <row r="538" spans="1:25" x14ac:dyDescent="0.25">
      <c r="A538" s="8"/>
      <c r="X538" s="2" t="e">
        <f>VLOOKUP(V538,Tabla1[[Tipo]:[BIN]],3,FALSE)</f>
        <v>#N/A</v>
      </c>
      <c r="Y538" s="2" t="e">
        <f>VLOOKUP(W538,Tabla2[],2,FALSE)</f>
        <v>#N/A</v>
      </c>
    </row>
    <row r="539" spans="1:25" x14ac:dyDescent="0.25">
      <c r="A539" s="8"/>
      <c r="X539" s="2" t="e">
        <f>VLOOKUP(V539,Tabla1[[Tipo]:[BIN]],3,FALSE)</f>
        <v>#N/A</v>
      </c>
      <c r="Y539" s="2" t="e">
        <f>VLOOKUP(W539,Tabla2[],2,FALSE)</f>
        <v>#N/A</v>
      </c>
    </row>
    <row r="540" spans="1:25" x14ac:dyDescent="0.25">
      <c r="A540" s="8"/>
      <c r="X540" s="2" t="e">
        <f>VLOOKUP(V540,Tabla1[[Tipo]:[BIN]],3,FALSE)</f>
        <v>#N/A</v>
      </c>
      <c r="Y540" s="2" t="e">
        <f>VLOOKUP(W540,Tabla2[],2,FALSE)</f>
        <v>#N/A</v>
      </c>
    </row>
    <row r="541" spans="1:25" x14ac:dyDescent="0.25">
      <c r="A541" s="8"/>
      <c r="X541" s="2" t="e">
        <f>VLOOKUP(V541,Tabla1[[Tipo]:[BIN]],3,FALSE)</f>
        <v>#N/A</v>
      </c>
      <c r="Y541" s="2" t="e">
        <f>VLOOKUP(W541,Tabla2[],2,FALSE)</f>
        <v>#N/A</v>
      </c>
    </row>
    <row r="542" spans="1:25" x14ac:dyDescent="0.25">
      <c r="A542" s="8"/>
      <c r="X542" s="2" t="e">
        <f>VLOOKUP(V542,Tabla1[[Tipo]:[BIN]],3,FALSE)</f>
        <v>#N/A</v>
      </c>
      <c r="Y542" s="2" t="e">
        <f>VLOOKUP(W542,Tabla2[],2,FALSE)</f>
        <v>#N/A</v>
      </c>
    </row>
    <row r="543" spans="1:25" x14ac:dyDescent="0.25">
      <c r="A543" s="8"/>
      <c r="X543" s="2" t="e">
        <f>VLOOKUP(V543,Tabla1[[Tipo]:[BIN]],3,FALSE)</f>
        <v>#N/A</v>
      </c>
      <c r="Y543" s="2" t="e">
        <f>VLOOKUP(W543,Tabla2[],2,FALSE)</f>
        <v>#N/A</v>
      </c>
    </row>
    <row r="544" spans="1:25" x14ac:dyDescent="0.25">
      <c r="A544" s="8"/>
      <c r="X544" s="2" t="e">
        <f>VLOOKUP(V544,Tabla1[[Tipo]:[BIN]],3,FALSE)</f>
        <v>#N/A</v>
      </c>
      <c r="Y544" s="2" t="e">
        <f>VLOOKUP(W544,Tabla2[],2,FALSE)</f>
        <v>#N/A</v>
      </c>
    </row>
    <row r="545" spans="1:25" x14ac:dyDescent="0.25">
      <c r="A545" s="8"/>
      <c r="X545" s="2" t="e">
        <f>VLOOKUP(V545,Tabla1[[Tipo]:[BIN]],3,FALSE)</f>
        <v>#N/A</v>
      </c>
      <c r="Y545" s="2" t="e">
        <f>VLOOKUP(W545,Tabla2[],2,FALSE)</f>
        <v>#N/A</v>
      </c>
    </row>
    <row r="546" spans="1:25" x14ac:dyDescent="0.25">
      <c r="A546" s="8"/>
      <c r="X546" s="2" t="e">
        <f>VLOOKUP(V546,Tabla1[[Tipo]:[BIN]],3,FALSE)</f>
        <v>#N/A</v>
      </c>
      <c r="Y546" s="2" t="e">
        <f>VLOOKUP(W546,Tabla2[],2,FALSE)</f>
        <v>#N/A</v>
      </c>
    </row>
    <row r="547" spans="1:25" x14ac:dyDescent="0.25">
      <c r="A547" s="8"/>
      <c r="X547" s="2" t="e">
        <f>VLOOKUP(V547,Tabla1[[Tipo]:[BIN]],3,FALSE)</f>
        <v>#N/A</v>
      </c>
      <c r="Y547" s="2" t="e">
        <f>VLOOKUP(W547,Tabla2[],2,FALSE)</f>
        <v>#N/A</v>
      </c>
    </row>
    <row r="548" spans="1:25" x14ac:dyDescent="0.25">
      <c r="A548" s="8"/>
      <c r="X548" s="2" t="e">
        <f>VLOOKUP(V548,Tabla1[[Tipo]:[BIN]],3,FALSE)</f>
        <v>#N/A</v>
      </c>
      <c r="Y548" s="2" t="e">
        <f>VLOOKUP(W548,Tabla2[],2,FALSE)</f>
        <v>#N/A</v>
      </c>
    </row>
    <row r="549" spans="1:25" x14ac:dyDescent="0.25">
      <c r="A549" s="8"/>
      <c r="X549" s="2" t="e">
        <f>VLOOKUP(V549,Tabla1[[Tipo]:[BIN]],3,FALSE)</f>
        <v>#N/A</v>
      </c>
      <c r="Y549" s="2" t="e">
        <f>VLOOKUP(W549,Tabla2[],2,FALSE)</f>
        <v>#N/A</v>
      </c>
    </row>
    <row r="550" spans="1:25" x14ac:dyDescent="0.25">
      <c r="A550" s="8"/>
      <c r="X550" s="2" t="e">
        <f>VLOOKUP(V550,Tabla1[[Tipo]:[BIN]],3,FALSE)</f>
        <v>#N/A</v>
      </c>
      <c r="Y550" s="2" t="e">
        <f>VLOOKUP(W550,Tabla2[],2,FALSE)</f>
        <v>#N/A</v>
      </c>
    </row>
    <row r="551" spans="1:25" x14ac:dyDescent="0.25">
      <c r="A551" s="8"/>
      <c r="X551" s="2" t="e">
        <f>VLOOKUP(V551,Tabla1[[Tipo]:[BIN]],3,FALSE)</f>
        <v>#N/A</v>
      </c>
      <c r="Y551" s="2" t="e">
        <f>VLOOKUP(W551,Tabla2[],2,FALSE)</f>
        <v>#N/A</v>
      </c>
    </row>
    <row r="552" spans="1:25" x14ac:dyDescent="0.25">
      <c r="A552" s="8"/>
      <c r="X552" s="2" t="e">
        <f>VLOOKUP(V552,Tabla1[[Tipo]:[BIN]],3,FALSE)</f>
        <v>#N/A</v>
      </c>
      <c r="Y552" s="2" t="e">
        <f>VLOOKUP(W552,Tabla2[],2,FALSE)</f>
        <v>#N/A</v>
      </c>
    </row>
    <row r="553" spans="1:25" x14ac:dyDescent="0.25">
      <c r="A553" s="8"/>
      <c r="X553" s="2" t="e">
        <f>VLOOKUP(V553,Tabla1[[Tipo]:[BIN]],3,FALSE)</f>
        <v>#N/A</v>
      </c>
      <c r="Y553" s="2" t="e">
        <f>VLOOKUP(W553,Tabla2[],2,FALSE)</f>
        <v>#N/A</v>
      </c>
    </row>
    <row r="554" spans="1:25" x14ac:dyDescent="0.25">
      <c r="A554" s="8"/>
      <c r="X554" s="2" t="e">
        <f>VLOOKUP(V554,Tabla1[[Tipo]:[BIN]],3,FALSE)</f>
        <v>#N/A</v>
      </c>
      <c r="Y554" s="2" t="e">
        <f>VLOOKUP(W554,Tabla2[],2,FALSE)</f>
        <v>#N/A</v>
      </c>
    </row>
    <row r="555" spans="1:25" x14ac:dyDescent="0.25">
      <c r="A555" s="8"/>
      <c r="X555" s="2" t="e">
        <f>VLOOKUP(V555,Tabla1[[Tipo]:[BIN]],3,FALSE)</f>
        <v>#N/A</v>
      </c>
      <c r="Y555" s="2" t="e">
        <f>VLOOKUP(W555,Tabla2[],2,FALSE)</f>
        <v>#N/A</v>
      </c>
    </row>
    <row r="556" spans="1:25" x14ac:dyDescent="0.25">
      <c r="A556" s="8"/>
      <c r="X556" s="2" t="e">
        <f>VLOOKUP(V556,Tabla1[[Tipo]:[BIN]],3,FALSE)</f>
        <v>#N/A</v>
      </c>
      <c r="Y556" s="2" t="e">
        <f>VLOOKUP(W556,Tabla2[],2,FALSE)</f>
        <v>#N/A</v>
      </c>
    </row>
    <row r="557" spans="1:25" x14ac:dyDescent="0.25">
      <c r="A557" s="8"/>
      <c r="X557" s="2" t="e">
        <f>VLOOKUP(V557,Tabla1[[Tipo]:[BIN]],3,FALSE)</f>
        <v>#N/A</v>
      </c>
      <c r="Y557" s="2" t="e">
        <f>VLOOKUP(W557,Tabla2[],2,FALSE)</f>
        <v>#N/A</v>
      </c>
    </row>
    <row r="558" spans="1:25" x14ac:dyDescent="0.25">
      <c r="A558" s="8"/>
      <c r="X558" s="2" t="e">
        <f>VLOOKUP(V558,Tabla1[[Tipo]:[BIN]],3,FALSE)</f>
        <v>#N/A</v>
      </c>
      <c r="Y558" s="2" t="e">
        <f>VLOOKUP(W558,Tabla2[],2,FALSE)</f>
        <v>#N/A</v>
      </c>
    </row>
    <row r="559" spans="1:25" x14ac:dyDescent="0.25">
      <c r="A559" s="8"/>
      <c r="X559" s="2" t="e">
        <f>VLOOKUP(V559,Tabla1[[Tipo]:[BIN]],3,FALSE)</f>
        <v>#N/A</v>
      </c>
      <c r="Y559" s="2" t="e">
        <f>VLOOKUP(W559,Tabla2[],2,FALSE)</f>
        <v>#N/A</v>
      </c>
    </row>
    <row r="560" spans="1:25" x14ac:dyDescent="0.25">
      <c r="A560" s="8"/>
      <c r="X560" s="2" t="e">
        <f>VLOOKUP(V560,Tabla1[[Tipo]:[BIN]],3,FALSE)</f>
        <v>#N/A</v>
      </c>
      <c r="Y560" s="2" t="e">
        <f>VLOOKUP(W560,Tabla2[],2,FALSE)</f>
        <v>#N/A</v>
      </c>
    </row>
    <row r="561" spans="1:25" x14ac:dyDescent="0.25">
      <c r="A561" s="8"/>
      <c r="X561" s="2" t="e">
        <f>VLOOKUP(V561,Tabla1[[Tipo]:[BIN]],3,FALSE)</f>
        <v>#N/A</v>
      </c>
      <c r="Y561" s="2" t="e">
        <f>VLOOKUP(W561,Tabla2[],2,FALSE)</f>
        <v>#N/A</v>
      </c>
    </row>
    <row r="562" spans="1:25" x14ac:dyDescent="0.25">
      <c r="A562" s="8"/>
      <c r="X562" s="2" t="e">
        <f>VLOOKUP(V562,Tabla1[[Tipo]:[BIN]],3,FALSE)</f>
        <v>#N/A</v>
      </c>
      <c r="Y562" s="2" t="e">
        <f>VLOOKUP(W562,Tabla2[],2,FALSE)</f>
        <v>#N/A</v>
      </c>
    </row>
    <row r="563" spans="1:25" x14ac:dyDescent="0.25">
      <c r="A563" s="8"/>
      <c r="X563" s="2" t="e">
        <f>VLOOKUP(V563,Tabla1[[Tipo]:[BIN]],3,FALSE)</f>
        <v>#N/A</v>
      </c>
      <c r="Y563" s="2" t="e">
        <f>VLOOKUP(W563,Tabla2[],2,FALSE)</f>
        <v>#N/A</v>
      </c>
    </row>
    <row r="564" spans="1:25" x14ac:dyDescent="0.25">
      <c r="A564" s="8"/>
      <c r="X564" s="2" t="e">
        <f>VLOOKUP(V564,Tabla1[[Tipo]:[BIN]],3,FALSE)</f>
        <v>#N/A</v>
      </c>
      <c r="Y564" s="2" t="e">
        <f>VLOOKUP(W564,Tabla2[],2,FALSE)</f>
        <v>#N/A</v>
      </c>
    </row>
    <row r="565" spans="1:25" x14ac:dyDescent="0.25">
      <c r="A565" s="8"/>
      <c r="X565" s="2" t="e">
        <f>VLOOKUP(V565,Tabla1[[Tipo]:[BIN]],3,FALSE)</f>
        <v>#N/A</v>
      </c>
      <c r="Y565" s="2" t="e">
        <f>VLOOKUP(W565,Tabla2[],2,FALSE)</f>
        <v>#N/A</v>
      </c>
    </row>
    <row r="566" spans="1:25" x14ac:dyDescent="0.25">
      <c r="A566" s="8"/>
      <c r="X566" s="2" t="e">
        <f>VLOOKUP(V566,Tabla1[[Tipo]:[BIN]],3,FALSE)</f>
        <v>#N/A</v>
      </c>
      <c r="Y566" s="2" t="e">
        <f>VLOOKUP(W566,Tabla2[],2,FALSE)</f>
        <v>#N/A</v>
      </c>
    </row>
    <row r="567" spans="1:25" x14ac:dyDescent="0.25">
      <c r="A567" s="8"/>
      <c r="X567" s="2" t="e">
        <f>VLOOKUP(V567,Tabla1[[Tipo]:[BIN]],3,FALSE)</f>
        <v>#N/A</v>
      </c>
      <c r="Y567" s="2" t="e">
        <f>VLOOKUP(W567,Tabla2[],2,FALSE)</f>
        <v>#N/A</v>
      </c>
    </row>
    <row r="568" spans="1:25" x14ac:dyDescent="0.25">
      <c r="A568" s="8"/>
      <c r="X568" s="2" t="e">
        <f>VLOOKUP(V568,Tabla1[[Tipo]:[BIN]],3,FALSE)</f>
        <v>#N/A</v>
      </c>
      <c r="Y568" s="2" t="e">
        <f>VLOOKUP(W568,Tabla2[],2,FALSE)</f>
        <v>#N/A</v>
      </c>
    </row>
    <row r="569" spans="1:25" x14ac:dyDescent="0.25">
      <c r="A569" s="8"/>
      <c r="X569" s="2" t="e">
        <f>VLOOKUP(V569,Tabla1[[Tipo]:[BIN]],3,FALSE)</f>
        <v>#N/A</v>
      </c>
      <c r="Y569" s="2" t="e">
        <f>VLOOKUP(W569,Tabla2[],2,FALSE)</f>
        <v>#N/A</v>
      </c>
    </row>
    <row r="570" spans="1:25" x14ac:dyDescent="0.25">
      <c r="A570" s="8"/>
      <c r="X570" s="2" t="e">
        <f>VLOOKUP(V570,Tabla1[[Tipo]:[BIN]],3,FALSE)</f>
        <v>#N/A</v>
      </c>
      <c r="Y570" s="2" t="e">
        <f>VLOOKUP(W570,Tabla2[],2,FALSE)</f>
        <v>#N/A</v>
      </c>
    </row>
    <row r="571" spans="1:25" x14ac:dyDescent="0.25">
      <c r="A571" s="8"/>
      <c r="X571" s="2" t="e">
        <f>VLOOKUP(V571,Tabla1[[Tipo]:[BIN]],3,FALSE)</f>
        <v>#N/A</v>
      </c>
      <c r="Y571" s="2" t="e">
        <f>VLOOKUP(W571,Tabla2[],2,FALSE)</f>
        <v>#N/A</v>
      </c>
    </row>
    <row r="572" spans="1:25" x14ac:dyDescent="0.25">
      <c r="A572" s="8"/>
      <c r="X572" s="2" t="e">
        <f>VLOOKUP(V572,Tabla1[[Tipo]:[BIN]],3,FALSE)</f>
        <v>#N/A</v>
      </c>
      <c r="Y572" s="2" t="e">
        <f>VLOOKUP(W572,Tabla2[],2,FALSE)</f>
        <v>#N/A</v>
      </c>
    </row>
    <row r="573" spans="1:25" x14ac:dyDescent="0.25">
      <c r="A573" s="8"/>
      <c r="X573" s="2" t="e">
        <f>VLOOKUP(V573,Tabla1[[Tipo]:[BIN]],3,FALSE)</f>
        <v>#N/A</v>
      </c>
      <c r="Y573" s="2" t="e">
        <f>VLOOKUP(W573,Tabla2[],2,FALSE)</f>
        <v>#N/A</v>
      </c>
    </row>
    <row r="574" spans="1:25" x14ac:dyDescent="0.25">
      <c r="A574" s="8"/>
      <c r="X574" s="2" t="e">
        <f>VLOOKUP(V574,Tabla1[[Tipo]:[BIN]],3,FALSE)</f>
        <v>#N/A</v>
      </c>
      <c r="Y574" s="2" t="e">
        <f>VLOOKUP(W574,Tabla2[],2,FALSE)</f>
        <v>#N/A</v>
      </c>
    </row>
    <row r="575" spans="1:25" x14ac:dyDescent="0.25">
      <c r="A575" s="8"/>
      <c r="X575" s="2" t="e">
        <f>VLOOKUP(V575,Tabla1[[Tipo]:[BIN]],3,FALSE)</f>
        <v>#N/A</v>
      </c>
      <c r="Y575" s="2" t="e">
        <f>VLOOKUP(W575,Tabla2[],2,FALSE)</f>
        <v>#N/A</v>
      </c>
    </row>
    <row r="576" spans="1:25" x14ac:dyDescent="0.25">
      <c r="A576" s="8"/>
      <c r="X576" s="2" t="e">
        <f>VLOOKUP(V576,Tabla1[[Tipo]:[BIN]],3,FALSE)</f>
        <v>#N/A</v>
      </c>
    </row>
    <row r="1048560" spans="12:12" x14ac:dyDescent="0.25">
      <c r="L1048560" s="10"/>
    </row>
  </sheetData>
  <sheetProtection formatCells="0"/>
  <autoFilter ref="A1:Y124" xr:uid="{00000000-0009-0000-0000-000000000000}"/>
  <phoneticPr fontId="3" type="noConversion"/>
  <dataValidations count="1">
    <dataValidation type="list" allowBlank="1" showErrorMessage="1" sqref="B2:B251 M2:M251" xr:uid="{D6DA5B61-8628-4B30-859D-B8CA25D99F2F}">
      <formula1>"Cédula de Identidad,Pasaporte,DIMEX,DIDI"</formula1>
    </dataValidation>
  </dataValidations>
  <pageMargins left="0.7" right="0.7" top="0.75" bottom="0.75" header="0.3" footer="0.3"/>
  <pageSetup orientation="portrait" r:id="rId1"/>
  <headerFooter>
    <oddFooter>&amp;L_x000D_&amp;1#&amp;"Calibri"&amp;12&amp;K0000FF Confidencial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'TARJETAS DISPONIBLES'!$A$21:$A$22</xm:f>
          </x14:formula1>
          <xm:sqref>W2:W1048576</xm:sqref>
        </x14:dataValidation>
        <x14:dataValidation type="list" allowBlank="1" showInputMessage="1" showErrorMessage="1" xr:uid="{00000000-0002-0000-0000-000001000000}">
          <x14:formula1>
            <xm:f>'TARJETAS DISPONIBLES'!$A$4:$A$16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2"/>
  <sheetViews>
    <sheetView showGridLines="0" workbookViewId="0">
      <selection activeCell="C15" sqref="C15"/>
    </sheetView>
  </sheetViews>
  <sheetFormatPr defaultColWidth="11.42578125" defaultRowHeight="15" x14ac:dyDescent="0.25"/>
  <cols>
    <col min="1" max="1" width="12" customWidth="1"/>
    <col min="2" max="2" width="36.42578125" bestFit="1" customWidth="1"/>
    <col min="3" max="3" width="36.42578125" customWidth="1"/>
  </cols>
  <sheetData>
    <row r="2" spans="1:4" x14ac:dyDescent="0.25">
      <c r="A2" s="1" t="s">
        <v>21</v>
      </c>
      <c r="B2" s="1" t="s">
        <v>22</v>
      </c>
      <c r="C2" s="1" t="s">
        <v>37</v>
      </c>
      <c r="D2" s="1" t="s">
        <v>23</v>
      </c>
    </row>
    <row r="3" spans="1:4" x14ac:dyDescent="0.25">
      <c r="A3" s="5">
        <v>3</v>
      </c>
      <c r="B3" t="s">
        <v>40</v>
      </c>
      <c r="C3">
        <v>461131</v>
      </c>
      <c r="D3" t="s">
        <v>24</v>
      </c>
    </row>
    <row r="4" spans="1:4" x14ac:dyDescent="0.25">
      <c r="A4" s="5">
        <v>70</v>
      </c>
      <c r="B4" t="s">
        <v>25</v>
      </c>
      <c r="C4">
        <v>551898</v>
      </c>
      <c r="D4" t="s">
        <v>26</v>
      </c>
    </row>
    <row r="5" spans="1:4" x14ac:dyDescent="0.25">
      <c r="A5" s="5">
        <v>72</v>
      </c>
      <c r="B5" t="s">
        <v>27</v>
      </c>
      <c r="C5">
        <v>551898</v>
      </c>
      <c r="D5" t="s">
        <v>26</v>
      </c>
    </row>
    <row r="6" spans="1:4" x14ac:dyDescent="0.25">
      <c r="A6" s="5">
        <v>76</v>
      </c>
      <c r="B6" t="s">
        <v>28</v>
      </c>
      <c r="C6">
        <v>551898</v>
      </c>
      <c r="D6" t="s">
        <v>26</v>
      </c>
    </row>
    <row r="7" spans="1:4" x14ac:dyDescent="0.25">
      <c r="A7" s="5">
        <v>78</v>
      </c>
      <c r="B7" t="s">
        <v>29</v>
      </c>
      <c r="C7">
        <v>551898</v>
      </c>
      <c r="D7" t="s">
        <v>26</v>
      </c>
    </row>
    <row r="8" spans="1:4" x14ac:dyDescent="0.25">
      <c r="A8" s="5">
        <v>80</v>
      </c>
      <c r="B8" t="s">
        <v>30</v>
      </c>
      <c r="C8">
        <v>551898</v>
      </c>
      <c r="D8" t="s">
        <v>26</v>
      </c>
    </row>
    <row r="9" spans="1:4" x14ac:dyDescent="0.25">
      <c r="A9" s="5">
        <v>81</v>
      </c>
      <c r="B9" t="s">
        <v>41</v>
      </c>
      <c r="C9">
        <v>551898</v>
      </c>
      <c r="D9" t="s">
        <v>26</v>
      </c>
    </row>
    <row r="10" spans="1:4" x14ac:dyDescent="0.25">
      <c r="A10" s="5">
        <v>86</v>
      </c>
      <c r="B10" t="s">
        <v>31</v>
      </c>
      <c r="C10">
        <v>551898</v>
      </c>
      <c r="D10" t="s">
        <v>26</v>
      </c>
    </row>
    <row r="11" spans="1:4" x14ac:dyDescent="0.25">
      <c r="A11">
        <v>123</v>
      </c>
      <c r="B11" t="s">
        <v>25</v>
      </c>
      <c r="C11">
        <v>461131</v>
      </c>
      <c r="D11" t="s">
        <v>26</v>
      </c>
    </row>
    <row r="12" spans="1:4" x14ac:dyDescent="0.25">
      <c r="A12">
        <v>108</v>
      </c>
      <c r="B12" t="s">
        <v>32</v>
      </c>
      <c r="C12">
        <v>461131</v>
      </c>
      <c r="D12" t="s">
        <v>24</v>
      </c>
    </row>
    <row r="13" spans="1:4" x14ac:dyDescent="0.25">
      <c r="A13">
        <v>111</v>
      </c>
      <c r="B13" t="s">
        <v>25</v>
      </c>
      <c r="C13">
        <v>559727</v>
      </c>
      <c r="D13" t="s">
        <v>26</v>
      </c>
    </row>
    <row r="14" spans="1:4" x14ac:dyDescent="0.25">
      <c r="A14">
        <v>112</v>
      </c>
      <c r="B14" t="s">
        <v>31</v>
      </c>
      <c r="C14">
        <v>551898</v>
      </c>
      <c r="D14" t="s">
        <v>26</v>
      </c>
    </row>
    <row r="15" spans="1:4" x14ac:dyDescent="0.25">
      <c r="A15">
        <v>14</v>
      </c>
      <c r="B15" t="s">
        <v>43</v>
      </c>
      <c r="C15">
        <v>557683</v>
      </c>
      <c r="D15" t="s">
        <v>26</v>
      </c>
    </row>
    <row r="16" spans="1:4" x14ac:dyDescent="0.25">
      <c r="A16">
        <v>109</v>
      </c>
      <c r="B16" t="s">
        <v>33</v>
      </c>
      <c r="C16">
        <v>461131</v>
      </c>
      <c r="D16" t="s">
        <v>24</v>
      </c>
    </row>
    <row r="20" spans="1:2" x14ac:dyDescent="0.25">
      <c r="A20" s="3" t="s">
        <v>39</v>
      </c>
      <c r="B20" s="3" t="s">
        <v>21</v>
      </c>
    </row>
    <row r="21" spans="1:2" x14ac:dyDescent="0.25">
      <c r="A21" s="3" t="s">
        <v>35</v>
      </c>
      <c r="B21" s="4">
        <v>1</v>
      </c>
    </row>
    <row r="22" spans="1:2" x14ac:dyDescent="0.25">
      <c r="A22" s="3" t="s">
        <v>36</v>
      </c>
      <c r="B22" s="4">
        <v>2</v>
      </c>
    </row>
  </sheetData>
  <pageMargins left="0.7" right="0.7" top="0.75" bottom="0.75" header="0.3" footer="0.3"/>
  <pageSetup orientation="portrait" r:id="rId1"/>
  <headerFooter>
    <oddFooter>&amp;L_x000D_&amp;1#&amp;"Calibri"&amp;12&amp;K0000FF Confidencial</oddFooter>
  </headerFooter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9a22fcef-8234-4d9d-9ffa-9a588a359129}" enabled="1" method="Privileged" siteId="{e4821339-88e3-43d4-bd05-6954a946b94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TARJETAS DISPONIBLES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Martinez Ortega</dc:creator>
  <cp:lastModifiedBy>Jason Mora</cp:lastModifiedBy>
  <dcterms:created xsi:type="dcterms:W3CDTF">2020-12-18T16:25:42Z</dcterms:created>
  <dcterms:modified xsi:type="dcterms:W3CDTF">2023-05-26T18:41:07Z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2fcef-8234-4d9d-9ffa-9a588a359129_Enabled">
    <vt:lpwstr>true</vt:lpwstr>
  </property>
  <property fmtid="{D5CDD505-2E9C-101B-9397-08002B2CF9AE}" pid="3" name="MSIP_Label_9a22fcef-8234-4d9d-9ffa-9a588a359129_SetDate">
    <vt:lpwstr>2022-04-21T16:43:07Z</vt:lpwstr>
  </property>
  <property fmtid="{D5CDD505-2E9C-101B-9397-08002B2CF9AE}" pid="4" name="MSIP_Label_9a22fcef-8234-4d9d-9ffa-9a588a359129_Method">
    <vt:lpwstr>Privileged</vt:lpwstr>
  </property>
  <property fmtid="{D5CDD505-2E9C-101B-9397-08002B2CF9AE}" pid="5" name="MSIP_Label_9a22fcef-8234-4d9d-9ffa-9a588a359129_Name">
    <vt:lpwstr>Confidencial</vt:lpwstr>
  </property>
  <property fmtid="{D5CDD505-2E9C-101B-9397-08002B2CF9AE}" pid="6" name="MSIP_Label_9a22fcef-8234-4d9d-9ffa-9a588a359129_SiteId">
    <vt:lpwstr>e4821339-88e3-43d4-bd05-6954a946b94e</vt:lpwstr>
  </property>
  <property fmtid="{D5CDD505-2E9C-101B-9397-08002B2CF9AE}" pid="7" name="MSIP_Label_9a22fcef-8234-4d9d-9ffa-9a588a359129_ActionId">
    <vt:lpwstr>504be242-8b21-4c24-94f4-cbe41b4dfeda</vt:lpwstr>
  </property>
  <property fmtid="{D5CDD505-2E9C-101B-9397-08002B2CF9AE}" pid="8" name="MSIP_Label_9a22fcef-8234-4d9d-9ffa-9a588a359129_ContentBits">
    <vt:lpwstr>2</vt:lpwstr>
  </property>
</Properties>
</file>