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Re Logistic Regression and SVM\"/>
    </mc:Choice>
  </mc:AlternateContent>
  <xr:revisionPtr revIDLastSave="0" documentId="13_ncr:1_{5EC32741-8DBE-4A1A-9B29-F76D078D75EC}" xr6:coauthVersionLast="47" xr6:coauthVersionMax="47" xr10:uidLastSave="{00000000-0000-0000-0000-000000000000}"/>
  <bookViews>
    <workbookView xWindow="-108" yWindow="-108" windowWidth="23256" windowHeight="12456" xr2:uid="{AF455D25-BEAA-4D2D-9C47-9A4AEBE8CD90}"/>
  </bookViews>
  <sheets>
    <sheet name="Sheet1" sheetId="1" r:id="rId1"/>
  </sheets>
  <definedNames>
    <definedName name="_xlnm._FilterDatabase" localSheetId="0" hidden="1">Sheet1!$B$2:$G$26</definedName>
    <definedName name="solver_adj" localSheetId="0" hidden="1">Sheet1!$C$29:$E$29,Sheet1!$A$32:$A$55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Sheet1!$C$32:$C$55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Sheet1!$G$29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Sheet1!$E$32:$E$55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 a="1"/>
  <c r="G29" i="1" s="1"/>
  <c r="E33" i="1" l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32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32" i="1"/>
  <c r="G14" i="1"/>
  <c r="G20" i="1"/>
  <c r="G10" i="1"/>
  <c r="G7" i="1"/>
  <c r="G11" i="1"/>
  <c r="G9" i="1"/>
  <c r="G15" i="1"/>
  <c r="G26" i="1"/>
  <c r="G17" i="1"/>
  <c r="G3" i="1"/>
  <c r="G23" i="1"/>
  <c r="G13" i="1"/>
  <c r="G24" i="1"/>
  <c r="G16" i="1"/>
  <c r="G21" i="1"/>
  <c r="G25" i="1"/>
  <c r="G8" i="1"/>
  <c r="G22" i="1"/>
  <c r="G6" i="1"/>
  <c r="G4" i="1"/>
  <c r="G5" i="1"/>
  <c r="G18" i="1"/>
  <c r="G19" i="1"/>
  <c r="G12" i="1"/>
  <c r="F14" i="1"/>
  <c r="F20" i="1"/>
  <c r="F10" i="1"/>
  <c r="F7" i="1"/>
  <c r="F11" i="1"/>
  <c r="F9" i="1"/>
  <c r="F15" i="1"/>
  <c r="F26" i="1"/>
  <c r="F17" i="1"/>
  <c r="F3" i="1"/>
  <c r="F23" i="1"/>
  <c r="F13" i="1"/>
  <c r="F24" i="1"/>
  <c r="F16" i="1"/>
  <c r="F21" i="1"/>
  <c r="F25" i="1"/>
  <c r="F8" i="1"/>
  <c r="F22" i="1"/>
  <c r="F6" i="1"/>
  <c r="F4" i="1"/>
  <c r="F5" i="1"/>
  <c r="F18" i="1"/>
  <c r="F19" i="1"/>
  <c r="F12" i="1"/>
</calcChain>
</file>

<file path=xl/sharedStrings.xml><?xml version="1.0" encoding="utf-8"?>
<sst xmlns="http://schemas.openxmlformats.org/spreadsheetml/2006/main" count="37" uniqueCount="14">
  <si>
    <t>S.No</t>
  </si>
  <si>
    <t>Class</t>
  </si>
  <si>
    <t>X1</t>
  </si>
  <si>
    <t>X2</t>
  </si>
  <si>
    <t>0.5*(C29*C29+D29*D29)+0.01*MMULT(TRANSPOSE(A32:A55),A32:A55)</t>
  </si>
  <si>
    <t>w1</t>
  </si>
  <si>
    <t>w2</t>
  </si>
  <si>
    <t>b</t>
  </si>
  <si>
    <t>Obj</t>
  </si>
  <si>
    <t>epsilon i</t>
  </si>
  <si>
    <t>Constraints</t>
  </si>
  <si>
    <t>x1</t>
  </si>
  <si>
    <t>x2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</si>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</sst>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Sheet1!$D$3:$D$26</c:f>
              <c:numCache>
                <c:formatCode>General</c:formatCode>
                <c:ptCount val="24"/>
                <c:pt idx="0">
                  <c:v>3.8335584044912352</c:v>
                </c:pt>
                <c:pt idx="1">
                  <c:v>8.2315198808721561</c:v>
                </c:pt>
                <c:pt idx="2">
                  <c:v>9.3995309140674816</c:v>
                </c:pt>
                <c:pt idx="3">
                  <c:v>8.1953807982465001</c:v>
                </c:pt>
                <c:pt idx="4">
                  <c:v>3.4783417862171992</c:v>
                </c:pt>
                <c:pt idx="5">
                  <c:v>9.9203376676321007</c:v>
                </c:pt>
                <c:pt idx="6">
                  <c:v>2.6457697586048328</c:v>
                </c:pt>
                <c:pt idx="7">
                  <c:v>2.2644887850036555</c:v>
                </c:pt>
                <c:pt idx="8">
                  <c:v>3.3719173730994427</c:v>
                </c:pt>
                <c:pt idx="9">
                  <c:v>1.0389456235405374</c:v>
                </c:pt>
                <c:pt idx="10">
                  <c:v>8.4847139762959749</c:v>
                </c:pt>
                <c:pt idx="11">
                  <c:v>2.5724883015136428</c:v>
                </c:pt>
                <c:pt idx="12">
                  <c:v>1.0443102829695552</c:v>
                </c:pt>
                <c:pt idx="13">
                  <c:v>6.3235583450996087</c:v>
                </c:pt>
                <c:pt idx="14">
                  <c:v>1.8355198972410358</c:v>
                </c:pt>
                <c:pt idx="15">
                  <c:v>9.8266389291880785</c:v>
                </c:pt>
                <c:pt idx="16">
                  <c:v>6.9427158444490313</c:v>
                </c:pt>
                <c:pt idx="17">
                  <c:v>0.92795728975466751</c:v>
                </c:pt>
                <c:pt idx="18">
                  <c:v>7.1743973084363306</c:v>
                </c:pt>
                <c:pt idx="19">
                  <c:v>6.0472854801566491</c:v>
                </c:pt>
                <c:pt idx="20">
                  <c:v>4.4588178889078316</c:v>
                </c:pt>
                <c:pt idx="21">
                  <c:v>7.3821049600425237</c:v>
                </c:pt>
                <c:pt idx="22">
                  <c:v>8.1871327793039299</c:v>
                </c:pt>
                <c:pt idx="23">
                  <c:v>2.3511297988029605</c:v>
                </c:pt>
              </c:numCache>
            </c:numRef>
          </c:xVal>
          <c:yVal>
            <c:numRef>
              <c:f>Sheet1!$F$3:$F$26</c:f>
              <c:numCache>
                <c:formatCode>General</c:formatCode>
                <c:ptCount val="24"/>
                <c:pt idx="0">
                  <c:v>#N/A</c:v>
                </c:pt>
                <c:pt idx="1">
                  <c:v>9.4722394350968457</c:v>
                </c:pt>
                <c:pt idx="2">
                  <c:v>9.7967883295717506</c:v>
                </c:pt>
                <c:pt idx="3">
                  <c:v>8.9202697829508253</c:v>
                </c:pt>
                <c:pt idx="4">
                  <c:v>#N/A</c:v>
                </c:pt>
                <c:pt idx="5">
                  <c:v>8.4982121949387608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6.0810719374910569</c:v>
                </c:pt>
                <c:pt idx="11">
                  <c:v>#N/A</c:v>
                </c:pt>
                <c:pt idx="12">
                  <c:v>#N/A</c:v>
                </c:pt>
                <c:pt idx="13">
                  <c:v>6.5549256549818864</c:v>
                </c:pt>
                <c:pt idx="14">
                  <c:v>#N/A</c:v>
                </c:pt>
                <c:pt idx="15">
                  <c:v>9.9852953364835138</c:v>
                </c:pt>
                <c:pt idx="16">
                  <c:v>10.212350208477259</c:v>
                </c:pt>
                <c:pt idx="17">
                  <c:v>#N/A</c:v>
                </c:pt>
                <c:pt idx="18">
                  <c:v>6.9959575555378475</c:v>
                </c:pt>
                <c:pt idx="19">
                  <c:v>8.7324029927183631</c:v>
                </c:pt>
                <c:pt idx="20">
                  <c:v>#N/A</c:v>
                </c:pt>
                <c:pt idx="21">
                  <c:v>6.2933761261432792</c:v>
                </c:pt>
                <c:pt idx="22">
                  <c:v>7.3734306303039965</c:v>
                </c:pt>
                <c:pt idx="2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8E-4B31-ACA0-E6C5D6CDBA0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Sheet1!$D$3:$D$26</c:f>
              <c:numCache>
                <c:formatCode>General</c:formatCode>
                <c:ptCount val="24"/>
                <c:pt idx="0">
                  <c:v>3.8335584044912352</c:v>
                </c:pt>
                <c:pt idx="1">
                  <c:v>8.2315198808721561</c:v>
                </c:pt>
                <c:pt idx="2">
                  <c:v>9.3995309140674816</c:v>
                </c:pt>
                <c:pt idx="3">
                  <c:v>8.1953807982465001</c:v>
                </c:pt>
                <c:pt idx="4">
                  <c:v>3.4783417862171992</c:v>
                </c:pt>
                <c:pt idx="5">
                  <c:v>9.9203376676321007</c:v>
                </c:pt>
                <c:pt idx="6">
                  <c:v>2.6457697586048328</c:v>
                </c:pt>
                <c:pt idx="7">
                  <c:v>2.2644887850036555</c:v>
                </c:pt>
                <c:pt idx="8">
                  <c:v>3.3719173730994427</c:v>
                </c:pt>
                <c:pt idx="9">
                  <c:v>1.0389456235405374</c:v>
                </c:pt>
                <c:pt idx="10">
                  <c:v>8.4847139762959749</c:v>
                </c:pt>
                <c:pt idx="11">
                  <c:v>2.5724883015136428</c:v>
                </c:pt>
                <c:pt idx="12">
                  <c:v>1.0443102829695552</c:v>
                </c:pt>
                <c:pt idx="13">
                  <c:v>6.3235583450996087</c:v>
                </c:pt>
                <c:pt idx="14">
                  <c:v>1.8355198972410358</c:v>
                </c:pt>
                <c:pt idx="15">
                  <c:v>9.8266389291880785</c:v>
                </c:pt>
                <c:pt idx="16">
                  <c:v>6.9427158444490313</c:v>
                </c:pt>
                <c:pt idx="17">
                  <c:v>0.92795728975466751</c:v>
                </c:pt>
                <c:pt idx="18">
                  <c:v>7.1743973084363306</c:v>
                </c:pt>
                <c:pt idx="19">
                  <c:v>6.0472854801566491</c:v>
                </c:pt>
                <c:pt idx="20">
                  <c:v>4.4588178889078316</c:v>
                </c:pt>
                <c:pt idx="21">
                  <c:v>7.3821049600425237</c:v>
                </c:pt>
                <c:pt idx="22">
                  <c:v>8.1871327793039299</c:v>
                </c:pt>
                <c:pt idx="23">
                  <c:v>2.3511297988029605</c:v>
                </c:pt>
              </c:numCache>
            </c:numRef>
          </c:xVal>
          <c:yVal>
            <c:numRef>
              <c:f>Sheet1!$G$3:$G$26</c:f>
              <c:numCache>
                <c:formatCode>General</c:formatCode>
                <c:ptCount val="24"/>
                <c:pt idx="0">
                  <c:v>3.9766736925433754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1.6363874343838778</c:v>
                </c:pt>
                <c:pt idx="5">
                  <c:v>#N/A</c:v>
                </c:pt>
                <c:pt idx="6">
                  <c:v>1.894001326015105</c:v>
                </c:pt>
                <c:pt idx="7">
                  <c:v>1.2228422646064767</c:v>
                </c:pt>
                <c:pt idx="8">
                  <c:v>1.879162073456385</c:v>
                </c:pt>
                <c:pt idx="9">
                  <c:v>0.24922635054473474</c:v>
                </c:pt>
                <c:pt idx="10">
                  <c:v>#N/A</c:v>
                </c:pt>
                <c:pt idx="11">
                  <c:v>0.33020915883954682</c:v>
                </c:pt>
                <c:pt idx="12">
                  <c:v>2.8250770683976927</c:v>
                </c:pt>
                <c:pt idx="13">
                  <c:v>#N/A</c:v>
                </c:pt>
                <c:pt idx="14">
                  <c:v>3.1738664932233061</c:v>
                </c:pt>
                <c:pt idx="15">
                  <c:v>#N/A</c:v>
                </c:pt>
                <c:pt idx="16">
                  <c:v>#N/A</c:v>
                </c:pt>
                <c:pt idx="17">
                  <c:v>0.55682048109038895</c:v>
                </c:pt>
                <c:pt idx="18">
                  <c:v>#N/A</c:v>
                </c:pt>
                <c:pt idx="19">
                  <c:v>#N/A</c:v>
                </c:pt>
                <c:pt idx="20">
                  <c:v>4.0824709256801288</c:v>
                </c:pt>
                <c:pt idx="21">
                  <c:v>#N/A</c:v>
                </c:pt>
                <c:pt idx="22">
                  <c:v>#N/A</c:v>
                </c:pt>
                <c:pt idx="23">
                  <c:v>2.9478661551727772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8E-4B31-ACA0-E6C5D6CDBA0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gradFill flip="none" rotWithShape="1">
                <a:gsLst>
                  <a:gs pos="0">
                    <a:schemeClr val="accent3">
                      <a:lumMod val="89000"/>
                    </a:schemeClr>
                  </a:gs>
                  <a:gs pos="23000">
                    <a:schemeClr val="accent3">
                      <a:lumMod val="89000"/>
                    </a:schemeClr>
                  </a:gs>
                  <a:gs pos="69000">
                    <a:schemeClr val="accent3">
                      <a:lumMod val="75000"/>
                    </a:schemeClr>
                  </a:gs>
                  <a:gs pos="97000">
                    <a:schemeClr val="accent3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9525">
                <a:noFill/>
              </a:ln>
              <a:effectLst/>
            </c:spPr>
          </c:marker>
          <c:xVal>
            <c:numRef>
              <c:f>Sheet1!$H$32:$H$151</c:f>
              <c:numCache>
                <c:formatCode>General</c:formatCode>
                <c:ptCount val="1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</c:numCache>
            </c:numRef>
          </c:xVal>
          <c:yVal>
            <c:numRef>
              <c:f>Sheet1!$I$32:$I$151</c:f>
              <c:numCache>
                <c:formatCode>General</c:formatCode>
                <c:ptCount val="120"/>
                <c:pt idx="0">
                  <c:v>8.5518236956886344</c:v>
                </c:pt>
                <c:pt idx="1">
                  <c:v>8.5029418427505892</c:v>
                </c:pt>
                <c:pt idx="2">
                  <c:v>8.4540599898125439</c:v>
                </c:pt>
                <c:pt idx="3">
                  <c:v>8.4051781368744969</c:v>
                </c:pt>
                <c:pt idx="4">
                  <c:v>8.3562962839364516</c:v>
                </c:pt>
                <c:pt idx="5">
                  <c:v>8.3074144309984064</c:v>
                </c:pt>
                <c:pt idx="6">
                  <c:v>8.2585325780603593</c:v>
                </c:pt>
                <c:pt idx="7">
                  <c:v>8.2096507251223141</c:v>
                </c:pt>
                <c:pt idx="8">
                  <c:v>8.1607688721842688</c:v>
                </c:pt>
                <c:pt idx="9">
                  <c:v>8.1118870192462218</c:v>
                </c:pt>
                <c:pt idx="10">
                  <c:v>8.0630051663081765</c:v>
                </c:pt>
                <c:pt idx="11">
                  <c:v>8.0141233133701313</c:v>
                </c:pt>
                <c:pt idx="12">
                  <c:v>7.9652414604320843</c:v>
                </c:pt>
                <c:pt idx="13">
                  <c:v>7.9163596074940399</c:v>
                </c:pt>
                <c:pt idx="14">
                  <c:v>7.8674777545559929</c:v>
                </c:pt>
                <c:pt idx="15">
                  <c:v>7.8185959016179467</c:v>
                </c:pt>
                <c:pt idx="16">
                  <c:v>7.7697140486799015</c:v>
                </c:pt>
                <c:pt idx="17">
                  <c:v>7.7208321957418553</c:v>
                </c:pt>
                <c:pt idx="18">
                  <c:v>7.6719503428038109</c:v>
                </c:pt>
                <c:pt idx="19">
                  <c:v>7.6230684898657639</c:v>
                </c:pt>
                <c:pt idx="20">
                  <c:v>7.5741866369277178</c:v>
                </c:pt>
                <c:pt idx="21">
                  <c:v>7.5253047839896734</c:v>
                </c:pt>
                <c:pt idx="22">
                  <c:v>7.4764229310516264</c:v>
                </c:pt>
                <c:pt idx="23">
                  <c:v>7.4275410781135802</c:v>
                </c:pt>
                <c:pt idx="24">
                  <c:v>7.3786592251755359</c:v>
                </c:pt>
                <c:pt idx="25">
                  <c:v>7.3297773722374888</c:v>
                </c:pt>
                <c:pt idx="26">
                  <c:v>7.2808955192994427</c:v>
                </c:pt>
                <c:pt idx="27">
                  <c:v>7.2320136663613974</c:v>
                </c:pt>
                <c:pt idx="28">
                  <c:v>7.1831318134233513</c:v>
                </c:pt>
                <c:pt idx="29">
                  <c:v>7.1342499604853069</c:v>
                </c:pt>
                <c:pt idx="30">
                  <c:v>7.0853681075472599</c:v>
                </c:pt>
                <c:pt idx="31">
                  <c:v>7.0364862546092137</c:v>
                </c:pt>
                <c:pt idx="32">
                  <c:v>6.9876044016711685</c:v>
                </c:pt>
                <c:pt idx="33">
                  <c:v>6.9387225487331223</c:v>
                </c:pt>
                <c:pt idx="34">
                  <c:v>6.8898406957950771</c:v>
                </c:pt>
                <c:pt idx="35">
                  <c:v>6.8409588428570309</c:v>
                </c:pt>
                <c:pt idx="36">
                  <c:v>6.7920769899189848</c:v>
                </c:pt>
                <c:pt idx="37">
                  <c:v>6.7431951369809386</c:v>
                </c:pt>
                <c:pt idx="38">
                  <c:v>6.6943132840428934</c:v>
                </c:pt>
                <c:pt idx="39">
                  <c:v>6.6454314311048472</c:v>
                </c:pt>
                <c:pt idx="40">
                  <c:v>6.596549578166802</c:v>
                </c:pt>
                <c:pt idx="41">
                  <c:v>6.5476677252287558</c:v>
                </c:pt>
                <c:pt idx="42">
                  <c:v>6.4987858722907097</c:v>
                </c:pt>
                <c:pt idx="43">
                  <c:v>6.4499040193526653</c:v>
                </c:pt>
                <c:pt idx="44">
                  <c:v>6.4010221664146183</c:v>
                </c:pt>
                <c:pt idx="45">
                  <c:v>6.3521403134765722</c:v>
                </c:pt>
                <c:pt idx="46">
                  <c:v>6.3032584605385269</c:v>
                </c:pt>
                <c:pt idx="47">
                  <c:v>6.2543766076004808</c:v>
                </c:pt>
                <c:pt idx="48">
                  <c:v>6.2054947546624355</c:v>
                </c:pt>
                <c:pt idx="49">
                  <c:v>6.1566129017243894</c:v>
                </c:pt>
                <c:pt idx="50">
                  <c:v>6.1077310487863432</c:v>
                </c:pt>
                <c:pt idx="51">
                  <c:v>6.058849195848298</c:v>
                </c:pt>
                <c:pt idx="52">
                  <c:v>6.0099673429102518</c:v>
                </c:pt>
                <c:pt idx="53">
                  <c:v>5.9610854899722057</c:v>
                </c:pt>
                <c:pt idx="54">
                  <c:v>5.9122036370341604</c:v>
                </c:pt>
                <c:pt idx="55">
                  <c:v>5.8633217840961143</c:v>
                </c:pt>
                <c:pt idx="56">
                  <c:v>5.814439931158069</c:v>
                </c:pt>
                <c:pt idx="57">
                  <c:v>5.7655580782200229</c:v>
                </c:pt>
                <c:pt idx="58">
                  <c:v>5.7166762252819767</c:v>
                </c:pt>
                <c:pt idx="59">
                  <c:v>5.6677943723439306</c:v>
                </c:pt>
                <c:pt idx="60">
                  <c:v>5.6189125194058853</c:v>
                </c:pt>
                <c:pt idx="61">
                  <c:v>5.5700306664678392</c:v>
                </c:pt>
                <c:pt idx="62">
                  <c:v>5.5211488135297939</c:v>
                </c:pt>
                <c:pt idx="63">
                  <c:v>5.4722669605917478</c:v>
                </c:pt>
                <c:pt idx="64">
                  <c:v>5.4233851076537016</c:v>
                </c:pt>
                <c:pt idx="65">
                  <c:v>5.3745032547156564</c:v>
                </c:pt>
                <c:pt idx="66">
                  <c:v>5.3256214017776102</c:v>
                </c:pt>
                <c:pt idx="67">
                  <c:v>5.2767395488395641</c:v>
                </c:pt>
                <c:pt idx="68">
                  <c:v>5.2278576959015188</c:v>
                </c:pt>
                <c:pt idx="69">
                  <c:v>5.1789758429634727</c:v>
                </c:pt>
                <c:pt idx="70">
                  <c:v>5.1300939900254274</c:v>
                </c:pt>
                <c:pt idx="71">
                  <c:v>5.0812121370873813</c:v>
                </c:pt>
                <c:pt idx="72">
                  <c:v>5.0323302841493351</c:v>
                </c:pt>
                <c:pt idx="73">
                  <c:v>4.9834484312112899</c:v>
                </c:pt>
                <c:pt idx="74">
                  <c:v>4.9345665782732429</c:v>
                </c:pt>
                <c:pt idx="75">
                  <c:v>4.8856847253351976</c:v>
                </c:pt>
                <c:pt idx="76">
                  <c:v>4.8368028723971523</c:v>
                </c:pt>
                <c:pt idx="77">
                  <c:v>4.7879210194591062</c:v>
                </c:pt>
                <c:pt idx="78">
                  <c:v>4.7390391665210609</c:v>
                </c:pt>
                <c:pt idx="79">
                  <c:v>4.6901573135830139</c:v>
                </c:pt>
                <c:pt idx="80">
                  <c:v>4.6412754606449687</c:v>
                </c:pt>
                <c:pt idx="81">
                  <c:v>4.5923936077069234</c:v>
                </c:pt>
                <c:pt idx="82">
                  <c:v>4.5435117547688773</c:v>
                </c:pt>
                <c:pt idx="83">
                  <c:v>4.4946299018308311</c:v>
                </c:pt>
                <c:pt idx="84">
                  <c:v>4.4457480488927859</c:v>
                </c:pt>
                <c:pt idx="85">
                  <c:v>4.3968661959547397</c:v>
                </c:pt>
                <c:pt idx="86">
                  <c:v>4.3479843430166945</c:v>
                </c:pt>
                <c:pt idx="87">
                  <c:v>4.2991024900786483</c:v>
                </c:pt>
                <c:pt idx="88">
                  <c:v>4.2502206371406013</c:v>
                </c:pt>
                <c:pt idx="89">
                  <c:v>4.201338784202556</c:v>
                </c:pt>
                <c:pt idx="90">
                  <c:v>4.1524569312645099</c:v>
                </c:pt>
                <c:pt idx="91">
                  <c:v>4.1035750783264646</c:v>
                </c:pt>
                <c:pt idx="92">
                  <c:v>4.0546932253884194</c:v>
                </c:pt>
                <c:pt idx="93">
                  <c:v>4.0058113724503723</c:v>
                </c:pt>
                <c:pt idx="94">
                  <c:v>3.9569295195123271</c:v>
                </c:pt>
                <c:pt idx="95">
                  <c:v>3.9080476665742814</c:v>
                </c:pt>
                <c:pt idx="96">
                  <c:v>3.8591658136362357</c:v>
                </c:pt>
                <c:pt idx="97">
                  <c:v>3.8102839606981904</c:v>
                </c:pt>
                <c:pt idx="98">
                  <c:v>3.7614021077601438</c:v>
                </c:pt>
                <c:pt idx="99">
                  <c:v>3.7125202548220981</c:v>
                </c:pt>
                <c:pt idx="100">
                  <c:v>3.663638401884052</c:v>
                </c:pt>
                <c:pt idx="101">
                  <c:v>3.6147565489460063</c:v>
                </c:pt>
                <c:pt idx="102">
                  <c:v>3.5658746960079606</c:v>
                </c:pt>
                <c:pt idx="103">
                  <c:v>3.516992843069914</c:v>
                </c:pt>
                <c:pt idx="104">
                  <c:v>3.4681109901318687</c:v>
                </c:pt>
                <c:pt idx="105">
                  <c:v>3.419229137193823</c:v>
                </c:pt>
                <c:pt idx="106">
                  <c:v>3.3703472842557773</c:v>
                </c:pt>
                <c:pt idx="107">
                  <c:v>3.3214654313177316</c:v>
                </c:pt>
                <c:pt idx="108">
                  <c:v>3.2725835783796855</c:v>
                </c:pt>
                <c:pt idx="109">
                  <c:v>3.2237017254416398</c:v>
                </c:pt>
                <c:pt idx="110">
                  <c:v>3.1748198725035941</c:v>
                </c:pt>
                <c:pt idx="111">
                  <c:v>3.1259380195655484</c:v>
                </c:pt>
                <c:pt idx="112">
                  <c:v>3.0770561666275027</c:v>
                </c:pt>
                <c:pt idx="113">
                  <c:v>3.0281743136894557</c:v>
                </c:pt>
                <c:pt idx="114">
                  <c:v>2.97929246075141</c:v>
                </c:pt>
                <c:pt idx="115">
                  <c:v>2.9304106078133647</c:v>
                </c:pt>
                <c:pt idx="116">
                  <c:v>2.881528754875319</c:v>
                </c:pt>
                <c:pt idx="117">
                  <c:v>2.8326469019372733</c:v>
                </c:pt>
                <c:pt idx="118">
                  <c:v>2.7837650489992267</c:v>
                </c:pt>
                <c:pt idx="119">
                  <c:v>2.7348831960611815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8E-4B31-ACA0-E6C5D6CDB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79839"/>
        <c:axId val="997980255"/>
      </c:scatterChart>
      <c:valAx>
        <c:axId val="99797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80255"/>
        <c:crosses val="autoZero"/>
        <c:crossBetween val="midCat"/>
      </c:valAx>
      <c:valAx>
        <c:axId val="9979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7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91250</xdr:colOff>
      <xdr:row>0</xdr:row>
      <xdr:rowOff>170289</xdr:rowOff>
    </xdr:from>
    <xdr:to>
      <xdr:col>14</xdr:col>
      <xdr:colOff>168088</xdr:colOff>
      <xdr:row>22</xdr:row>
      <xdr:rowOff>162485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E3C7D3-A95A-4380-B6C5-B0A3C484F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B811-B513-493B-AA43-B9E98D39808F}">
  <dimension ref="A2:I151"/>
  <sheetViews>
    <sheetView tabSelected="1" zoomScale="170" zoomScaleNormal="170" workbookViewId="0">
      <selection activeCell="E22" sqref="E22"/>
    </sheetView>
  </sheetViews>
  <sheetFormatPr defaultRowHeight="14.45"/>
  <cols>
    <col min="3" max="3" width="10.14062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>
        <v>1</v>
      </c>
      <c r="G2">
        <v>-1</v>
      </c>
    </row>
    <row r="3" spans="2:7">
      <c r="B3">
        <v>1</v>
      </c>
      <c r="C3">
        <v>-1</v>
      </c>
      <c r="D3">
        <v>3.8335584044912352</v>
      </c>
      <c r="E3">
        <v>3.9766736925433754</v>
      </c>
      <c r="F3" t="e">
        <f t="shared" ref="F3:F26" si="0">IF(C3=1,E3,NA())</f>
        <v>#N/A</v>
      </c>
      <c r="G3">
        <f t="shared" ref="G3:G26" si="1">IF(C3=-1,E3,NA())</f>
        <v>3.9766736925433754</v>
      </c>
    </row>
    <row r="4" spans="2:7">
      <c r="B4">
        <v>2</v>
      </c>
      <c r="C4">
        <v>1</v>
      </c>
      <c r="D4">
        <v>8.2315198808721561</v>
      </c>
      <c r="E4">
        <v>9.4722394350968457</v>
      </c>
      <c r="F4">
        <f t="shared" si="0"/>
        <v>9.4722394350968457</v>
      </c>
      <c r="G4" t="e">
        <f t="shared" si="1"/>
        <v>#N/A</v>
      </c>
    </row>
    <row r="5" spans="2:7">
      <c r="B5">
        <v>3</v>
      </c>
      <c r="C5">
        <v>1</v>
      </c>
      <c r="D5">
        <v>9.3995309140674816</v>
      </c>
      <c r="E5">
        <v>9.7967883295717506</v>
      </c>
      <c r="F5">
        <f t="shared" si="0"/>
        <v>9.7967883295717506</v>
      </c>
      <c r="G5" t="e">
        <f t="shared" si="1"/>
        <v>#N/A</v>
      </c>
    </row>
    <row r="6" spans="2:7">
      <c r="B6">
        <v>4</v>
      </c>
      <c r="C6">
        <v>1</v>
      </c>
      <c r="D6">
        <v>8.1953807982465001</v>
      </c>
      <c r="E6">
        <v>8.9202697829508253</v>
      </c>
      <c r="F6">
        <f t="shared" si="0"/>
        <v>8.9202697829508253</v>
      </c>
      <c r="G6" t="e">
        <f t="shared" si="1"/>
        <v>#N/A</v>
      </c>
    </row>
    <row r="7" spans="2:7">
      <c r="B7">
        <v>5</v>
      </c>
      <c r="C7">
        <v>-1</v>
      </c>
      <c r="D7">
        <v>3.4783417862171992</v>
      </c>
      <c r="E7">
        <v>1.6363874343838778</v>
      </c>
      <c r="F7" t="e">
        <f t="shared" si="0"/>
        <v>#N/A</v>
      </c>
      <c r="G7">
        <f t="shared" si="1"/>
        <v>1.6363874343838778</v>
      </c>
    </row>
    <row r="8" spans="2:7">
      <c r="B8">
        <v>6</v>
      </c>
      <c r="C8">
        <v>1</v>
      </c>
      <c r="D8">
        <v>9.9203376676321007</v>
      </c>
      <c r="E8">
        <v>8.4982121949387608</v>
      </c>
      <c r="F8">
        <f t="shared" si="0"/>
        <v>8.4982121949387608</v>
      </c>
      <c r="G8" t="e">
        <f t="shared" si="1"/>
        <v>#N/A</v>
      </c>
    </row>
    <row r="9" spans="2:7">
      <c r="B9">
        <v>7</v>
      </c>
      <c r="C9">
        <v>-1</v>
      </c>
      <c r="D9">
        <v>2.6457697586048328</v>
      </c>
      <c r="E9">
        <v>1.894001326015105</v>
      </c>
      <c r="F9" t="e">
        <f t="shared" si="0"/>
        <v>#N/A</v>
      </c>
      <c r="G9">
        <f t="shared" si="1"/>
        <v>1.894001326015105</v>
      </c>
    </row>
    <row r="10" spans="2:7">
      <c r="B10">
        <v>8</v>
      </c>
      <c r="C10">
        <v>-1</v>
      </c>
      <c r="D10">
        <v>2.2644887850036555</v>
      </c>
      <c r="E10">
        <v>1.2228422646064767</v>
      </c>
      <c r="F10" t="e">
        <f t="shared" si="0"/>
        <v>#N/A</v>
      </c>
      <c r="G10">
        <f t="shared" si="1"/>
        <v>1.2228422646064767</v>
      </c>
    </row>
    <row r="11" spans="2:7">
      <c r="B11">
        <v>9</v>
      </c>
      <c r="C11">
        <v>-1</v>
      </c>
      <c r="D11">
        <v>3.3719173730994427</v>
      </c>
      <c r="E11">
        <v>1.879162073456385</v>
      </c>
      <c r="F11" t="e">
        <f t="shared" si="0"/>
        <v>#N/A</v>
      </c>
      <c r="G11">
        <f t="shared" si="1"/>
        <v>1.879162073456385</v>
      </c>
    </row>
    <row r="12" spans="2:7">
      <c r="B12">
        <v>10</v>
      </c>
      <c r="C12">
        <v>-1</v>
      </c>
      <c r="D12">
        <v>1.0389456235405374</v>
      </c>
      <c r="E12">
        <v>0.24922635054473474</v>
      </c>
      <c r="F12" t="e">
        <f t="shared" si="0"/>
        <v>#N/A</v>
      </c>
      <c r="G12">
        <f t="shared" si="1"/>
        <v>0.24922635054473474</v>
      </c>
    </row>
    <row r="13" spans="2:7">
      <c r="B13">
        <v>11</v>
      </c>
      <c r="C13">
        <v>1</v>
      </c>
      <c r="D13">
        <v>8.4847139762959749</v>
      </c>
      <c r="E13">
        <v>6.0810719374910569</v>
      </c>
      <c r="F13">
        <f t="shared" si="0"/>
        <v>6.0810719374910569</v>
      </c>
      <c r="G13" t="e">
        <f t="shared" si="1"/>
        <v>#N/A</v>
      </c>
    </row>
    <row r="14" spans="2:7">
      <c r="B14">
        <v>12</v>
      </c>
      <c r="C14">
        <v>-1</v>
      </c>
      <c r="D14">
        <v>2.5724883015136428</v>
      </c>
      <c r="E14">
        <v>0.33020915883954682</v>
      </c>
      <c r="F14" t="e">
        <f t="shared" si="0"/>
        <v>#N/A</v>
      </c>
      <c r="G14">
        <f t="shared" si="1"/>
        <v>0.33020915883954682</v>
      </c>
    </row>
    <row r="15" spans="2:7">
      <c r="B15">
        <v>13</v>
      </c>
      <c r="C15">
        <v>-1</v>
      </c>
      <c r="D15">
        <v>1.0443102829695552</v>
      </c>
      <c r="E15">
        <v>2.8250770683976927</v>
      </c>
      <c r="F15" t="e">
        <f t="shared" si="0"/>
        <v>#N/A</v>
      </c>
      <c r="G15">
        <f t="shared" si="1"/>
        <v>2.8250770683976927</v>
      </c>
    </row>
    <row r="16" spans="2:7">
      <c r="B16">
        <v>14</v>
      </c>
      <c r="C16">
        <v>1</v>
      </c>
      <c r="D16">
        <v>6.3235583450996087</v>
      </c>
      <c r="E16">
        <v>6.5549256549818864</v>
      </c>
      <c r="F16">
        <f t="shared" si="0"/>
        <v>6.5549256549818864</v>
      </c>
      <c r="G16" t="e">
        <f t="shared" si="1"/>
        <v>#N/A</v>
      </c>
    </row>
    <row r="17" spans="1:9">
      <c r="B17">
        <v>15</v>
      </c>
      <c r="C17">
        <v>-1</v>
      </c>
      <c r="D17">
        <v>1.8355198972410358</v>
      </c>
      <c r="E17">
        <v>3.1738664932233061</v>
      </c>
      <c r="F17" t="e">
        <f t="shared" si="0"/>
        <v>#N/A</v>
      </c>
      <c r="G17">
        <f t="shared" si="1"/>
        <v>3.1738664932233061</v>
      </c>
    </row>
    <row r="18" spans="1:9">
      <c r="B18">
        <v>16</v>
      </c>
      <c r="C18">
        <v>1</v>
      </c>
      <c r="D18">
        <v>9.8266389291880785</v>
      </c>
      <c r="E18">
        <v>9.9852953364835138</v>
      </c>
      <c r="F18">
        <f t="shared" si="0"/>
        <v>9.9852953364835138</v>
      </c>
      <c r="G18" t="e">
        <f t="shared" si="1"/>
        <v>#N/A</v>
      </c>
    </row>
    <row r="19" spans="1:9">
      <c r="B19">
        <v>17</v>
      </c>
      <c r="C19">
        <v>1</v>
      </c>
      <c r="D19">
        <v>6.9427158444490313</v>
      </c>
      <c r="E19">
        <v>10.212350208477259</v>
      </c>
      <c r="F19">
        <f t="shared" si="0"/>
        <v>10.212350208477259</v>
      </c>
      <c r="G19" t="e">
        <f t="shared" si="1"/>
        <v>#N/A</v>
      </c>
    </row>
    <row r="20" spans="1:9">
      <c r="B20">
        <v>18</v>
      </c>
      <c r="C20">
        <v>-1</v>
      </c>
      <c r="D20">
        <v>0.92795728975466751</v>
      </c>
      <c r="E20">
        <v>0.55682048109038895</v>
      </c>
      <c r="F20" t="e">
        <f t="shared" si="0"/>
        <v>#N/A</v>
      </c>
      <c r="G20">
        <f t="shared" si="1"/>
        <v>0.55682048109038895</v>
      </c>
    </row>
    <row r="21" spans="1:9">
      <c r="B21">
        <v>19</v>
      </c>
      <c r="C21">
        <v>1</v>
      </c>
      <c r="D21">
        <v>7.1743973084363306</v>
      </c>
      <c r="E21">
        <v>6.9959575555378475</v>
      </c>
      <c r="F21">
        <f t="shared" si="0"/>
        <v>6.9959575555378475</v>
      </c>
      <c r="G21" t="e">
        <f t="shared" si="1"/>
        <v>#N/A</v>
      </c>
    </row>
    <row r="22" spans="1:9">
      <c r="B22">
        <v>20</v>
      </c>
      <c r="C22">
        <v>1</v>
      </c>
      <c r="D22">
        <v>6.0472854801566491</v>
      </c>
      <c r="E22">
        <v>8.7324029927183631</v>
      </c>
      <c r="F22">
        <f t="shared" si="0"/>
        <v>8.7324029927183631</v>
      </c>
      <c r="G22" t="e">
        <f t="shared" si="1"/>
        <v>#N/A</v>
      </c>
    </row>
    <row r="23" spans="1:9">
      <c r="B23">
        <v>21</v>
      </c>
      <c r="C23">
        <v>-1</v>
      </c>
      <c r="D23">
        <v>4.4588178889078316</v>
      </c>
      <c r="E23">
        <v>4.0824709256801288</v>
      </c>
      <c r="F23" t="e">
        <f t="shared" si="0"/>
        <v>#N/A</v>
      </c>
      <c r="G23">
        <f t="shared" si="1"/>
        <v>4.0824709256801288</v>
      </c>
    </row>
    <row r="24" spans="1:9">
      <c r="B24">
        <v>22</v>
      </c>
      <c r="C24">
        <v>1</v>
      </c>
      <c r="D24">
        <v>7.3821049600425237</v>
      </c>
      <c r="E24">
        <v>6.2933761261432792</v>
      </c>
      <c r="F24">
        <f t="shared" si="0"/>
        <v>6.2933761261432792</v>
      </c>
      <c r="G24" t="e">
        <f t="shared" si="1"/>
        <v>#N/A</v>
      </c>
    </row>
    <row r="25" spans="1:9">
      <c r="B25">
        <v>23</v>
      </c>
      <c r="C25">
        <v>1</v>
      </c>
      <c r="D25">
        <v>8.1871327793039299</v>
      </c>
      <c r="E25">
        <v>7.3734306303039965</v>
      </c>
      <c r="F25">
        <f t="shared" si="0"/>
        <v>7.3734306303039965</v>
      </c>
      <c r="G25" t="e">
        <f t="shared" si="1"/>
        <v>#N/A</v>
      </c>
      <c r="I25" t="s">
        <v>4</v>
      </c>
    </row>
    <row r="26" spans="1:9">
      <c r="B26">
        <v>24</v>
      </c>
      <c r="C26">
        <v>-1</v>
      </c>
      <c r="D26">
        <v>2.3511297988029605</v>
      </c>
      <c r="E26">
        <v>2.9478661551727772</v>
      </c>
      <c r="F26" t="e">
        <f t="shared" si="0"/>
        <v>#N/A</v>
      </c>
      <c r="G26">
        <f t="shared" si="1"/>
        <v>2.9478661551727772</v>
      </c>
    </row>
    <row r="28" spans="1:9">
      <c r="C28" t="s">
        <v>5</v>
      </c>
      <c r="D28" t="s">
        <v>6</v>
      </c>
      <c r="E28" t="s">
        <v>7</v>
      </c>
      <c r="G28" t="s">
        <v>8</v>
      </c>
    </row>
    <row r="29" spans="1:9">
      <c r="C29" s="1">
        <v>0.13884363771454583</v>
      </c>
      <c r="D29" s="1">
        <v>0.28403922799432335</v>
      </c>
      <c r="E29" s="1">
        <v>-2.4290534004669611</v>
      </c>
      <c r="G29" s="2">
        <f t="array" ref="G29">0.5*(C29*C29+D29*D29)+10*MMULT(TRANSPOSE(A32:A55),A32:A55)</f>
        <v>47.687431771590603</v>
      </c>
    </row>
    <row r="31" spans="1:9">
      <c r="A31" t="s">
        <v>9</v>
      </c>
      <c r="B31" t="s">
        <v>10</v>
      </c>
      <c r="H31" t="s">
        <v>11</v>
      </c>
      <c r="I31" t="s">
        <v>12</v>
      </c>
    </row>
    <row r="32" spans="1:9">
      <c r="A32" s="1">
        <v>0.23274317044533674</v>
      </c>
      <c r="B32">
        <v>1</v>
      </c>
      <c r="C32">
        <f>(($C$29*D3+$D$29*E3+$E$29)*C3)</f>
        <v>0.76725688058087194</v>
      </c>
      <c r="D32" t="s">
        <v>13</v>
      </c>
      <c r="E32">
        <f>1-A32</f>
        <v>0.76725682955466323</v>
      </c>
      <c r="H32">
        <v>0</v>
      </c>
      <c r="I32">
        <f>-($E$29+H32*$C$29)/$D$29</f>
        <v>8.5518236956886344</v>
      </c>
    </row>
    <row r="33" spans="1:9">
      <c r="A33" s="1">
        <v>-5.027645569488111E-7</v>
      </c>
      <c r="B33">
        <v>2</v>
      </c>
      <c r="C33">
        <f t="shared" ref="C33:C55" si="2">(($C$29*D4+$D$29*E4+$E$29)*C4)</f>
        <v>1.4043283402352276</v>
      </c>
      <c r="D33" t="s">
        <v>13</v>
      </c>
      <c r="E33">
        <f t="shared" ref="E33:E55" si="3">1-A33</f>
        <v>1.0000005027645569</v>
      </c>
      <c r="H33">
        <v>0.1</v>
      </c>
      <c r="I33">
        <f t="shared" ref="I33:I96" si="4">-($E$29+H33*$C$29)/$D$29</f>
        <v>8.5029418427505892</v>
      </c>
    </row>
    <row r="34" spans="1:9">
      <c r="A34" s="1">
        <v>-4.9993496275613282E-7</v>
      </c>
      <c r="B34">
        <v>3</v>
      </c>
      <c r="C34">
        <f t="shared" si="2"/>
        <v>1.6586838584078545</v>
      </c>
      <c r="D34" t="s">
        <v>13</v>
      </c>
      <c r="E34">
        <f t="shared" si="3"/>
        <v>1.0000004999349628</v>
      </c>
      <c r="H34">
        <v>0.2</v>
      </c>
      <c r="I34">
        <f t="shared" si="4"/>
        <v>8.4540599898125439</v>
      </c>
    </row>
    <row r="35" spans="1:9">
      <c r="A35" s="1">
        <v>-4.9285061654727601E-7</v>
      </c>
      <c r="B35">
        <v>4</v>
      </c>
      <c r="C35">
        <f t="shared" si="2"/>
        <v>1.2425296246679642</v>
      </c>
      <c r="D35" t="s">
        <v>13</v>
      </c>
      <c r="E35">
        <f t="shared" si="3"/>
        <v>1.0000004928506165</v>
      </c>
      <c r="H35">
        <v>0.3</v>
      </c>
      <c r="I35">
        <f t="shared" si="4"/>
        <v>8.4051781368744969</v>
      </c>
    </row>
    <row r="36" spans="1:9">
      <c r="A36" s="1">
        <v>-4.9993496275613282E-7</v>
      </c>
      <c r="B36">
        <v>5</v>
      </c>
      <c r="C36">
        <f t="shared" si="2"/>
        <v>1.4813095500920459</v>
      </c>
      <c r="D36" t="s">
        <v>13</v>
      </c>
      <c r="E36">
        <f t="shared" si="3"/>
        <v>1.0000004999349628</v>
      </c>
      <c r="H36">
        <v>0.4</v>
      </c>
      <c r="I36">
        <f t="shared" si="4"/>
        <v>8.3562962839364516</v>
      </c>
    </row>
    <row r="37" spans="1:9">
      <c r="A37" s="1">
        <v>-5.0000651843174297E-7</v>
      </c>
      <c r="B37">
        <v>6</v>
      </c>
      <c r="C37">
        <f t="shared" si="2"/>
        <v>1.3621479998460626</v>
      </c>
      <c r="D37" t="s">
        <v>13</v>
      </c>
      <c r="E37">
        <f t="shared" si="3"/>
        <v>1.0000005000065184</v>
      </c>
      <c r="H37">
        <v>0.5</v>
      </c>
      <c r="I37">
        <f t="shared" si="4"/>
        <v>8.3074144309984064</v>
      </c>
    </row>
    <row r="38" spans="1:9">
      <c r="A38" s="1">
        <v>-4.9993496275613282E-7</v>
      </c>
      <c r="B38">
        <v>7</v>
      </c>
      <c r="C38">
        <f t="shared" si="2"/>
        <v>1.5237344281655751</v>
      </c>
      <c r="D38" t="s">
        <v>13</v>
      </c>
      <c r="E38">
        <f t="shared" si="3"/>
        <v>1.0000004999349628</v>
      </c>
      <c r="H38">
        <v>0.6</v>
      </c>
      <c r="I38">
        <f t="shared" si="4"/>
        <v>8.2585325780603593</v>
      </c>
    </row>
    <row r="39" spans="1:9">
      <c r="A39" s="1">
        <v>-4.9993496275613282E-7</v>
      </c>
      <c r="B39">
        <v>8</v>
      </c>
      <c r="C39">
        <f t="shared" si="2"/>
        <v>1.7673083671956076</v>
      </c>
      <c r="D39" t="s">
        <v>13</v>
      </c>
      <c r="E39">
        <f t="shared" si="3"/>
        <v>1.0000004999349628</v>
      </c>
      <c r="H39">
        <v>0.7</v>
      </c>
      <c r="I39">
        <f t="shared" si="4"/>
        <v>8.2096507251223141</v>
      </c>
    </row>
    <row r="40" spans="1:9">
      <c r="A40" s="1">
        <v>-4.9993496275613282E-7</v>
      </c>
      <c r="B40">
        <v>9</v>
      </c>
      <c r="C40">
        <f t="shared" si="2"/>
        <v>1.4271283816921954</v>
      </c>
      <c r="D40" t="s">
        <v>13</v>
      </c>
      <c r="E40">
        <f t="shared" si="3"/>
        <v>1.0000004999349628</v>
      </c>
      <c r="H40">
        <v>0.8</v>
      </c>
      <c r="I40">
        <f t="shared" si="4"/>
        <v>8.1607688721842688</v>
      </c>
    </row>
    <row r="41" spans="1:9">
      <c r="A41" s="1">
        <v>-4.9993496275613282E-7</v>
      </c>
      <c r="B41">
        <v>10</v>
      </c>
      <c r="C41">
        <f t="shared" si="2"/>
        <v>2.2140123505024167</v>
      </c>
      <c r="D41" t="s">
        <v>13</v>
      </c>
      <c r="E41">
        <f t="shared" si="3"/>
        <v>1.0000004999349628</v>
      </c>
      <c r="H41">
        <v>0.9</v>
      </c>
      <c r="I41">
        <f t="shared" si="4"/>
        <v>8.1118870192462218</v>
      </c>
    </row>
    <row r="42" spans="1:9">
      <c r="A42" s="1">
        <v>0.52374185557924902</v>
      </c>
      <c r="B42">
        <v>11</v>
      </c>
      <c r="C42">
        <f t="shared" si="2"/>
        <v>0.47625813147232465</v>
      </c>
      <c r="D42" t="s">
        <v>13</v>
      </c>
      <c r="E42">
        <f t="shared" si="3"/>
        <v>0.47625814442075098</v>
      </c>
      <c r="H42">
        <v>1</v>
      </c>
      <c r="I42">
        <f t="shared" si="4"/>
        <v>8.0630051663081765</v>
      </c>
    </row>
    <row r="43" spans="1:9">
      <c r="A43" s="1">
        <v>-4.9999965855593886E-7</v>
      </c>
      <c r="B43">
        <v>12</v>
      </c>
      <c r="C43">
        <f t="shared" si="2"/>
        <v>1.9780874121532537</v>
      </c>
      <c r="D43" t="s">
        <v>13</v>
      </c>
      <c r="E43">
        <f t="shared" si="3"/>
        <v>1.0000004999996586</v>
      </c>
      <c r="H43">
        <v>1.1000000000000001</v>
      </c>
      <c r="I43">
        <f t="shared" si="4"/>
        <v>8.0141233133701313</v>
      </c>
    </row>
    <row r="44" spans="1:9">
      <c r="A44" s="1">
        <v>-4.9999965855593896E-7</v>
      </c>
      <c r="B44">
        <v>13</v>
      </c>
      <c r="C44">
        <f t="shared" si="2"/>
        <v>1.4816248523446145</v>
      </c>
      <c r="D44" t="s">
        <v>13</v>
      </c>
      <c r="E44">
        <f t="shared" si="3"/>
        <v>1.0000004999996586</v>
      </c>
      <c r="H44">
        <v>1.2</v>
      </c>
      <c r="I44">
        <f t="shared" si="4"/>
        <v>7.9652414604320843</v>
      </c>
    </row>
    <row r="45" spans="1:9">
      <c r="A45" s="1">
        <v>0.68921152447422174</v>
      </c>
      <c r="B45">
        <v>14</v>
      </c>
      <c r="C45">
        <f t="shared" si="2"/>
        <v>0.31078846606808108</v>
      </c>
      <c r="D45" t="s">
        <v>13</v>
      </c>
      <c r="E45">
        <f t="shared" si="3"/>
        <v>0.31078847552577826</v>
      </c>
      <c r="H45">
        <v>1.3</v>
      </c>
      <c r="I45">
        <f t="shared" si="4"/>
        <v>7.9163596074940399</v>
      </c>
    </row>
    <row r="46" spans="1:9">
      <c r="A46" s="1">
        <v>-4.9537467167816282E-7</v>
      </c>
      <c r="B46">
        <v>15</v>
      </c>
      <c r="C46">
        <f t="shared" si="2"/>
        <v>1.2727005523443882</v>
      </c>
      <c r="D46" t="s">
        <v>13</v>
      </c>
      <c r="E46">
        <f t="shared" si="3"/>
        <v>1.0000004953746717</v>
      </c>
      <c r="H46">
        <v>1.4</v>
      </c>
      <c r="I46">
        <f t="shared" si="4"/>
        <v>7.8674777545559929</v>
      </c>
    </row>
    <row r="47" spans="1:9">
      <c r="A47" s="1">
        <v>-4.9997752369183181E-7</v>
      </c>
      <c r="B47">
        <v>16</v>
      </c>
      <c r="C47">
        <f t="shared" si="2"/>
        <v>1.7715284736389756</v>
      </c>
      <c r="D47" t="s">
        <v>13</v>
      </c>
      <c r="E47">
        <f t="shared" si="3"/>
        <v>1.0000004999775236</v>
      </c>
      <c r="H47">
        <v>1.5</v>
      </c>
      <c r="I47">
        <f t="shared" si="4"/>
        <v>7.8185959016179467</v>
      </c>
    </row>
    <row r="48" spans="1:9">
      <c r="A48" s="1">
        <v>-4.9997752369183181E-7</v>
      </c>
      <c r="B48">
        <v>17</v>
      </c>
      <c r="C48">
        <f t="shared" si="2"/>
        <v>1.4356065922183054</v>
      </c>
      <c r="D48" t="s">
        <v>13</v>
      </c>
      <c r="E48">
        <f t="shared" si="3"/>
        <v>1.0000004999775236</v>
      </c>
      <c r="H48">
        <v>1.6</v>
      </c>
      <c r="I48">
        <f t="shared" si="4"/>
        <v>7.7697140486799015</v>
      </c>
    </row>
    <row r="49" spans="1:9">
      <c r="A49" s="1">
        <v>-4.9997752369183181E-7</v>
      </c>
      <c r="B49">
        <v>18</v>
      </c>
      <c r="C49">
        <f t="shared" si="2"/>
        <v>2.1420535751333505</v>
      </c>
      <c r="D49" t="s">
        <v>13</v>
      </c>
      <c r="E49">
        <f t="shared" si="3"/>
        <v>1.0000004999775236</v>
      </c>
      <c r="H49">
        <v>1.7</v>
      </c>
      <c r="I49">
        <f t="shared" si="4"/>
        <v>7.7208321957418553</v>
      </c>
    </row>
    <row r="50" spans="1:9">
      <c r="A50" s="1">
        <v>0.44580763693510644</v>
      </c>
      <c r="B50">
        <v>19</v>
      </c>
      <c r="C50">
        <f t="shared" si="2"/>
        <v>0.55419240340180931</v>
      </c>
      <c r="D50" t="s">
        <v>13</v>
      </c>
      <c r="E50">
        <f t="shared" si="3"/>
        <v>0.5541923630648935</v>
      </c>
      <c r="H50">
        <v>1.8</v>
      </c>
      <c r="I50">
        <f t="shared" si="4"/>
        <v>7.6719503428038109</v>
      </c>
    </row>
    <row r="51" spans="1:9">
      <c r="A51" s="1">
        <v>0.10908123373719755</v>
      </c>
      <c r="B51">
        <v>20</v>
      </c>
      <c r="C51">
        <f t="shared" si="2"/>
        <v>0.89091871848338444</v>
      </c>
      <c r="D51" t="s">
        <v>13</v>
      </c>
      <c r="E51">
        <f t="shared" si="3"/>
        <v>0.89091876626280242</v>
      </c>
      <c r="H51">
        <v>1.9</v>
      </c>
      <c r="I51">
        <f t="shared" si="4"/>
        <v>7.6230684898657639</v>
      </c>
    </row>
    <row r="52" spans="1:9">
      <c r="A52" s="1">
        <v>0.34960701411282402</v>
      </c>
      <c r="B52">
        <v>21</v>
      </c>
      <c r="C52">
        <f t="shared" si="2"/>
        <v>0.65039301482485179</v>
      </c>
      <c r="D52" t="s">
        <v>13</v>
      </c>
      <c r="E52">
        <f t="shared" si="3"/>
        <v>0.65039298588717598</v>
      </c>
      <c r="H52">
        <v>2</v>
      </c>
      <c r="I52">
        <f t="shared" si="4"/>
        <v>7.5741866369277178</v>
      </c>
    </row>
    <row r="53" spans="1:9">
      <c r="A53" s="1">
        <v>0.61652935385120788</v>
      </c>
      <c r="B53">
        <v>22</v>
      </c>
      <c r="C53">
        <f t="shared" si="2"/>
        <v>0.38347060252357723</v>
      </c>
      <c r="D53" t="s">
        <v>13</v>
      </c>
      <c r="E53">
        <f t="shared" si="3"/>
        <v>0.38347064614879212</v>
      </c>
      <c r="H53">
        <v>2.1</v>
      </c>
      <c r="I53">
        <f t="shared" si="4"/>
        <v>7.5253047839896734</v>
      </c>
    </row>
    <row r="54" spans="1:9">
      <c r="A54" s="1">
        <v>1.8020214404644059</v>
      </c>
      <c r="B54">
        <v>23</v>
      </c>
      <c r="C54">
        <f t="shared" si="2"/>
        <v>0.80202144096484096</v>
      </c>
      <c r="D54" t="s">
        <v>13</v>
      </c>
      <c r="E54">
        <f t="shared" si="3"/>
        <v>-0.80202144046440593</v>
      </c>
      <c r="H54">
        <v>2.2000000000000002</v>
      </c>
      <c r="I54">
        <f t="shared" si="4"/>
        <v>7.4764229310516264</v>
      </c>
    </row>
    <row r="55" spans="1:9">
      <c r="A55" s="1">
        <v>-4.9891186502597474E-7</v>
      </c>
      <c r="B55">
        <v>24</v>
      </c>
      <c r="C55">
        <f t="shared" si="2"/>
        <v>1.2653043595162199</v>
      </c>
      <c r="D55" t="s">
        <v>13</v>
      </c>
      <c r="E55">
        <f t="shared" si="3"/>
        <v>1.0000004989118649</v>
      </c>
      <c r="H55">
        <v>2.2999999999999998</v>
      </c>
      <c r="I55">
        <f t="shared" si="4"/>
        <v>7.4275410781135802</v>
      </c>
    </row>
    <row r="56" spans="1:9">
      <c r="H56">
        <v>2.4</v>
      </c>
      <c r="I56">
        <f t="shared" si="4"/>
        <v>7.3786592251755359</v>
      </c>
    </row>
    <row r="57" spans="1:9">
      <c r="H57">
        <v>2.5</v>
      </c>
      <c r="I57">
        <f t="shared" si="4"/>
        <v>7.3297773722374888</v>
      </c>
    </row>
    <row r="58" spans="1:9">
      <c r="H58">
        <v>2.6</v>
      </c>
      <c r="I58">
        <f t="shared" si="4"/>
        <v>7.2808955192994427</v>
      </c>
    </row>
    <row r="59" spans="1:9">
      <c r="H59">
        <v>2.7</v>
      </c>
      <c r="I59">
        <f t="shared" si="4"/>
        <v>7.2320136663613974</v>
      </c>
    </row>
    <row r="60" spans="1:9">
      <c r="H60">
        <v>2.8</v>
      </c>
      <c r="I60">
        <f t="shared" si="4"/>
        <v>7.1831318134233513</v>
      </c>
    </row>
    <row r="61" spans="1:9">
      <c r="H61">
        <v>2.9</v>
      </c>
      <c r="I61">
        <f t="shared" si="4"/>
        <v>7.1342499604853069</v>
      </c>
    </row>
    <row r="62" spans="1:9">
      <c r="H62">
        <v>3</v>
      </c>
      <c r="I62">
        <f t="shared" si="4"/>
        <v>7.0853681075472599</v>
      </c>
    </row>
    <row r="63" spans="1:9">
      <c r="H63">
        <v>3.1</v>
      </c>
      <c r="I63">
        <f t="shared" si="4"/>
        <v>7.0364862546092137</v>
      </c>
    </row>
    <row r="64" spans="1:9">
      <c r="H64">
        <v>3.2</v>
      </c>
      <c r="I64">
        <f t="shared" si="4"/>
        <v>6.9876044016711685</v>
      </c>
    </row>
    <row r="65" spans="8:9">
      <c r="H65">
        <v>3.3</v>
      </c>
      <c r="I65">
        <f t="shared" si="4"/>
        <v>6.9387225487331223</v>
      </c>
    </row>
    <row r="66" spans="8:9">
      <c r="H66">
        <v>3.4</v>
      </c>
      <c r="I66">
        <f t="shared" si="4"/>
        <v>6.8898406957950771</v>
      </c>
    </row>
    <row r="67" spans="8:9">
      <c r="H67">
        <v>3.5</v>
      </c>
      <c r="I67">
        <f t="shared" si="4"/>
        <v>6.8409588428570309</v>
      </c>
    </row>
    <row r="68" spans="8:9">
      <c r="H68">
        <v>3.6</v>
      </c>
      <c r="I68">
        <f t="shared" si="4"/>
        <v>6.7920769899189848</v>
      </c>
    </row>
    <row r="69" spans="8:9">
      <c r="H69">
        <v>3.7</v>
      </c>
      <c r="I69">
        <f t="shared" si="4"/>
        <v>6.7431951369809386</v>
      </c>
    </row>
    <row r="70" spans="8:9">
      <c r="H70">
        <v>3.8</v>
      </c>
      <c r="I70">
        <f t="shared" si="4"/>
        <v>6.6943132840428934</v>
      </c>
    </row>
    <row r="71" spans="8:9">
      <c r="H71">
        <v>3.9</v>
      </c>
      <c r="I71">
        <f t="shared" si="4"/>
        <v>6.6454314311048472</v>
      </c>
    </row>
    <row r="72" spans="8:9">
      <c r="H72">
        <v>4</v>
      </c>
      <c r="I72">
        <f t="shared" si="4"/>
        <v>6.596549578166802</v>
      </c>
    </row>
    <row r="73" spans="8:9">
      <c r="H73">
        <v>4.0999999999999996</v>
      </c>
      <c r="I73">
        <f t="shared" si="4"/>
        <v>6.5476677252287558</v>
      </c>
    </row>
    <row r="74" spans="8:9">
      <c r="H74">
        <v>4.2</v>
      </c>
      <c r="I74">
        <f t="shared" si="4"/>
        <v>6.4987858722907097</v>
      </c>
    </row>
    <row r="75" spans="8:9">
      <c r="H75">
        <v>4.3</v>
      </c>
      <c r="I75">
        <f t="shared" si="4"/>
        <v>6.4499040193526653</v>
      </c>
    </row>
    <row r="76" spans="8:9">
      <c r="H76">
        <v>4.4000000000000004</v>
      </c>
      <c r="I76">
        <f t="shared" si="4"/>
        <v>6.4010221664146183</v>
      </c>
    </row>
    <row r="77" spans="8:9">
      <c r="H77">
        <v>4.5</v>
      </c>
      <c r="I77">
        <f t="shared" si="4"/>
        <v>6.3521403134765722</v>
      </c>
    </row>
    <row r="78" spans="8:9">
      <c r="H78">
        <v>4.5999999999999996</v>
      </c>
      <c r="I78">
        <f t="shared" si="4"/>
        <v>6.3032584605385269</v>
      </c>
    </row>
    <row r="79" spans="8:9">
      <c r="H79">
        <v>4.7</v>
      </c>
      <c r="I79">
        <f t="shared" si="4"/>
        <v>6.2543766076004808</v>
      </c>
    </row>
    <row r="80" spans="8:9">
      <c r="H80">
        <v>4.8</v>
      </c>
      <c r="I80">
        <f t="shared" si="4"/>
        <v>6.2054947546624355</v>
      </c>
    </row>
    <row r="81" spans="8:9">
      <c r="H81">
        <v>4.9000000000000004</v>
      </c>
      <c r="I81">
        <f t="shared" si="4"/>
        <v>6.1566129017243894</v>
      </c>
    </row>
    <row r="82" spans="8:9">
      <c r="H82">
        <v>5</v>
      </c>
      <c r="I82">
        <f t="shared" si="4"/>
        <v>6.1077310487863432</v>
      </c>
    </row>
    <row r="83" spans="8:9">
      <c r="H83">
        <v>5.0999999999999996</v>
      </c>
      <c r="I83">
        <f t="shared" si="4"/>
        <v>6.058849195848298</v>
      </c>
    </row>
    <row r="84" spans="8:9">
      <c r="H84">
        <v>5.2</v>
      </c>
      <c r="I84">
        <f t="shared" si="4"/>
        <v>6.0099673429102518</v>
      </c>
    </row>
    <row r="85" spans="8:9">
      <c r="H85">
        <v>5.3</v>
      </c>
      <c r="I85">
        <f t="shared" si="4"/>
        <v>5.9610854899722057</v>
      </c>
    </row>
    <row r="86" spans="8:9">
      <c r="H86">
        <v>5.4</v>
      </c>
      <c r="I86">
        <f t="shared" si="4"/>
        <v>5.9122036370341604</v>
      </c>
    </row>
    <row r="87" spans="8:9">
      <c r="H87">
        <v>5.5</v>
      </c>
      <c r="I87">
        <f t="shared" si="4"/>
        <v>5.8633217840961143</v>
      </c>
    </row>
    <row r="88" spans="8:9">
      <c r="H88">
        <v>5.6</v>
      </c>
      <c r="I88">
        <f t="shared" si="4"/>
        <v>5.814439931158069</v>
      </c>
    </row>
    <row r="89" spans="8:9">
      <c r="H89">
        <v>5.7</v>
      </c>
      <c r="I89">
        <f t="shared" si="4"/>
        <v>5.7655580782200229</v>
      </c>
    </row>
    <row r="90" spans="8:9">
      <c r="H90">
        <v>5.8</v>
      </c>
      <c r="I90">
        <f t="shared" si="4"/>
        <v>5.7166762252819767</v>
      </c>
    </row>
    <row r="91" spans="8:9">
      <c r="H91">
        <v>5.9</v>
      </c>
      <c r="I91">
        <f t="shared" si="4"/>
        <v>5.6677943723439306</v>
      </c>
    </row>
    <row r="92" spans="8:9">
      <c r="H92">
        <v>6</v>
      </c>
      <c r="I92">
        <f t="shared" si="4"/>
        <v>5.6189125194058853</v>
      </c>
    </row>
    <row r="93" spans="8:9">
      <c r="H93">
        <v>6.1</v>
      </c>
      <c r="I93">
        <f t="shared" si="4"/>
        <v>5.5700306664678392</v>
      </c>
    </row>
    <row r="94" spans="8:9">
      <c r="H94">
        <v>6.2</v>
      </c>
      <c r="I94">
        <f t="shared" si="4"/>
        <v>5.5211488135297939</v>
      </c>
    </row>
    <row r="95" spans="8:9">
      <c r="H95">
        <v>6.3</v>
      </c>
      <c r="I95">
        <f t="shared" si="4"/>
        <v>5.4722669605917478</v>
      </c>
    </row>
    <row r="96" spans="8:9">
      <c r="H96">
        <v>6.4</v>
      </c>
      <c r="I96">
        <f t="shared" si="4"/>
        <v>5.4233851076537016</v>
      </c>
    </row>
    <row r="97" spans="8:9">
      <c r="H97">
        <v>6.5</v>
      </c>
      <c r="I97">
        <f t="shared" ref="I97:I151" si="5">-($E$29+H97*$C$29)/$D$29</f>
        <v>5.3745032547156564</v>
      </c>
    </row>
    <row r="98" spans="8:9">
      <c r="H98">
        <v>6.6</v>
      </c>
      <c r="I98">
        <f t="shared" si="5"/>
        <v>5.3256214017776102</v>
      </c>
    </row>
    <row r="99" spans="8:9">
      <c r="H99">
        <v>6.7</v>
      </c>
      <c r="I99">
        <f t="shared" si="5"/>
        <v>5.2767395488395641</v>
      </c>
    </row>
    <row r="100" spans="8:9">
      <c r="H100">
        <v>6.8</v>
      </c>
      <c r="I100">
        <f t="shared" si="5"/>
        <v>5.2278576959015188</v>
      </c>
    </row>
    <row r="101" spans="8:9">
      <c r="H101">
        <v>6.9</v>
      </c>
      <c r="I101">
        <f t="shared" si="5"/>
        <v>5.1789758429634727</v>
      </c>
    </row>
    <row r="102" spans="8:9">
      <c r="H102">
        <v>7</v>
      </c>
      <c r="I102">
        <f t="shared" si="5"/>
        <v>5.1300939900254274</v>
      </c>
    </row>
    <row r="103" spans="8:9">
      <c r="H103">
        <v>7.1</v>
      </c>
      <c r="I103">
        <f t="shared" si="5"/>
        <v>5.0812121370873813</v>
      </c>
    </row>
    <row r="104" spans="8:9">
      <c r="H104">
        <v>7.2</v>
      </c>
      <c r="I104">
        <f t="shared" si="5"/>
        <v>5.0323302841493351</v>
      </c>
    </row>
    <row r="105" spans="8:9">
      <c r="H105">
        <v>7.3</v>
      </c>
      <c r="I105">
        <f t="shared" si="5"/>
        <v>4.9834484312112899</v>
      </c>
    </row>
    <row r="106" spans="8:9">
      <c r="H106">
        <v>7.4</v>
      </c>
      <c r="I106">
        <f t="shared" si="5"/>
        <v>4.9345665782732429</v>
      </c>
    </row>
    <row r="107" spans="8:9">
      <c r="H107">
        <v>7.5</v>
      </c>
      <c r="I107">
        <f t="shared" si="5"/>
        <v>4.8856847253351976</v>
      </c>
    </row>
    <row r="108" spans="8:9">
      <c r="H108">
        <v>7.6</v>
      </c>
      <c r="I108">
        <f t="shared" si="5"/>
        <v>4.8368028723971523</v>
      </c>
    </row>
    <row r="109" spans="8:9">
      <c r="H109">
        <v>7.7</v>
      </c>
      <c r="I109">
        <f t="shared" si="5"/>
        <v>4.7879210194591062</v>
      </c>
    </row>
    <row r="110" spans="8:9">
      <c r="H110">
        <v>7.8</v>
      </c>
      <c r="I110">
        <f t="shared" si="5"/>
        <v>4.7390391665210609</v>
      </c>
    </row>
    <row r="111" spans="8:9">
      <c r="H111">
        <v>7.9</v>
      </c>
      <c r="I111">
        <f t="shared" si="5"/>
        <v>4.6901573135830139</v>
      </c>
    </row>
    <row r="112" spans="8:9">
      <c r="H112">
        <v>8</v>
      </c>
      <c r="I112">
        <f t="shared" si="5"/>
        <v>4.6412754606449687</v>
      </c>
    </row>
    <row r="113" spans="8:9">
      <c r="H113">
        <v>8.1</v>
      </c>
      <c r="I113">
        <f t="shared" si="5"/>
        <v>4.5923936077069234</v>
      </c>
    </row>
    <row r="114" spans="8:9">
      <c r="H114">
        <v>8.1999999999999993</v>
      </c>
      <c r="I114">
        <f t="shared" si="5"/>
        <v>4.5435117547688773</v>
      </c>
    </row>
    <row r="115" spans="8:9">
      <c r="H115">
        <v>8.3000000000000007</v>
      </c>
      <c r="I115">
        <f t="shared" si="5"/>
        <v>4.4946299018308311</v>
      </c>
    </row>
    <row r="116" spans="8:9">
      <c r="H116">
        <v>8.4</v>
      </c>
      <c r="I116">
        <f t="shared" si="5"/>
        <v>4.4457480488927859</v>
      </c>
    </row>
    <row r="117" spans="8:9">
      <c r="H117">
        <v>8.5</v>
      </c>
      <c r="I117">
        <f t="shared" si="5"/>
        <v>4.3968661959547397</v>
      </c>
    </row>
    <row r="118" spans="8:9">
      <c r="H118">
        <v>8.6</v>
      </c>
      <c r="I118">
        <f t="shared" si="5"/>
        <v>4.3479843430166945</v>
      </c>
    </row>
    <row r="119" spans="8:9">
      <c r="H119">
        <v>8.6999999999999993</v>
      </c>
      <c r="I119">
        <f t="shared" si="5"/>
        <v>4.2991024900786483</v>
      </c>
    </row>
    <row r="120" spans="8:9">
      <c r="H120">
        <v>8.8000000000000007</v>
      </c>
      <c r="I120">
        <f t="shared" si="5"/>
        <v>4.2502206371406013</v>
      </c>
    </row>
    <row r="121" spans="8:9">
      <c r="H121">
        <v>8.9</v>
      </c>
      <c r="I121">
        <f t="shared" si="5"/>
        <v>4.201338784202556</v>
      </c>
    </row>
    <row r="122" spans="8:9">
      <c r="H122">
        <v>9</v>
      </c>
      <c r="I122">
        <f t="shared" si="5"/>
        <v>4.1524569312645099</v>
      </c>
    </row>
    <row r="123" spans="8:9">
      <c r="H123">
        <v>9.1</v>
      </c>
      <c r="I123">
        <f t="shared" si="5"/>
        <v>4.1035750783264646</v>
      </c>
    </row>
    <row r="124" spans="8:9">
      <c r="H124">
        <v>9.1999999999999993</v>
      </c>
      <c r="I124">
        <f t="shared" si="5"/>
        <v>4.0546932253884194</v>
      </c>
    </row>
    <row r="125" spans="8:9">
      <c r="H125">
        <v>9.3000000000000007</v>
      </c>
      <c r="I125">
        <f t="shared" si="5"/>
        <v>4.0058113724503723</v>
      </c>
    </row>
    <row r="126" spans="8:9">
      <c r="H126">
        <v>9.4</v>
      </c>
      <c r="I126">
        <f t="shared" si="5"/>
        <v>3.9569295195123271</v>
      </c>
    </row>
    <row r="127" spans="8:9">
      <c r="H127">
        <v>9.5</v>
      </c>
      <c r="I127">
        <f t="shared" si="5"/>
        <v>3.9080476665742814</v>
      </c>
    </row>
    <row r="128" spans="8:9">
      <c r="H128">
        <v>9.6</v>
      </c>
      <c r="I128">
        <f t="shared" si="5"/>
        <v>3.8591658136362357</v>
      </c>
    </row>
    <row r="129" spans="8:9">
      <c r="H129">
        <v>9.6999999999999993</v>
      </c>
      <c r="I129">
        <f t="shared" si="5"/>
        <v>3.8102839606981904</v>
      </c>
    </row>
    <row r="130" spans="8:9">
      <c r="H130">
        <v>9.8000000000000007</v>
      </c>
      <c r="I130">
        <f t="shared" si="5"/>
        <v>3.7614021077601438</v>
      </c>
    </row>
    <row r="131" spans="8:9">
      <c r="H131">
        <v>9.9</v>
      </c>
      <c r="I131">
        <f t="shared" si="5"/>
        <v>3.7125202548220981</v>
      </c>
    </row>
    <row r="132" spans="8:9">
      <c r="H132">
        <v>10</v>
      </c>
      <c r="I132">
        <f t="shared" si="5"/>
        <v>3.663638401884052</v>
      </c>
    </row>
    <row r="133" spans="8:9">
      <c r="H133">
        <v>10.1</v>
      </c>
      <c r="I133">
        <f t="shared" si="5"/>
        <v>3.6147565489460063</v>
      </c>
    </row>
    <row r="134" spans="8:9">
      <c r="H134">
        <v>10.199999999999999</v>
      </c>
      <c r="I134">
        <f t="shared" si="5"/>
        <v>3.5658746960079606</v>
      </c>
    </row>
    <row r="135" spans="8:9">
      <c r="H135">
        <v>10.3</v>
      </c>
      <c r="I135">
        <f t="shared" si="5"/>
        <v>3.516992843069914</v>
      </c>
    </row>
    <row r="136" spans="8:9">
      <c r="H136">
        <v>10.4</v>
      </c>
      <c r="I136">
        <f t="shared" si="5"/>
        <v>3.4681109901318687</v>
      </c>
    </row>
    <row r="137" spans="8:9">
      <c r="H137">
        <v>10.5</v>
      </c>
      <c r="I137">
        <f t="shared" si="5"/>
        <v>3.419229137193823</v>
      </c>
    </row>
    <row r="138" spans="8:9">
      <c r="H138">
        <v>10.6</v>
      </c>
      <c r="I138">
        <f t="shared" si="5"/>
        <v>3.3703472842557773</v>
      </c>
    </row>
    <row r="139" spans="8:9">
      <c r="H139">
        <v>10.7</v>
      </c>
      <c r="I139">
        <f t="shared" si="5"/>
        <v>3.3214654313177316</v>
      </c>
    </row>
    <row r="140" spans="8:9">
      <c r="H140">
        <v>10.8</v>
      </c>
      <c r="I140">
        <f t="shared" si="5"/>
        <v>3.2725835783796855</v>
      </c>
    </row>
    <row r="141" spans="8:9">
      <c r="H141">
        <v>10.9</v>
      </c>
      <c r="I141">
        <f t="shared" si="5"/>
        <v>3.2237017254416398</v>
      </c>
    </row>
    <row r="142" spans="8:9">
      <c r="H142">
        <v>11</v>
      </c>
      <c r="I142">
        <f t="shared" si="5"/>
        <v>3.1748198725035941</v>
      </c>
    </row>
    <row r="143" spans="8:9">
      <c r="H143">
        <v>11.1</v>
      </c>
      <c r="I143">
        <f t="shared" si="5"/>
        <v>3.1259380195655484</v>
      </c>
    </row>
    <row r="144" spans="8:9">
      <c r="H144">
        <v>11.2</v>
      </c>
      <c r="I144">
        <f t="shared" si="5"/>
        <v>3.0770561666275027</v>
      </c>
    </row>
    <row r="145" spans="8:9">
      <c r="H145">
        <v>11.3</v>
      </c>
      <c r="I145">
        <f t="shared" si="5"/>
        <v>3.0281743136894557</v>
      </c>
    </row>
    <row r="146" spans="8:9">
      <c r="H146">
        <v>11.4</v>
      </c>
      <c r="I146">
        <f t="shared" si="5"/>
        <v>2.97929246075141</v>
      </c>
    </row>
    <row r="147" spans="8:9">
      <c r="H147">
        <v>11.5</v>
      </c>
      <c r="I147">
        <f t="shared" si="5"/>
        <v>2.9304106078133647</v>
      </c>
    </row>
    <row r="148" spans="8:9">
      <c r="H148">
        <v>11.6</v>
      </c>
      <c r="I148">
        <f t="shared" si="5"/>
        <v>2.881528754875319</v>
      </c>
    </row>
    <row r="149" spans="8:9">
      <c r="H149">
        <v>11.7</v>
      </c>
      <c r="I149">
        <f t="shared" si="5"/>
        <v>2.8326469019372733</v>
      </c>
    </row>
    <row r="150" spans="8:9">
      <c r="H150">
        <v>11.8</v>
      </c>
      <c r="I150">
        <f t="shared" si="5"/>
        <v>2.7837650489992267</v>
      </c>
    </row>
    <row r="151" spans="8:9">
      <c r="H151">
        <v>11.9</v>
      </c>
      <c r="I151">
        <f t="shared" si="5"/>
        <v>2.7348831960611815</v>
      </c>
    </row>
  </sheetData>
  <sortState xmlns:xlrd2="http://schemas.microsoft.com/office/spreadsheetml/2017/richdata2" ref="A3:D26">
    <sortCondition ref="D3:D2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112BDF273864B945C29ECC211705C" ma:contentTypeVersion="9" ma:contentTypeDescription="Create a new document." ma:contentTypeScope="" ma:versionID="bc705f84b490d75a3739ab9f7d1261d5">
  <xsd:schema xmlns:xsd="http://www.w3.org/2001/XMLSchema" xmlns:xs="http://www.w3.org/2001/XMLSchema" xmlns:p="http://schemas.microsoft.com/office/2006/metadata/properties" xmlns:ns2="94d9f4e1-5d0a-4c73-9eff-8a24f512afcc" xmlns:ns3="c20c0559-4adb-4621-a3e5-1f55751dfad7" targetNamespace="http://schemas.microsoft.com/office/2006/metadata/properties" ma:root="true" ma:fieldsID="b080912778fc251377c41138a178b601" ns2:_="" ns3:_="">
    <xsd:import namespace="94d9f4e1-5d0a-4c73-9eff-8a24f512afcc"/>
    <xsd:import namespace="c20c0559-4adb-4621-a3e5-1f55751df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4e1-5d0a-4c73-9eff-8a24f512a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7c2620-d1ec-4608-ab47-b8d402b41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0559-4adb-4621-a3e5-1f55751df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f38015-1950-477e-a6ad-a456a3c1bab2}" ma:internalName="TaxCatchAll" ma:showField="CatchAllData" ma:web="c20c0559-4adb-4621-a3e5-1f55751df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9f4e1-5d0a-4c73-9eff-8a24f512afcc">
      <Terms xmlns="http://schemas.microsoft.com/office/infopath/2007/PartnerControls"/>
    </lcf76f155ced4ddcb4097134ff3c332f>
    <TaxCatchAll xmlns="c20c0559-4adb-4621-a3e5-1f55751dfad7" xsi:nil="true"/>
  </documentManagement>
</p:properties>
</file>

<file path=customXml/itemProps1.xml><?xml version="1.0" encoding="utf-8"?>
<ds:datastoreItem xmlns:ds="http://schemas.openxmlformats.org/officeDocument/2006/customXml" ds:itemID="{D711F716-24A7-4AAF-A330-BB707D30375E}"/>
</file>

<file path=customXml/itemProps2.xml><?xml version="1.0" encoding="utf-8"?>
<ds:datastoreItem xmlns:ds="http://schemas.openxmlformats.org/officeDocument/2006/customXml" ds:itemID="{547106EF-A3B6-4C2F-88D0-5B29434994F8}"/>
</file>

<file path=customXml/itemProps3.xml><?xml version="1.0" encoding="utf-8"?>
<ds:datastoreItem xmlns:ds="http://schemas.openxmlformats.org/officeDocument/2006/customXml" ds:itemID="{0B9ADD7C-3633-4F07-84AD-A2C4BE77B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Kumar Yadav</dc:creator>
  <cp:keywords/>
  <dc:description/>
  <cp:lastModifiedBy>Sumit  Kumar Yadav</cp:lastModifiedBy>
  <cp:revision/>
  <dcterms:created xsi:type="dcterms:W3CDTF">2021-10-28T10:41:58Z</dcterms:created>
  <dcterms:modified xsi:type="dcterms:W3CDTF">2023-03-21T06:13:45Z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0x0101001C2112BDF273864B945C29ECC211705C</vt:lpwstr>
  </property>
  <property fmtid="{D5CDD505-2E9C-101B-9397-08002B2CF9AE}" pid="3" name="MediaServiceImageTags">
    <vt:lpwstr/>
  </property>
</Properties>
</file>