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amora\OneDrive\Desktop\Desarrollo\ADAPTA\Aire y ruido\web_django\servicios_adapta\excel_templates\"/>
    </mc:Choice>
  </mc:AlternateContent>
  <xr:revisionPtr revIDLastSave="0" documentId="13_ncr:1_{0F5DF07D-A963-4485-B5B5-289C73CAF0F5}" xr6:coauthVersionLast="47" xr6:coauthVersionMax="47" xr10:uidLastSave="{00000000-0000-0000-0000-000000000000}"/>
  <bookViews>
    <workbookView xWindow="-108" yWindow="-108" windowWidth="23256" windowHeight="12456" xr2:uid="{00000000-000D-0000-FFFF-FFFF00000000}"/>
  </bookViews>
  <sheets>
    <sheet name=" Resultados DIC 2022" sheetId="1" r:id="rId1"/>
    <sheet name="Sin actividad" sheetId="2" r:id="rId2"/>
    <sheet name="Hoja explicativ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M8" i="1" l="1"/>
  <c r="M9" i="1"/>
  <c r="M10" i="1"/>
  <c r="O8" i="1"/>
  <c r="P8" i="1" s="1"/>
  <c r="O9" i="1"/>
  <c r="P9" i="1" s="1"/>
  <c r="O10" i="1"/>
  <c r="P10" i="1" s="1"/>
  <c r="O3" i="1" l="1"/>
  <c r="P3" i="1" s="1"/>
  <c r="M3" i="1"/>
  <c r="O7" i="1"/>
  <c r="P7" i="1" s="1"/>
  <c r="M7" i="1"/>
  <c r="O6" i="1"/>
  <c r="P6" i="1" s="1"/>
  <c r="M6" i="1"/>
  <c r="O5" i="1"/>
  <c r="P5" i="1" s="1"/>
  <c r="M5" i="1"/>
  <c r="O4" i="1"/>
  <c r="P4" i="1" s="1"/>
  <c r="M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Erika Perez</author>
  </authors>
  <commentList>
    <comment ref="C6" authorId="0" shapeId="0" xr:uid="{21137960-1DE8-4EF3-8441-9B72234A3973}">
      <text>
        <r>
          <rPr>
            <b/>
            <sz val="9"/>
            <color indexed="81"/>
            <rFont val="Tahoma"/>
            <family val="2"/>
          </rPr>
          <t>Erika Perez:</t>
        </r>
        <r>
          <rPr>
            <sz val="9"/>
            <color indexed="81"/>
            <rFont val="Tahoma"/>
            <family val="2"/>
          </rPr>
          <t xml:space="preserve">
</t>
        </r>
      </text>
    </comment>
  </commentList>
</comments>
</file>

<file path=xl/sharedStrings.xml><?xml version="1.0" encoding="utf-8"?>
<sst xmlns="http://schemas.openxmlformats.org/spreadsheetml/2006/main" count="83" uniqueCount="61">
  <si>
    <t>Tramo</t>
  </si>
  <si>
    <t>Frente</t>
  </si>
  <si>
    <t>Entorno</t>
  </si>
  <si>
    <t>PK</t>
  </si>
  <si>
    <t>Punto</t>
  </si>
  <si>
    <t>Latitud</t>
  </si>
  <si>
    <t>Longitud</t>
  </si>
  <si>
    <t>Estándares Diurnos</t>
  </si>
  <si>
    <t>Estándar más restrctivo</t>
  </si>
  <si>
    <t>Guía MASS</t>
  </si>
  <si>
    <t>Guía MASS LB+3</t>
  </si>
  <si>
    <t xml:space="preserve"> LB Anexo VI + X</t>
  </si>
  <si>
    <t>GESTA RUIDO 2015</t>
  </si>
  <si>
    <t>LB Anexo VI</t>
  </si>
  <si>
    <t>LAeq</t>
  </si>
  <si>
    <t>∆Laeq</t>
  </si>
  <si>
    <t>Nivel de percepción</t>
  </si>
  <si>
    <t>LAmx</t>
  </si>
  <si>
    <t>LAmin</t>
  </si>
  <si>
    <t xml:space="preserve">LA10 </t>
  </si>
  <si>
    <t xml:space="preserve">LA50 </t>
  </si>
  <si>
    <t>LA90</t>
  </si>
  <si>
    <t>55.</t>
  </si>
  <si>
    <t>NA</t>
  </si>
  <si>
    <t>Sitios sin actividad</t>
  </si>
  <si>
    <t>Pk</t>
  </si>
  <si>
    <t>Fecha</t>
  </si>
  <si>
    <t>Observaciones</t>
  </si>
  <si>
    <t>Unidades: todos los valores se presentan en dBA</t>
  </si>
  <si>
    <t>Parámetro de los estándares: todos los estándares de referencia se refieren a LAeq</t>
  </si>
  <si>
    <t>Estándares IFC: se consideran dos estándares: LB+3 dBA y el de área industrial ya que se mide en límite del predio del sitio - Tomados de Guia MASS Guías Generales: Medio Ambiente página 62</t>
  </si>
  <si>
    <t>http://documentos.bancomundial.org/curated/es/862351490601664460/pdf/112110-SPANISH-General-Guidelines.pdf</t>
  </si>
  <si>
    <t>La aplicación de los estandares de la Guía Mass se realiza de la siguiente manera:
1-Para las estructuras fijas por cada punto se determina el tipo de entorno que presenta ya sea residencial, institucional, educativo o industrial-comercial para saber cuál estándar le corresponde de la tabla 1.7.1 si el 55 dBA o 70 dBA. Una vez establecido se compara contra la linea de base (LB) + 3; Para los casos en que el valor de LB+3 sea mayor que el estándar se establece dicho valor como estándar de la guía MASS, si es menor se establece el estándar sugerido en la tabla 1.7.1.
2-Para los frentes de obras se realiza el mismo ejercicio y los valores de LB se extraen del Anexo VI del EsIA</t>
  </si>
  <si>
    <t>Estándares EsIA: se recomienda repasar Documento Límites de Referencia para Niveles de Presion Sonora, en este documento también se encuentran las normativas Departamentales.</t>
  </si>
  <si>
    <t xml:space="preserve">Cuando aparece </t>
  </si>
  <si>
    <t>Significa que el estándar no aplica</t>
  </si>
  <si>
    <t>#</t>
  </si>
  <si>
    <t>Significa que el estándar de la guía no se emplea y aplica el LB Anexo VI EIA+X. Donde X=2 si es entorno urbarno, y X=3 si el punto de medición se encuentra en un entorno rural</t>
  </si>
  <si>
    <t xml:space="preserve">Identificación y coordenadas de puntos: corresponden a las informadas en los documentos de linea de base de cada obrador y planta. Para los casos de los depósitos y demás estructuras fijas. </t>
  </si>
  <si>
    <t>Obrador</t>
  </si>
  <si>
    <t>Nombre</t>
  </si>
  <si>
    <t>En blanco significa ya se realizó la línea de base</t>
  </si>
  <si>
    <t>En verde que falta realizar la línea de base</t>
  </si>
  <si>
    <t>Lugar descartado</t>
  </si>
  <si>
    <t>Comparación con estándares de referencia: Se presentan tres estándares, Guía MASS, Referencias del Anexo VI del EIA que toma en consideración la normativa departamental y las referencias del MVOTMA establecidas en el EIA. Se comparará con el estándar que tenga el valor más restrictivo, es decir, el más bajo de los tres.</t>
  </si>
  <si>
    <t>Percepción del ruido: Se calcula la diferencia de NPS obtenido en la medición con el valor de linea de base y así  conocer cuándo se presenta un cambio perceptible de NPS en los receptores tal como se muestra en la siguiente figura.</t>
  </si>
  <si>
    <t>Ejemplo</t>
  </si>
  <si>
    <t>Valor de LB</t>
  </si>
  <si>
    <t>Resultado monitoreo Mes x</t>
  </si>
  <si>
    <t>caso</t>
  </si>
  <si>
    <t>perceptible</t>
  </si>
  <si>
    <t>N/A cumple estándar</t>
  </si>
  <si>
    <t xml:space="preserve">SI la diferencia entre el resultado del monitoreo con el de LB da positivo (caso 1) significa que el monitoreo dio un valor mayor que el de LB. La diferencia en decibeles dirá que tan perceptible es ese nivel de LAeq </t>
  </si>
  <si>
    <t>Por el contrario, si la diferencia da negativo (caso 2), implica que la medición está por debajo de lo que se obtuvo en linea cumpliendo el estándar</t>
  </si>
  <si>
    <t>Para el caso de los frentes de obra que no tienen linea de base, la diferencia se realiza contra el estándar mas restrictivo</t>
  </si>
  <si>
    <t>Estándares Guía Gesta Ruido 2015</t>
  </si>
  <si>
    <t>66.</t>
  </si>
  <si>
    <t>64.</t>
  </si>
  <si>
    <t>67.</t>
  </si>
  <si>
    <t>65.</t>
  </si>
  <si>
    <t>Observaciones DIC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</si>
</sst>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000"/>
    <numFmt numFmtId="166" formatCode="0.00000"/>
    <numFmt numFmtId="167" formatCode="0.0"/>
    <numFmt numFmtId="168" formatCode="#,##0.000"/>
  </numFmts>
  <fonts count="24">
    <font>
      <sz val="11"/>
      <color theme="1"/>
      <name val="Calibri"/>
      <scheme val="minor"/>
    </font>
    <font>
      <sz val="11"/>
      <color rgb="FF006100"/>
      <name val="Calibri"/>
      <scheme val="minor"/>
    </font>
    <font>
      <u/>
      <sz val="11"/>
      <color theme="10"/>
      <name val="Calibri"/>
      <scheme val="minor"/>
    </font>
    <font>
      <sz val="11"/>
      <color rgb="FF666666"/>
      <name val="Lato"/>
    </font>
    <font>
      <sz val="11"/>
      <color theme="1"/>
      <name val="Calibri "/>
    </font>
    <font>
      <b/>
      <sz val="11"/>
      <color indexed="64"/>
      <name val="Calibri "/>
    </font>
    <font>
      <b/>
      <sz val="11"/>
      <color theme="1"/>
      <name val="Calibri "/>
    </font>
    <font>
      <b/>
      <sz val="11"/>
      <name val="Calibri "/>
    </font>
    <font>
      <sz val="11"/>
      <color indexed="64"/>
      <name val="Calibri "/>
    </font>
    <font>
      <sz val="11"/>
      <name val="Calibri "/>
    </font>
    <font>
      <b/>
      <sz val="11"/>
      <color theme="1"/>
      <name val="Calibri"/>
      <scheme val="minor"/>
    </font>
    <font>
      <b/>
      <sz val="11"/>
      <color indexed="64"/>
      <name val="Calibri"/>
      <scheme val="minor"/>
    </font>
    <font>
      <sz val="10"/>
      <name val="Corbel"/>
    </font>
    <font>
      <sz val="10"/>
      <color theme="0" tint="-0.34998626667073579"/>
      <name val="Corbel"/>
    </font>
    <font>
      <b/>
      <sz val="10"/>
      <color indexed="64"/>
      <name val="Corbel"/>
    </font>
    <font>
      <sz val="10"/>
      <color indexed="64"/>
      <name val="Corbel"/>
    </font>
    <font>
      <sz val="10"/>
      <color theme="1"/>
      <name val="Calibri"/>
      <scheme val="minor"/>
    </font>
    <font>
      <b/>
      <sz val="10"/>
      <color theme="1"/>
      <name val="Calibri"/>
    </font>
    <font>
      <sz val="10"/>
      <color theme="2" tint="-0.499984740745262"/>
      <name val="Calibri"/>
    </font>
    <font>
      <sz val="10"/>
      <name val="Calibri"/>
    </font>
    <font>
      <sz val="11"/>
      <color theme="1"/>
      <name val="Calibri"/>
      <scheme val="minor"/>
    </font>
    <font>
      <sz val="9"/>
      <color indexed="81"/>
      <name val="Tahoma"/>
      <family val="2"/>
    </font>
    <font>
      <b/>
      <sz val="9"/>
      <color indexed="81"/>
      <name val="Tahoma"/>
      <family val="2"/>
    </font>
    <font>
      <sz val="11"/>
      <color theme="2" tint="-9.9978637043366805E-2"/>
      <name val="Calibri "/>
    </font>
  </fonts>
  <fills count="11">
    <fill>
      <patternFill patternType="none"/>
    </fill>
    <fill>
      <patternFill patternType="gray125"/>
    </fill>
    <fill>
      <patternFill patternType="solid">
        <fgColor rgb="FFC6EFCE"/>
        <bgColor rgb="FFC6EFCE"/>
      </patternFill>
    </fill>
    <fill>
      <patternFill patternType="solid">
        <fgColor theme="0"/>
        <bgColor theme="0"/>
      </patternFill>
    </fill>
    <fill>
      <patternFill patternType="solid">
        <fgColor theme="7" tint="0.59999389629810485"/>
        <bgColor theme="7" tint="0.59999389629810485"/>
      </patternFill>
    </fill>
    <fill>
      <patternFill patternType="solid">
        <fgColor theme="7" tint="0.79998168889431442"/>
        <bgColor theme="7" tint="0.79998168889431442"/>
      </patternFill>
    </fill>
    <fill>
      <patternFill patternType="solid">
        <fgColor rgb="FFA6A6A6"/>
        <bgColor rgb="FFA6A6A6"/>
      </patternFill>
    </fill>
    <fill>
      <patternFill patternType="solid">
        <fgColor theme="0" tint="-0.499984740745262"/>
        <bgColor theme="0" tint="-0.499984740745262"/>
      </patternFill>
    </fill>
    <fill>
      <patternFill patternType="solid">
        <fgColor theme="9" tint="0.59999389629810485"/>
        <bgColor theme="9" tint="0.59999389629810485"/>
      </patternFill>
    </fill>
    <fill>
      <patternFill patternType="solid">
        <fgColor rgb="FFFF7C80"/>
        <bgColor rgb="FFFF7C80"/>
      </patternFill>
    </fill>
    <fill>
      <patternFill patternType="solid">
        <fgColor theme="2"/>
        <bgColor theme="2"/>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ck">
        <color theme="0" tint="-0.34998626667073579"/>
      </bottom>
      <diagonal/>
    </border>
    <border>
      <left style="thin">
        <color auto="1"/>
      </left>
      <right/>
      <top/>
      <bottom/>
      <diagonal/>
    </border>
    <border>
      <left/>
      <right/>
      <top/>
      <bottom style="thin">
        <color auto="1"/>
      </bottom>
      <diagonal/>
    </border>
  </borders>
  <cellStyleXfs count="5">
    <xf numFmtId="0" fontId="0" fillId="0" borderId="0"/>
    <xf numFmtId="0" fontId="1" fillId="2" borderId="0"/>
    <xf numFmtId="0" fontId="2" fillId="0" borderId="0"/>
    <xf numFmtId="164" fontId="20" fillId="0" borderId="0"/>
    <xf numFmtId="0" fontId="3" fillId="0" borderId="0"/>
  </cellStyleXfs>
  <cellXfs count="80">
    <xf numFmtId="0" fontId="0" fillId="0" borderId="0" xfId="0"/>
    <xf numFmtId="0" fontId="4" fillId="0" borderId="0" xfId="0" applyFont="1" applyAlignment="1">
      <alignment horizontal="center" vertical="center"/>
    </xf>
    <xf numFmtId="0" fontId="4" fillId="3" borderId="0" xfId="0" applyFont="1" applyFill="1" applyAlignment="1">
      <alignment horizontal="center" vertical="center"/>
    </xf>
    <xf numFmtId="49" fontId="4" fillId="0" borderId="0" xfId="3" applyNumberFormat="1" applyFont="1" applyAlignment="1">
      <alignment horizontal="center" vertical="center"/>
    </xf>
    <xf numFmtId="0" fontId="4" fillId="0" borderId="0" xfId="0" applyFont="1" applyAlignment="1">
      <alignment horizontal="center" vertical="center" wrapText="1"/>
    </xf>
    <xf numFmtId="0" fontId="6" fillId="4" borderId="2" xfId="0" applyFont="1" applyFill="1" applyBorder="1" applyAlignment="1">
      <alignment horizontal="center" vertical="center"/>
    </xf>
    <xf numFmtId="0" fontId="7" fillId="4" borderId="1"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4" borderId="2" xfId="0" applyFont="1" applyFill="1" applyBorder="1" applyAlignment="1">
      <alignment horizontal="center"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165" fontId="4" fillId="0" borderId="1" xfId="3" applyNumberFormat="1" applyFont="1" applyBorder="1" applyAlignment="1">
      <alignment horizontal="center" vertical="center" wrapText="1"/>
    </xf>
    <xf numFmtId="166" fontId="4" fillId="0" borderId="1" xfId="0" applyNumberFormat="1" applyFont="1" applyBorder="1" applyAlignment="1">
      <alignment horizontal="center" vertical="center" wrapText="1"/>
    </xf>
    <xf numFmtId="0" fontId="9"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167" fontId="9" fillId="3" borderId="1" xfId="1" applyNumberFormat="1" applyFont="1" applyFill="1" applyBorder="1" applyAlignment="1">
      <alignment horizontal="center" vertical="center" wrapText="1"/>
    </xf>
    <xf numFmtId="167" fontId="9" fillId="0" borderId="1" xfId="1" applyNumberFormat="1" applyFont="1" applyFill="1" applyBorder="1" applyAlignment="1">
      <alignment horizontal="center" vertical="center" wrapText="1"/>
    </xf>
    <xf numFmtId="2" fontId="9" fillId="0" borderId="1" xfId="1" applyNumberFormat="1" applyFont="1" applyFill="1" applyBorder="1" applyAlignment="1">
      <alignment horizontal="center" vertical="center"/>
    </xf>
    <xf numFmtId="166" fontId="4" fillId="0" borderId="1" xfId="0" applyNumberFormat="1" applyFont="1" applyBorder="1" applyAlignment="1">
      <alignment horizontal="left" vertical="top" wrapText="1"/>
    </xf>
    <xf numFmtId="0" fontId="6" fillId="3" borderId="0" xfId="0" applyFont="1" applyFill="1" applyAlignment="1">
      <alignment horizontal="center" vertical="center"/>
    </xf>
    <xf numFmtId="0" fontId="8" fillId="0" borderId="1" xfId="0" applyFont="1" applyBorder="1" applyAlignment="1">
      <alignment horizontal="center" vertical="center"/>
    </xf>
    <xf numFmtId="167" fontId="9" fillId="0" borderId="1" xfId="1" applyNumberFormat="1" applyFont="1" applyFill="1" applyBorder="1" applyAlignment="1">
      <alignment horizontal="center" vertical="center"/>
    </xf>
    <xf numFmtId="0" fontId="10" fillId="5" borderId="0" xfId="0" applyFont="1" applyFill="1"/>
    <xf numFmtId="0" fontId="10" fillId="6"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1" xfId="0" applyFont="1" applyFill="1" applyBorder="1" applyAlignment="1">
      <alignment horizontal="justify" vertical="center" wrapText="1"/>
    </xf>
    <xf numFmtId="0" fontId="0" fillId="0" borderId="1" xfId="0" applyBorder="1" applyAlignment="1">
      <alignment horizontal="left" vertical="center" wrapText="1"/>
    </xf>
    <xf numFmtId="168" fontId="0" fillId="0" borderId="1" xfId="0" applyNumberFormat="1" applyBorder="1" applyAlignment="1">
      <alignment horizontal="left" vertical="center" wrapText="1"/>
    </xf>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0" fontId="0" fillId="0" borderId="0" xfId="0" applyAlignment="1">
      <alignment horizontal="left" vertical="top" wrapText="1"/>
    </xf>
    <xf numFmtId="168" fontId="0" fillId="0" borderId="0" xfId="0" applyNumberFormat="1" applyAlignment="1">
      <alignment horizontal="left" vertical="top" wrapText="1"/>
    </xf>
    <xf numFmtId="14" fontId="0" fillId="0" borderId="0" xfId="0" applyNumberFormat="1" applyAlignment="1">
      <alignment horizontal="left" vertical="top" wrapText="1"/>
    </xf>
    <xf numFmtId="14" fontId="0" fillId="0" borderId="0" xfId="0" applyNumberFormat="1" applyAlignment="1">
      <alignment horizontal="left" vertical="top"/>
    </xf>
    <xf numFmtId="0" fontId="0" fillId="3" borderId="0" xfId="0" applyFill="1"/>
    <xf numFmtId="0" fontId="10" fillId="3" borderId="0" xfId="0" applyFont="1" applyFill="1"/>
    <xf numFmtId="0" fontId="2" fillId="0" borderId="0" xfId="2"/>
    <xf numFmtId="0" fontId="0" fillId="3" borderId="7" xfId="0" applyFill="1" applyBorder="1"/>
    <xf numFmtId="0" fontId="12" fillId="3" borderId="5" xfId="0" applyFont="1" applyFill="1" applyBorder="1" applyAlignment="1">
      <alignment horizontal="center" vertical="center"/>
    </xf>
    <xf numFmtId="0" fontId="13" fillId="3" borderId="5" xfId="0" applyFont="1" applyFill="1" applyBorder="1" applyAlignment="1">
      <alignment horizontal="center" vertical="center"/>
    </xf>
    <xf numFmtId="0" fontId="14" fillId="7" borderId="2" xfId="0" applyFont="1" applyFill="1" applyBorder="1" applyAlignment="1">
      <alignment horizontal="center" vertical="center"/>
    </xf>
    <xf numFmtId="0" fontId="15" fillId="0" borderId="1" xfId="0" applyFont="1" applyBorder="1" applyAlignment="1">
      <alignment horizontal="center" vertical="center"/>
    </xf>
    <xf numFmtId="0" fontId="15" fillId="8" borderId="1" xfId="0" applyFont="1" applyFill="1" applyBorder="1" applyAlignment="1">
      <alignment horizontal="center" vertical="center"/>
    </xf>
    <xf numFmtId="0" fontId="16" fillId="9" borderId="1" xfId="0" applyFont="1" applyFill="1" applyBorder="1" applyAlignment="1">
      <alignment horizontal="center"/>
    </xf>
    <xf numFmtId="0" fontId="0" fillId="3" borderId="9" xfId="0" applyFill="1" applyBorder="1"/>
    <xf numFmtId="0" fontId="0" fillId="3" borderId="9" xfId="0" applyFill="1" applyBorder="1" applyAlignment="1">
      <alignment horizontal="center" wrapText="1"/>
    </xf>
    <xf numFmtId="0" fontId="0" fillId="3" borderId="9" xfId="0" applyFill="1" applyBorder="1" applyAlignment="1">
      <alignment horizontal="center"/>
    </xf>
    <xf numFmtId="0" fontId="10" fillId="10" borderId="1" xfId="0" applyFont="1" applyFill="1" applyBorder="1" applyAlignment="1">
      <alignment horizontal="left" vertical="top"/>
    </xf>
    <xf numFmtId="0" fontId="17" fillId="4" borderId="1" xfId="0" applyFont="1" applyFill="1" applyBorder="1" applyAlignment="1">
      <alignment horizontal="left" vertical="top"/>
    </xf>
    <xf numFmtId="0" fontId="17" fillId="5" borderId="1" xfId="0" applyFont="1" applyFill="1" applyBorder="1" applyAlignment="1">
      <alignment horizontal="left" vertical="top"/>
    </xf>
    <xf numFmtId="0" fontId="0" fillId="3" borderId="1" xfId="0" applyFill="1" applyBorder="1" applyAlignment="1">
      <alignment horizontal="left" vertical="top"/>
    </xf>
    <xf numFmtId="0" fontId="18" fillId="3" borderId="1" xfId="0" applyFont="1" applyFill="1" applyBorder="1" applyAlignment="1">
      <alignment horizontal="left" vertical="top"/>
    </xf>
    <xf numFmtId="167" fontId="19" fillId="0" borderId="1" xfId="1" applyNumberFormat="1" applyFont="1" applyFill="1" applyBorder="1" applyAlignment="1">
      <alignment horizontal="left" vertical="top"/>
    </xf>
    <xf numFmtId="2" fontId="19" fillId="0" borderId="1" xfId="1" applyNumberFormat="1" applyFont="1" applyFill="1" applyBorder="1" applyAlignment="1">
      <alignment horizontal="left" vertical="top"/>
    </xf>
    <xf numFmtId="0" fontId="4" fillId="0" borderId="1" xfId="0" applyFont="1" applyBorder="1" applyAlignment="1">
      <alignment horizontal="center" vertical="center"/>
    </xf>
    <xf numFmtId="0" fontId="4" fillId="3" borderId="1" xfId="0" applyFont="1" applyFill="1" applyBorder="1" applyAlignment="1">
      <alignment horizontal="center" vertical="center"/>
    </xf>
    <xf numFmtId="49" fontId="4" fillId="0" borderId="1" xfId="3" applyNumberFormat="1" applyFont="1" applyBorder="1" applyAlignment="1">
      <alignment horizontal="center" vertical="center"/>
    </xf>
    <xf numFmtId="0" fontId="4" fillId="0" borderId="1" xfId="0" applyFont="1" applyBorder="1" applyAlignment="1">
      <alignment horizontal="left" wrapText="1"/>
    </xf>
    <xf numFmtId="0" fontId="9" fillId="3" borderId="1" xfId="0" applyFont="1" applyFill="1" applyBorder="1" applyAlignment="1">
      <alignment horizontal="center" vertical="center"/>
    </xf>
    <xf numFmtId="0" fontId="23" fillId="3" borderId="1" xfId="0" applyFont="1" applyFill="1" applyBorder="1" applyAlignment="1">
      <alignment horizontal="center" vertical="center" wrapText="1"/>
    </xf>
    <xf numFmtId="0" fontId="23" fillId="3"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0" fillId="0" borderId="5" xfId="0" applyBorder="1"/>
    <xf numFmtId="0" fontId="6"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0" fillId="0" borderId="3" xfId="0" applyBorder="1"/>
    <xf numFmtId="0" fontId="0" fillId="0" borderId="4" xfId="0" applyBorder="1"/>
    <xf numFmtId="0" fontId="7" fillId="4" borderId="2" xfId="0" applyFont="1" applyFill="1" applyBorder="1" applyAlignment="1">
      <alignment horizontal="center" vertical="center" wrapText="1"/>
    </xf>
    <xf numFmtId="0" fontId="0" fillId="0" borderId="6" xfId="0" applyBorder="1"/>
    <xf numFmtId="17" fontId="6" fillId="4" borderId="1" xfId="0" applyNumberFormat="1" applyFont="1" applyFill="1" applyBorder="1" applyAlignment="1">
      <alignment horizontal="center" vertical="center"/>
    </xf>
    <xf numFmtId="0" fontId="5" fillId="4" borderId="1" xfId="0" applyFont="1" applyFill="1" applyBorder="1" applyAlignment="1">
      <alignment horizontal="center" vertical="center"/>
    </xf>
    <xf numFmtId="0" fontId="6" fillId="4" borderId="2" xfId="0" applyFont="1" applyFill="1" applyBorder="1" applyAlignment="1">
      <alignment horizontal="center" vertical="center"/>
    </xf>
    <xf numFmtId="49" fontId="6" fillId="4" borderId="1" xfId="3" applyNumberFormat="1" applyFont="1" applyFill="1" applyBorder="1" applyAlignment="1">
      <alignment horizontal="center" vertical="center"/>
    </xf>
    <xf numFmtId="0" fontId="0" fillId="3" borderId="0" xfId="0" applyFill="1" applyAlignment="1">
      <alignment horizontal="left" vertical="top" wrapText="1"/>
    </xf>
    <xf numFmtId="0" fontId="0" fillId="3" borderId="0" xfId="0" applyFill="1"/>
    <xf numFmtId="0" fontId="0" fillId="3" borderId="0" xfId="0" applyFill="1" applyAlignment="1">
      <alignment horizontal="left" wrapText="1"/>
    </xf>
    <xf numFmtId="0" fontId="0" fillId="3" borderId="8" xfId="0" applyFill="1" applyBorder="1" applyAlignment="1">
      <alignment horizontal="left" wrapText="1"/>
    </xf>
    <xf numFmtId="0" fontId="10" fillId="3" borderId="0" xfId="0" applyFont="1" applyFill="1" applyAlignment="1">
      <alignment horizontal="left" vertical="top" wrapText="1"/>
    </xf>
    <xf numFmtId="0" fontId="10" fillId="3" borderId="0" xfId="0" applyFont="1" applyFill="1" applyAlignment="1">
      <alignment horizontal="left" vertical="center" wrapText="1"/>
    </xf>
  </cellXfs>
  <cellStyles count="5">
    <cellStyle name="Comma" xfId="3" builtinId="3"/>
    <cellStyle name="Good" xfId="1" builtinId="26"/>
    <cellStyle name="Hyperlink" xfId="2" builtinId="8"/>
    <cellStyle name="Normal" xfId="0" builtinId="0"/>
    <cellStyle name="Normal 2" xfId="4" xr:uid="{00000000-0005-0000-0000-000004000000}"/>
  </cellStyles>
  <dxfs count="37">
    <dxf>
      <font>
        <b/>
        <color indexed="2"/>
      </font>
    </dxf>
    <dxf>
      <font>
        <b/>
        <color indexed="2"/>
      </font>
    </dxf>
    <dxf>
      <fill>
        <patternFill patternType="solid">
          <fgColor theme="4" tint="0.39994506668294322"/>
          <bgColor theme="4" tint="0.39994506668294322"/>
        </patternFill>
      </fill>
    </dxf>
    <dxf>
      <fill>
        <patternFill patternType="solid">
          <fgColor theme="4" tint="0.59996337778862885"/>
          <bgColor theme="4" tint="0.59996337778862885"/>
        </patternFill>
      </fill>
    </dxf>
    <dxf>
      <fill>
        <patternFill patternType="solid">
          <fgColor theme="4" tint="-0.24994659260841701"/>
          <bgColor theme="4" tint="-0.24994659260841701"/>
        </patternFill>
      </fill>
    </dxf>
    <dxf>
      <fill>
        <patternFill patternType="solid">
          <fgColor theme="4" tint="-0.499984740745262"/>
          <bgColor theme="4" tint="-0.499984740745262"/>
        </patternFill>
      </fill>
    </dxf>
    <dxf>
      <font>
        <b/>
        <color indexed="2"/>
      </font>
    </dxf>
    <dxf>
      <font>
        <b/>
        <color indexed="2"/>
      </font>
    </dxf>
    <dxf>
      <fill>
        <patternFill patternType="solid">
          <fgColor theme="4" tint="0.39994506668294322"/>
          <bgColor theme="4" tint="0.39994506668294322"/>
        </patternFill>
      </fill>
    </dxf>
    <dxf>
      <fill>
        <patternFill patternType="solid">
          <fgColor theme="4" tint="0.59996337778862885"/>
          <bgColor theme="4" tint="0.59996337778862885"/>
        </patternFill>
      </fill>
    </dxf>
    <dxf>
      <fill>
        <patternFill patternType="solid">
          <fgColor theme="4" tint="-0.24994659260841701"/>
          <bgColor theme="4" tint="-0.24994659260841701"/>
        </patternFill>
      </fill>
    </dxf>
    <dxf>
      <fill>
        <patternFill patternType="solid">
          <fgColor theme="4" tint="-0.499984740745262"/>
          <bgColor theme="4" tint="-0.499984740745262"/>
        </patternFill>
      </fill>
    </dxf>
    <dxf>
      <font>
        <b/>
        <color indexed="2"/>
      </font>
    </dxf>
    <dxf>
      <fill>
        <patternFill patternType="solid">
          <fgColor theme="4" tint="0.39994506668294322"/>
          <bgColor theme="4" tint="0.39994506668294322"/>
        </patternFill>
      </fill>
    </dxf>
    <dxf>
      <fill>
        <patternFill patternType="solid">
          <fgColor theme="4" tint="0.59996337778862885"/>
          <bgColor theme="4" tint="0.59996337778862885"/>
        </patternFill>
      </fill>
    </dxf>
    <dxf>
      <fill>
        <patternFill patternType="solid">
          <fgColor theme="4" tint="-0.24994659260841701"/>
          <bgColor theme="4" tint="-0.24994659260841701"/>
        </patternFill>
      </fill>
    </dxf>
    <dxf>
      <fill>
        <patternFill patternType="solid">
          <fgColor theme="4" tint="-0.499984740745262"/>
          <bgColor theme="4" tint="-0.499984740745262"/>
        </patternFill>
      </fill>
    </dxf>
    <dxf>
      <font>
        <b/>
        <color indexed="2"/>
      </font>
    </dxf>
    <dxf>
      <fill>
        <patternFill patternType="solid">
          <fgColor theme="4" tint="0.39994506668294322"/>
          <bgColor theme="4" tint="0.39994506668294322"/>
        </patternFill>
      </fill>
    </dxf>
    <dxf>
      <fill>
        <patternFill patternType="solid">
          <fgColor theme="4" tint="0.59996337778862885"/>
          <bgColor theme="4" tint="0.59996337778862885"/>
        </patternFill>
      </fill>
    </dxf>
    <dxf>
      <fill>
        <patternFill patternType="solid">
          <fgColor theme="4" tint="-0.24994659260841701"/>
          <bgColor theme="4" tint="-0.24994659260841701"/>
        </patternFill>
      </fill>
    </dxf>
    <dxf>
      <fill>
        <patternFill patternType="solid">
          <fgColor theme="4" tint="-0.499984740745262"/>
          <bgColor theme="4" tint="-0.499984740745262"/>
        </patternFill>
      </fill>
    </dxf>
    <dxf>
      <font>
        <b/>
        <color indexed="2"/>
      </font>
    </dxf>
    <dxf>
      <fill>
        <patternFill patternType="solid">
          <fgColor theme="4" tint="0.39994506668294322"/>
          <bgColor theme="4" tint="0.39994506668294322"/>
        </patternFill>
      </fill>
    </dxf>
    <dxf>
      <fill>
        <patternFill patternType="solid">
          <fgColor theme="4" tint="0.59996337778862885"/>
          <bgColor theme="4" tint="0.59996337778862885"/>
        </patternFill>
      </fill>
    </dxf>
    <dxf>
      <fill>
        <patternFill patternType="solid">
          <fgColor theme="4" tint="-0.24994659260841701"/>
          <bgColor theme="4" tint="-0.24994659260841701"/>
        </patternFill>
      </fill>
    </dxf>
    <dxf>
      <fill>
        <patternFill patternType="solid">
          <fgColor theme="4" tint="-0.499984740745262"/>
          <bgColor theme="4" tint="-0.499984740745262"/>
        </patternFill>
      </fill>
    </dxf>
    <dxf>
      <font>
        <b/>
        <color indexed="2"/>
      </font>
    </dxf>
    <dxf>
      <fill>
        <patternFill patternType="solid">
          <fgColor theme="4" tint="0.39994506668294322"/>
          <bgColor theme="4" tint="0.39994506668294322"/>
        </patternFill>
      </fill>
    </dxf>
    <dxf>
      <fill>
        <patternFill patternType="solid">
          <fgColor theme="4" tint="0.59996337778862885"/>
          <bgColor theme="4" tint="0.59996337778862885"/>
        </patternFill>
      </fill>
    </dxf>
    <dxf>
      <fill>
        <patternFill patternType="solid">
          <fgColor theme="4" tint="-0.24994659260841701"/>
          <bgColor theme="4" tint="-0.24994659260841701"/>
        </patternFill>
      </fill>
    </dxf>
    <dxf>
      <fill>
        <patternFill patternType="solid">
          <fgColor theme="4" tint="-0.499984740745262"/>
          <bgColor theme="4" tint="-0.499984740745262"/>
        </patternFill>
      </fill>
    </dxf>
    <dxf>
      <fill>
        <patternFill patternType="solid">
          <fgColor indexed="5"/>
          <bgColor indexed="5"/>
        </patternFill>
      </fill>
    </dxf>
    <dxf>
      <fill>
        <patternFill patternType="solid">
          <fgColor theme="4" tint="0.39994506668294322"/>
          <bgColor theme="4" tint="0.39994506668294322"/>
        </patternFill>
      </fill>
    </dxf>
    <dxf>
      <fill>
        <patternFill patternType="solid">
          <fgColor theme="4" tint="0.59996337778862885"/>
          <bgColor theme="4" tint="0.59996337778862885"/>
        </patternFill>
      </fill>
    </dxf>
    <dxf>
      <fill>
        <patternFill patternType="solid">
          <fgColor theme="4" tint="-0.24994659260841701"/>
          <bgColor theme="4" tint="-0.24994659260841701"/>
        </patternFill>
      </fill>
    </dxf>
    <dxf>
      <fill>
        <patternFill patternType="solid">
          <fgColor theme="4" tint="-0.499984740745262"/>
          <bgColor theme="4"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66675</xdr:rowOff>
    </xdr:from>
    <xdr:to>
      <xdr:col>3</xdr:col>
      <xdr:colOff>485337</xdr:colOff>
      <xdr:row>15</xdr:row>
      <xdr:rowOff>323580</xdr:rowOff>
    </xdr:to>
    <xdr:pic>
      <xdr:nvPicPr>
        <xdr:cNvPr id="2" name="Imagen 1">
          <a:extLst>
            <a:ext uri="{FF2B5EF4-FFF2-40B4-BE49-F238E27FC236}">
              <a16:creationId xmlns:a16="http://schemas.microsoft.com/office/drawing/2014/main" id="{B125E75C-4A4C-452A-B182-D4F8BE812AA8}"/>
            </a:ext>
          </a:extLst>
        </xdr:cNvPr>
        <xdr:cNvPicPr>
          <a:picLocks noChangeAspect="1"/>
        </xdr:cNvPicPr>
      </xdr:nvPicPr>
      <xdr:blipFill>
        <a:blip xmlns:r="http://schemas.openxmlformats.org/officeDocument/2006/relationships" r:embed="rId1"/>
        <a:stretch>
          <a:fillRect/>
        </a:stretch>
      </xdr:blipFill>
      <xdr:spPr>
        <a:xfrm>
          <a:off x="0" y="1019175"/>
          <a:ext cx="3504762" cy="2161905"/>
        </a:xfrm>
        <a:prstGeom prst="rect">
          <a:avLst/>
        </a:prstGeom>
        <a:ln>
          <a:prstDash val="solid"/>
        </a:ln>
      </xdr:spPr>
    </xdr:pic>
    <xdr:clientData/>
  </xdr:twoCellAnchor>
  <xdr:twoCellAnchor>
    <xdr:from>
      <xdr:col>0</xdr:col>
      <xdr:colOff>161925</xdr:colOff>
      <xdr:row>31</xdr:row>
      <xdr:rowOff>171450</xdr:rowOff>
    </xdr:from>
    <xdr:to>
      <xdr:col>3</xdr:col>
      <xdr:colOff>710565</xdr:colOff>
      <xdr:row>43</xdr:row>
      <xdr:rowOff>88921</xdr:rowOff>
    </xdr:to>
    <xdr:pic>
      <xdr:nvPicPr>
        <xdr:cNvPr id="3" name="Imagen 2" descr="cid:image001.png@01D681F6.18138A40">
          <a:extLst>
            <a:ext uri="{FF2B5EF4-FFF2-40B4-BE49-F238E27FC236}">
              <a16:creationId xmlns:a16="http://schemas.microsoft.com/office/drawing/2014/main" id="{185CE85E-6116-4E8D-830D-B852AD8D6123}"/>
            </a:ext>
          </a:extLst>
        </xdr:cNvPr>
        <xdr:cNvPicPr>
          <a:picLocks noChangeAspect="1" noChangeArrowheads="1"/>
        </xdr:cNvPicPr>
      </xdr:nvPicPr>
      <xdr:blipFill>
        <a:blip xmlns:r="http://schemas.openxmlformats.org/officeDocument/2006/relationships" r:embed="rId2" r:link="rId2" cstate="print"/>
        <a:srcRect/>
        <a:stretch>
          <a:fillRect/>
        </a:stretch>
      </xdr:blipFill>
      <xdr:spPr bwMode="auto">
        <a:xfrm>
          <a:off x="161925" y="7772400"/>
          <a:ext cx="3568065" cy="3594121"/>
        </a:xfrm>
        <a:prstGeom prst="rect">
          <a:avLst/>
        </a:prstGeom>
        <a:noFill/>
        <a:ln>
          <a:prstDash val="solid"/>
        </a:ln>
      </xdr:spPr>
    </xdr:pic>
    <xdr:clientData/>
  </xdr:twoCellAnchor>
  <xdr:twoCellAnchor editAs="oneCell">
    <xdr:from>
      <xdr:col>0</xdr:col>
      <xdr:colOff>0</xdr:colOff>
      <xdr:row>47</xdr:row>
      <xdr:rowOff>0</xdr:rowOff>
    </xdr:from>
    <xdr:to>
      <xdr:col>5</xdr:col>
      <xdr:colOff>636804</xdr:colOff>
      <xdr:row>71</xdr:row>
      <xdr:rowOff>189700</xdr:rowOff>
    </xdr:to>
    <xdr:pic>
      <xdr:nvPicPr>
        <xdr:cNvPr id="4" name="Imagen 3">
          <a:extLst>
            <a:ext uri="{FF2B5EF4-FFF2-40B4-BE49-F238E27FC236}">
              <a16:creationId xmlns:a16="http://schemas.microsoft.com/office/drawing/2014/main" id="{98D36B9C-6499-4163-A751-AB75FDF562CF}"/>
            </a:ext>
          </a:extLst>
        </xdr:cNvPr>
        <xdr:cNvPicPr>
          <a:picLocks noChangeAspect="1"/>
        </xdr:cNvPicPr>
      </xdr:nvPicPr>
      <xdr:blipFill>
        <a:blip xmlns:r="http://schemas.openxmlformats.org/officeDocument/2006/relationships" r:embed="rId2"/>
        <a:stretch>
          <a:fillRect/>
        </a:stretch>
      </xdr:blipFill>
      <xdr:spPr>
        <a:xfrm>
          <a:off x="0" y="12039600"/>
          <a:ext cx="5123079" cy="4761700"/>
        </a:xfrm>
        <a:prstGeom prst="rect">
          <a:avLst/>
        </a:prstGeom>
        <a:ln>
          <a:prstDash val="soli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documentos.bancomundial.org/curated/es/862351490601664460/pdf/112110-SPANISH-General-Guidelines.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
  <sheetViews>
    <sheetView showGridLines="0" tabSelected="1" zoomScale="70" workbookViewId="0">
      <selection activeCell="V10" sqref="Q3:V10"/>
    </sheetView>
  </sheetViews>
  <sheetFormatPr defaultColWidth="11" defaultRowHeight="12.9" customHeight="1"/>
  <cols>
    <col min="1" max="1" width="9.6640625" style="1" customWidth="1"/>
    <col min="2" max="2" width="23.88671875" style="1" bestFit="1" customWidth="1"/>
    <col min="3" max="3" width="25.88671875" style="2" customWidth="1"/>
    <col min="4" max="4" width="14" style="3" customWidth="1"/>
    <col min="5" max="5" width="29" style="2" customWidth="1"/>
    <col min="6" max="6" width="19.109375" style="2" customWidth="1"/>
    <col min="7" max="7" width="14.44140625" style="2" customWidth="1"/>
    <col min="8" max="8" width="13.109375" style="2" customWidth="1"/>
    <col min="9" max="9" width="10.109375" style="2" customWidth="1"/>
    <col min="10" max="10" width="15.5546875" style="2" customWidth="1"/>
    <col min="11" max="12" width="18.5546875" style="2" customWidth="1"/>
    <col min="13" max="13" width="17.88671875" style="2" customWidth="1"/>
    <col min="14" max="14" width="9.109375" style="1" customWidth="1"/>
    <col min="15" max="15" width="7.44140625" style="1" bestFit="1" customWidth="1"/>
    <col min="16" max="16" width="21.88671875" style="1" customWidth="1"/>
    <col min="17" max="17" width="7.44140625" style="1" customWidth="1"/>
    <col min="18" max="18" width="8.33203125" style="1" customWidth="1"/>
    <col min="19" max="19" width="7.33203125" style="1" customWidth="1"/>
    <col min="20" max="20" width="7.6640625" style="1" customWidth="1"/>
    <col min="21" max="21" width="7.109375" style="1" customWidth="1"/>
    <col min="22" max="22" width="124.88671875" style="4" customWidth="1"/>
    <col min="23" max="28" width="11" style="1" customWidth="1"/>
    <col min="29" max="29" width="47.44140625" style="1" customWidth="1"/>
    <col min="30" max="40" width="11" style="1" customWidth="1"/>
    <col min="41" max="16384" width="11" style="1"/>
  </cols>
  <sheetData>
    <row r="1" spans="1:28" ht="12.9" customHeight="1">
      <c r="A1" s="71" t="s">
        <v>0</v>
      </c>
      <c r="B1" s="71" t="s">
        <v>1</v>
      </c>
      <c r="C1" s="72" t="s">
        <v>2</v>
      </c>
      <c r="D1" s="73" t="s">
        <v>3</v>
      </c>
      <c r="E1" s="64" t="s">
        <v>4</v>
      </c>
      <c r="F1" s="64" t="s">
        <v>5</v>
      </c>
      <c r="G1" s="64" t="s">
        <v>6</v>
      </c>
      <c r="H1" s="65" t="s">
        <v>7</v>
      </c>
      <c r="I1" s="66"/>
      <c r="J1" s="66"/>
      <c r="K1" s="67"/>
      <c r="L1" s="6"/>
      <c r="M1" s="68" t="s">
        <v>8</v>
      </c>
      <c r="N1" s="70">
        <v>44896</v>
      </c>
      <c r="O1" s="66"/>
      <c r="P1" s="66"/>
      <c r="Q1" s="66"/>
      <c r="R1" s="66"/>
      <c r="S1" s="66"/>
      <c r="T1" s="66"/>
      <c r="U1" s="67"/>
      <c r="V1" s="62" t="s">
        <v>60</v>
      </c>
    </row>
    <row r="2" spans="1:28" ht="43.5" customHeight="1">
      <c r="A2" s="63"/>
      <c r="B2" s="63"/>
      <c r="C2" s="69"/>
      <c r="D2" s="63"/>
      <c r="E2" s="63"/>
      <c r="F2" s="63"/>
      <c r="G2" s="63"/>
      <c r="H2" s="8" t="s">
        <v>9</v>
      </c>
      <c r="I2" s="7" t="s">
        <v>10</v>
      </c>
      <c r="J2" s="7" t="s">
        <v>11</v>
      </c>
      <c r="K2" s="7" t="s">
        <v>12</v>
      </c>
      <c r="L2" s="8" t="s">
        <v>13</v>
      </c>
      <c r="M2" s="69"/>
      <c r="N2" s="5" t="s">
        <v>14</v>
      </c>
      <c r="O2" s="5" t="s">
        <v>15</v>
      </c>
      <c r="P2" s="5" t="s">
        <v>16</v>
      </c>
      <c r="Q2" s="5" t="s">
        <v>17</v>
      </c>
      <c r="R2" s="5" t="s">
        <v>18</v>
      </c>
      <c r="S2" s="5" t="s">
        <v>19</v>
      </c>
      <c r="T2" s="5" t="s">
        <v>20</v>
      </c>
      <c r="U2" s="5" t="s">
        <v>21</v>
      </c>
      <c r="V2" s="63"/>
    </row>
    <row r="3" spans="1:28" ht="13.8">
      <c r="A3" s="9"/>
      <c r="B3" s="10"/>
      <c r="C3" s="11"/>
      <c r="D3" s="12"/>
      <c r="E3" s="10"/>
      <c r="F3" s="13"/>
      <c r="G3" s="13"/>
      <c r="H3" s="60" t="s">
        <v>22</v>
      </c>
      <c r="I3" s="14">
        <f>64+3</f>
        <v>67</v>
      </c>
      <c r="J3" s="60" t="s">
        <v>56</v>
      </c>
      <c r="K3" s="11">
        <v>65</v>
      </c>
      <c r="L3" s="11">
        <v>64</v>
      </c>
      <c r="M3" s="15">
        <f t="shared" ref="M3:M10" si="0">MIN(H3:K3)</f>
        <v>65</v>
      </c>
      <c r="N3" s="16"/>
      <c r="O3" s="17">
        <f t="shared" ref="O3:O10" si="1">N3-L3</f>
        <v>-64</v>
      </c>
      <c r="P3" s="18" t="str">
        <f t="shared" ref="P3:P10" si="2">IF(O3="","",IF(AND(O3&lt;=1,O3&gt;=0),"Poco Perceptible",IF(AND(O3&lt;=3,O3&gt;1),"Perceptible",IF(AND(O3&lt;=6,O3&gt;3),"Obvio",IF(O3&gt;6,"Importante","Cumple")))))</f>
        <v>Cumple</v>
      </c>
      <c r="Q3" s="16"/>
      <c r="R3" s="16"/>
      <c r="S3" s="16"/>
      <c r="T3" s="16"/>
      <c r="U3" s="16"/>
      <c r="V3" s="19"/>
      <c r="W3" s="20"/>
      <c r="X3" s="20"/>
      <c r="Y3" s="20"/>
      <c r="Z3" s="20"/>
      <c r="AA3" s="20"/>
      <c r="AB3" s="20"/>
    </row>
    <row r="4" spans="1:28" ht="13.8">
      <c r="A4" s="21"/>
      <c r="B4" s="10"/>
      <c r="C4" s="10"/>
      <c r="D4" s="12"/>
      <c r="E4" s="10"/>
      <c r="F4" s="13"/>
      <c r="G4" s="13"/>
      <c r="H4" s="14">
        <v>70</v>
      </c>
      <c r="I4" s="60" t="s">
        <v>58</v>
      </c>
      <c r="J4" s="60" t="s">
        <v>56</v>
      </c>
      <c r="K4" s="11">
        <v>70</v>
      </c>
      <c r="L4" s="11">
        <v>64</v>
      </c>
      <c r="M4" s="15">
        <f t="shared" si="0"/>
        <v>70</v>
      </c>
      <c r="N4" s="16"/>
      <c r="O4" s="17">
        <f t="shared" si="1"/>
        <v>-64</v>
      </c>
      <c r="P4" s="18" t="str">
        <f t="shared" si="2"/>
        <v>Cumple</v>
      </c>
      <c r="Q4" s="22"/>
      <c r="R4" s="22"/>
      <c r="S4" s="22"/>
      <c r="T4" s="22"/>
      <c r="U4" s="22"/>
      <c r="V4" s="19"/>
    </row>
    <row r="5" spans="1:28" ht="13.8">
      <c r="A5" s="21"/>
      <c r="B5" s="10"/>
      <c r="C5" s="11"/>
      <c r="D5" s="12"/>
      <c r="E5" s="10"/>
      <c r="F5" s="13"/>
      <c r="G5" s="13"/>
      <c r="H5" s="14">
        <v>70</v>
      </c>
      <c r="I5" s="60" t="s">
        <v>58</v>
      </c>
      <c r="J5" s="60" t="s">
        <v>56</v>
      </c>
      <c r="K5" s="11">
        <v>70</v>
      </c>
      <c r="L5" s="11">
        <v>64</v>
      </c>
      <c r="M5" s="15">
        <f t="shared" si="0"/>
        <v>70</v>
      </c>
      <c r="N5" s="16"/>
      <c r="O5" s="17">
        <f t="shared" si="1"/>
        <v>-64</v>
      </c>
      <c r="P5" s="18" t="str">
        <f t="shared" si="2"/>
        <v>Cumple</v>
      </c>
      <c r="Q5" s="22"/>
      <c r="R5" s="22"/>
      <c r="S5" s="22"/>
      <c r="T5" s="22"/>
      <c r="U5" s="22"/>
      <c r="V5" s="19"/>
    </row>
    <row r="6" spans="1:28" ht="29.25" customHeight="1">
      <c r="A6" s="21"/>
      <c r="B6" s="10"/>
      <c r="C6" s="10"/>
      <c r="D6" s="12"/>
      <c r="E6" s="10"/>
      <c r="F6" s="13"/>
      <c r="G6" s="13"/>
      <c r="H6" s="14">
        <v>70</v>
      </c>
      <c r="I6" s="60" t="s">
        <v>58</v>
      </c>
      <c r="J6" s="60" t="s">
        <v>56</v>
      </c>
      <c r="K6" s="11">
        <v>70</v>
      </c>
      <c r="L6" s="11">
        <v>64</v>
      </c>
      <c r="M6" s="15">
        <f t="shared" si="0"/>
        <v>70</v>
      </c>
      <c r="N6" s="16"/>
      <c r="O6" s="17">
        <f t="shared" si="1"/>
        <v>-64</v>
      </c>
      <c r="P6" s="18" t="str">
        <f t="shared" si="2"/>
        <v>Cumple</v>
      </c>
      <c r="Q6" s="22"/>
      <c r="R6" s="22"/>
      <c r="S6" s="22"/>
      <c r="T6" s="22"/>
      <c r="U6" s="22"/>
      <c r="V6" s="19"/>
    </row>
    <row r="7" spans="1:28" ht="29.25" customHeight="1">
      <c r="A7" s="21"/>
      <c r="B7" s="10"/>
      <c r="C7" s="10"/>
      <c r="D7" s="12"/>
      <c r="E7" s="10"/>
      <c r="F7" s="13"/>
      <c r="G7" s="13"/>
      <c r="H7" s="60" t="s">
        <v>22</v>
      </c>
      <c r="I7" s="14">
        <v>66</v>
      </c>
      <c r="J7" s="60" t="s">
        <v>59</v>
      </c>
      <c r="K7" s="11">
        <v>65</v>
      </c>
      <c r="L7" s="11">
        <v>63</v>
      </c>
      <c r="M7" s="15">
        <f t="shared" si="0"/>
        <v>65</v>
      </c>
      <c r="N7" s="16"/>
      <c r="O7" s="17">
        <f t="shared" si="1"/>
        <v>-63</v>
      </c>
      <c r="P7" s="18" t="str">
        <f t="shared" si="2"/>
        <v>Cumple</v>
      </c>
      <c r="Q7" s="22"/>
      <c r="R7" s="22"/>
      <c r="S7" s="22"/>
      <c r="T7" s="22"/>
      <c r="U7" s="22"/>
      <c r="V7" s="19"/>
    </row>
    <row r="8" spans="1:28" ht="27.75" customHeight="1">
      <c r="A8" s="55"/>
      <c r="B8" s="10"/>
      <c r="C8" s="56"/>
      <c r="D8" s="57"/>
      <c r="E8" s="10"/>
      <c r="F8" s="56"/>
      <c r="G8" s="56"/>
      <c r="H8" s="59">
        <v>70</v>
      </c>
      <c r="I8" s="61" t="s">
        <v>56</v>
      </c>
      <c r="J8" s="61" t="s">
        <v>59</v>
      </c>
      <c r="K8" s="59">
        <v>70</v>
      </c>
      <c r="L8" s="59">
        <v>63</v>
      </c>
      <c r="M8" s="15">
        <f t="shared" si="0"/>
        <v>70</v>
      </c>
      <c r="N8" s="16"/>
      <c r="O8" s="17">
        <f t="shared" si="1"/>
        <v>-63</v>
      </c>
      <c r="P8" s="18" t="str">
        <f t="shared" si="2"/>
        <v>Cumple</v>
      </c>
      <c r="Q8" s="55"/>
      <c r="R8" s="55"/>
      <c r="S8" s="55"/>
      <c r="T8" s="55"/>
      <c r="U8" s="55"/>
      <c r="V8" s="58"/>
    </row>
    <row r="9" spans="1:28" ht="12.9" customHeight="1">
      <c r="A9" s="55"/>
      <c r="B9" s="10"/>
      <c r="C9" s="56"/>
      <c r="D9" s="57"/>
      <c r="E9" s="10"/>
      <c r="F9" s="56"/>
      <c r="G9" s="56"/>
      <c r="H9" s="59">
        <v>70</v>
      </c>
      <c r="I9" s="61" t="s">
        <v>59</v>
      </c>
      <c r="J9" s="61" t="s">
        <v>57</v>
      </c>
      <c r="K9" s="59">
        <v>70</v>
      </c>
      <c r="L9" s="59">
        <v>62</v>
      </c>
      <c r="M9" s="15">
        <f t="shared" si="0"/>
        <v>70</v>
      </c>
      <c r="N9" s="16"/>
      <c r="O9" s="17">
        <f t="shared" si="1"/>
        <v>-62</v>
      </c>
      <c r="P9" s="18" t="str">
        <f t="shared" si="2"/>
        <v>Cumple</v>
      </c>
      <c r="Q9" s="55"/>
      <c r="R9" s="55"/>
      <c r="S9" s="55"/>
      <c r="T9" s="55"/>
      <c r="U9" s="55"/>
      <c r="V9" s="58"/>
    </row>
    <row r="10" spans="1:28" ht="12.9" customHeight="1">
      <c r="A10" s="55"/>
      <c r="B10" s="10"/>
      <c r="C10" s="56"/>
      <c r="D10" s="57"/>
      <c r="E10" s="10"/>
      <c r="F10" s="56"/>
      <c r="G10" s="56"/>
      <c r="H10" s="61" t="s">
        <v>22</v>
      </c>
      <c r="I10" s="59">
        <v>65</v>
      </c>
      <c r="J10" s="61" t="s">
        <v>57</v>
      </c>
      <c r="K10" s="59">
        <v>65</v>
      </c>
      <c r="L10" s="59">
        <v>62</v>
      </c>
      <c r="M10" s="15">
        <f t="shared" si="0"/>
        <v>65</v>
      </c>
      <c r="N10" s="16"/>
      <c r="O10" s="17">
        <f t="shared" si="1"/>
        <v>-62</v>
      </c>
      <c r="P10" s="18" t="str">
        <f t="shared" si="2"/>
        <v>Cumple</v>
      </c>
      <c r="Q10" s="55"/>
      <c r="R10" s="55"/>
      <c r="S10" s="55"/>
      <c r="T10" s="55"/>
      <c r="U10" s="55"/>
      <c r="V10" s="58"/>
    </row>
  </sheetData>
  <mergeCells count="11">
    <mergeCell ref="A1:A2"/>
    <mergeCell ref="B1:B2"/>
    <mergeCell ref="C1:C2"/>
    <mergeCell ref="D1:D2"/>
    <mergeCell ref="E1:E2"/>
    <mergeCell ref="V1:V2"/>
    <mergeCell ref="F1:F2"/>
    <mergeCell ref="G1:G2"/>
    <mergeCell ref="H1:K1"/>
    <mergeCell ref="M1:M2"/>
    <mergeCell ref="N1:U1"/>
  </mergeCells>
  <conditionalFormatting sqref="P2">
    <cfRule type="expression" dxfId="36" priority="150">
      <formula>IF(OR(P2="Importante"),TRUE,FALSE)</formula>
    </cfRule>
    <cfRule type="expression" dxfId="35" priority="151">
      <formula>IF(OR(P2="Obvio"),TRUE,FALSE)</formula>
    </cfRule>
    <cfRule type="expression" dxfId="34" priority="152">
      <formula>IF(OR(P2="Poco Perceptible"),TRUE,FALSE)</formula>
    </cfRule>
    <cfRule type="expression" dxfId="33" priority="153">
      <formula>IF(OR(P2="Perceptible"),TRUE,FALSE)</formula>
    </cfRule>
  </conditionalFormatting>
  <conditionalFormatting sqref="H2:I2 H1">
    <cfRule type="containsBlanks" dxfId="32" priority="117">
      <formula>LEN(TRIM(H1))=0</formula>
    </cfRule>
  </conditionalFormatting>
  <conditionalFormatting sqref="P4">
    <cfRule type="expression" dxfId="31" priority="55">
      <formula>IF(OR(P4="Importante"),TRUE,FALSE)</formula>
    </cfRule>
    <cfRule type="expression" dxfId="30" priority="56">
      <formula>IF(OR(P4="Obvio"),TRUE,FALSE)</formula>
    </cfRule>
    <cfRule type="expression" dxfId="29" priority="57">
      <formula>IF(OR(P4="Poco Perceptible"),TRUE,FALSE)</formula>
    </cfRule>
    <cfRule type="expression" dxfId="28" priority="58">
      <formula>IF(OR(P4="Perceptible"),TRUE,FALSE)</formula>
    </cfRule>
  </conditionalFormatting>
  <conditionalFormatting sqref="N4">
    <cfRule type="cellIs" dxfId="27" priority="54" operator="greaterThan">
      <formula>M4</formula>
    </cfRule>
  </conditionalFormatting>
  <conditionalFormatting sqref="P5">
    <cfRule type="expression" dxfId="26" priority="50">
      <formula>IF(OR(P5="Importante"),TRUE,FALSE)</formula>
    </cfRule>
    <cfRule type="expression" dxfId="25" priority="51">
      <formula>IF(OR(P5="Obvio"),TRUE,FALSE)</formula>
    </cfRule>
    <cfRule type="expression" dxfId="24" priority="52">
      <formula>IF(OR(P5="Poco Perceptible"),TRUE,FALSE)</formula>
    </cfRule>
    <cfRule type="expression" dxfId="23" priority="53">
      <formula>IF(OR(P5="Perceptible"),TRUE,FALSE)</formula>
    </cfRule>
  </conditionalFormatting>
  <conditionalFormatting sqref="N5">
    <cfRule type="cellIs" dxfId="22" priority="49" operator="greaterThan">
      <formula>M5</formula>
    </cfRule>
  </conditionalFormatting>
  <conditionalFormatting sqref="P6">
    <cfRule type="expression" dxfId="21" priority="45">
      <formula>IF(OR(P6="Importante"),TRUE,FALSE)</formula>
    </cfRule>
    <cfRule type="expression" dxfId="20" priority="46">
      <formula>IF(OR(P6="Obvio"),TRUE,FALSE)</formula>
    </cfRule>
    <cfRule type="expression" dxfId="19" priority="47">
      <formula>IF(OR(P6="Poco Perceptible"),TRUE,FALSE)</formula>
    </cfRule>
    <cfRule type="expression" dxfId="18" priority="48">
      <formula>IF(OR(P6="Perceptible"),TRUE,FALSE)</formula>
    </cfRule>
  </conditionalFormatting>
  <conditionalFormatting sqref="N6">
    <cfRule type="cellIs" dxfId="17" priority="44" operator="greaterThan">
      <formula>M6</formula>
    </cfRule>
  </conditionalFormatting>
  <conditionalFormatting sqref="P7">
    <cfRule type="expression" dxfId="16" priority="35">
      <formula>IF(OR(P7="Importante"),TRUE,FALSE)</formula>
    </cfRule>
    <cfRule type="expression" dxfId="15" priority="36">
      <formula>IF(OR(P7="Obvio"),TRUE,FALSE)</formula>
    </cfRule>
    <cfRule type="expression" dxfId="14" priority="37">
      <formula>IF(OR(P7="Poco Perceptible"),TRUE,FALSE)</formula>
    </cfRule>
    <cfRule type="expression" dxfId="13" priority="38">
      <formula>IF(OR(P7="Perceptible"),TRUE,FALSE)</formula>
    </cfRule>
  </conditionalFormatting>
  <conditionalFormatting sqref="N7">
    <cfRule type="cellIs" dxfId="12" priority="34" operator="greaterThan">
      <formula>M7</formula>
    </cfRule>
  </conditionalFormatting>
  <conditionalFormatting sqref="P3">
    <cfRule type="expression" dxfId="11" priority="25">
      <formula>IF(OR(P3="Importante"),TRUE,FALSE)</formula>
    </cfRule>
    <cfRule type="expression" dxfId="10" priority="26">
      <formula>IF(OR(P3="Obvio"),TRUE,FALSE)</formula>
    </cfRule>
    <cfRule type="expression" dxfId="9" priority="27">
      <formula>IF(OR(P3="Poco Perceptible"),TRUE,FALSE)</formula>
    </cfRule>
    <cfRule type="expression" dxfId="8" priority="28">
      <formula>IF(OR(P3="Perceptible"),TRUE,FALSE)</formula>
    </cfRule>
  </conditionalFormatting>
  <conditionalFormatting sqref="N3">
    <cfRule type="cellIs" dxfId="7" priority="24" operator="greaterThan">
      <formula>M3</formula>
    </cfRule>
  </conditionalFormatting>
  <conditionalFormatting sqref="N8:N10">
    <cfRule type="cellIs" dxfId="6" priority="13" operator="greaterThan">
      <formula>M8</formula>
    </cfRule>
  </conditionalFormatting>
  <conditionalFormatting sqref="P8:P10">
    <cfRule type="expression" dxfId="5" priority="1">
      <formula>IF(OR(P8="Importante"),TRUE,FALSE)</formula>
    </cfRule>
    <cfRule type="expression" dxfId="4" priority="2">
      <formula>IF(OR(P8="Obvio"),TRUE,FALSE)</formula>
    </cfRule>
    <cfRule type="expression" dxfId="3" priority="3">
      <formula>IF(OR(P8="Poco Perceptible"),TRUE,FALSE)</formula>
    </cfRule>
    <cfRule type="expression" dxfId="2" priority="4">
      <formula>IF(OR(P8="Perceptible"),TRUE,FALSE)</formula>
    </cfRule>
  </conditionalFormatting>
  <pageMargins left="0.7" right="0.7" top="0.75" bottom="0.75" header="0.3" footer="0.3"/>
  <pageSetup paperSize="9" firstPageNumber="4294967295"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8"/>
  <sheetViews>
    <sheetView workbookViewId="0">
      <selection activeCell="E8" sqref="A3:E8"/>
    </sheetView>
  </sheetViews>
  <sheetFormatPr defaultColWidth="11.5546875" defaultRowHeight="14.4"/>
  <cols>
    <col min="2" max="2" width="23.5546875" customWidth="1"/>
    <col min="4" max="4" width="26.6640625" bestFit="1" customWidth="1"/>
    <col min="5" max="5" width="55.88671875" customWidth="1"/>
  </cols>
  <sheetData>
    <row r="1" spans="1:5">
      <c r="A1" s="23" t="s">
        <v>24</v>
      </c>
      <c r="B1" s="23"/>
      <c r="C1" s="23"/>
      <c r="D1" s="23"/>
    </row>
    <row r="2" spans="1:5">
      <c r="A2" s="24" t="s">
        <v>0</v>
      </c>
      <c r="B2" s="25" t="s">
        <v>4</v>
      </c>
      <c r="C2" s="25" t="s">
        <v>25</v>
      </c>
      <c r="D2" s="25" t="s">
        <v>26</v>
      </c>
      <c r="E2" s="26" t="s">
        <v>27</v>
      </c>
    </row>
    <row r="3" spans="1:5" ht="19.5" customHeight="1">
      <c r="A3" s="27"/>
      <c r="B3" s="27"/>
      <c r="C3" s="28"/>
      <c r="D3" s="30"/>
      <c r="E3" s="29"/>
    </row>
    <row r="4" spans="1:5">
      <c r="A4" s="27"/>
      <c r="B4" s="27"/>
      <c r="C4" s="28"/>
      <c r="D4" s="30"/>
      <c r="E4" s="29"/>
    </row>
    <row r="5" spans="1:5">
      <c r="A5" s="27"/>
      <c r="B5" s="27"/>
      <c r="C5" s="28"/>
      <c r="D5" s="30"/>
      <c r="E5" s="29"/>
    </row>
    <row r="6" spans="1:5">
      <c r="A6" s="27"/>
      <c r="B6" s="27"/>
      <c r="C6" s="28"/>
      <c r="D6" s="30"/>
      <c r="E6" s="29"/>
    </row>
    <row r="7" spans="1:5">
      <c r="A7" s="27"/>
      <c r="B7" s="27"/>
      <c r="C7" s="28"/>
      <c r="D7" s="30"/>
      <c r="E7" s="29"/>
    </row>
    <row r="8" spans="1:5">
      <c r="A8" s="27"/>
      <c r="B8" s="27"/>
      <c r="C8" s="28"/>
      <c r="D8" s="30"/>
      <c r="E8" s="29"/>
    </row>
    <row r="9" spans="1:5">
      <c r="A9" s="27"/>
      <c r="B9" s="27"/>
      <c r="C9" s="28"/>
      <c r="D9" s="30"/>
      <c r="E9" s="29"/>
    </row>
    <row r="10" spans="1:5">
      <c r="A10" s="27"/>
      <c r="B10" s="27"/>
      <c r="C10" s="28"/>
      <c r="D10" s="30"/>
      <c r="E10" s="29"/>
    </row>
    <row r="11" spans="1:5">
      <c r="A11" s="27"/>
      <c r="B11" s="27"/>
      <c r="C11" s="28"/>
      <c r="D11" s="30"/>
      <c r="E11" s="29"/>
    </row>
    <row r="12" spans="1:5">
      <c r="A12" s="27"/>
      <c r="B12" s="27"/>
      <c r="C12" s="28"/>
      <c r="D12" s="30"/>
      <c r="E12" s="29"/>
    </row>
    <row r="13" spans="1:5">
      <c r="A13" s="27"/>
      <c r="B13" s="27"/>
      <c r="C13" s="28"/>
      <c r="D13" s="30"/>
      <c r="E13" s="29"/>
    </row>
    <row r="14" spans="1:5">
      <c r="A14" s="27"/>
      <c r="B14" s="27"/>
      <c r="C14" s="28"/>
      <c r="D14" s="30"/>
      <c r="E14" s="29"/>
    </row>
    <row r="15" spans="1:5">
      <c r="A15" s="31"/>
      <c r="B15" s="31"/>
      <c r="C15" s="32"/>
      <c r="D15" s="33"/>
      <c r="E15" s="31"/>
    </row>
    <row r="16" spans="1:5">
      <c r="A16" s="31"/>
      <c r="B16" s="31"/>
      <c r="C16" s="32"/>
      <c r="D16" s="33"/>
      <c r="E16" s="31"/>
    </row>
    <row r="17" spans="1:5">
      <c r="A17" s="31"/>
      <c r="B17" s="31"/>
      <c r="C17" s="32"/>
      <c r="D17" s="33"/>
      <c r="E17" s="31"/>
    </row>
    <row r="18" spans="1:5">
      <c r="A18" s="31"/>
      <c r="B18" s="31"/>
      <c r="C18" s="32"/>
      <c r="D18" s="33"/>
      <c r="E18" s="31"/>
    </row>
    <row r="19" spans="1:5">
      <c r="A19" s="31"/>
      <c r="B19" s="31"/>
      <c r="C19" s="32"/>
      <c r="D19" s="33"/>
      <c r="E19" s="31"/>
    </row>
    <row r="20" spans="1:5">
      <c r="A20" s="31"/>
      <c r="B20" s="31"/>
      <c r="C20" s="32"/>
      <c r="D20" s="33"/>
      <c r="E20" s="31"/>
    </row>
    <row r="21" spans="1:5">
      <c r="A21" s="31"/>
      <c r="B21" s="31"/>
      <c r="C21" s="32"/>
      <c r="D21" s="33"/>
      <c r="E21" s="31"/>
    </row>
    <row r="22" spans="1:5">
      <c r="A22" s="31"/>
      <c r="B22" s="31"/>
      <c r="C22" s="32"/>
      <c r="D22" s="33"/>
      <c r="E22" s="31"/>
    </row>
    <row r="23" spans="1:5">
      <c r="A23" s="31"/>
      <c r="B23" s="31"/>
      <c r="C23" s="32"/>
      <c r="D23" s="33"/>
      <c r="E23" s="31"/>
    </row>
    <row r="24" spans="1:5">
      <c r="A24" s="31"/>
      <c r="B24" s="31"/>
      <c r="C24" s="32"/>
      <c r="D24" s="33"/>
      <c r="E24" s="31"/>
    </row>
    <row r="25" spans="1:5">
      <c r="A25" s="31"/>
      <c r="B25" s="31"/>
      <c r="C25" s="32"/>
      <c r="D25" s="34"/>
      <c r="E25" s="31"/>
    </row>
    <row r="26" spans="1:5">
      <c r="A26" s="31"/>
      <c r="B26" s="31"/>
      <c r="C26" s="32"/>
      <c r="D26" s="34"/>
      <c r="E26" s="31"/>
    </row>
    <row r="27" spans="1:5">
      <c r="A27" s="31"/>
      <c r="B27" s="31"/>
      <c r="C27" s="32"/>
      <c r="D27" s="34"/>
      <c r="E27" s="31"/>
    </row>
    <row r="28" spans="1:5">
      <c r="A28" s="31"/>
      <c r="B28" s="31"/>
      <c r="C28" s="32"/>
      <c r="D28" s="34"/>
      <c r="E28" s="31"/>
    </row>
    <row r="29" spans="1:5">
      <c r="A29" s="31"/>
      <c r="B29" s="31"/>
      <c r="C29" s="32"/>
      <c r="D29" s="34"/>
      <c r="E29" s="31"/>
    </row>
    <row r="30" spans="1:5">
      <c r="A30" s="31"/>
      <c r="B30" s="31"/>
      <c r="C30" s="32"/>
      <c r="D30" s="34"/>
      <c r="E30" s="31"/>
    </row>
    <row r="31" spans="1:5">
      <c r="A31" s="31"/>
      <c r="B31" s="31"/>
      <c r="C31" s="32"/>
      <c r="D31" s="34"/>
      <c r="E31" s="31"/>
    </row>
    <row r="32" spans="1:5">
      <c r="A32" s="31"/>
      <c r="B32" s="31"/>
      <c r="C32" s="32"/>
      <c r="D32" s="34"/>
      <c r="E32" s="31"/>
    </row>
    <row r="33" spans="1:5">
      <c r="A33" s="31"/>
      <c r="B33" s="31"/>
      <c r="C33" s="32"/>
      <c r="D33" s="34"/>
      <c r="E33" s="31"/>
    </row>
    <row r="34" spans="1:5">
      <c r="A34" s="31"/>
      <c r="B34" s="31"/>
      <c r="C34" s="32"/>
      <c r="D34" s="34"/>
      <c r="E34" s="31"/>
    </row>
    <row r="35" spans="1:5">
      <c r="A35" s="31"/>
      <c r="B35" s="31"/>
      <c r="C35" s="32"/>
      <c r="D35" s="34"/>
      <c r="E35" s="31"/>
    </row>
    <row r="36" spans="1:5">
      <c r="A36" s="31"/>
      <c r="B36" s="31"/>
      <c r="C36" s="32"/>
      <c r="D36" s="34"/>
      <c r="E36" s="31"/>
    </row>
    <row r="37" spans="1:5">
      <c r="A37" s="31"/>
      <c r="B37" s="31"/>
      <c r="C37" s="32"/>
      <c r="D37" s="34"/>
      <c r="E37" s="31"/>
    </row>
    <row r="38" spans="1:5">
      <c r="A38" s="31"/>
      <c r="B38" s="31"/>
      <c r="C38" s="32"/>
      <c r="D38" s="34"/>
      <c r="E38" s="31"/>
    </row>
  </sheetData>
  <pageMargins left="0.7" right="0.7" top="0.75" bottom="0.75" header="0.3" footer="0.3"/>
  <pageSetup paperSize="9" firstPageNumber="429496729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N46"/>
  <sheetViews>
    <sheetView showGridLines="0" workbookViewId="0">
      <selection activeCell="A48" sqref="A48"/>
    </sheetView>
  </sheetViews>
  <sheetFormatPr defaultColWidth="11" defaultRowHeight="14.4"/>
  <cols>
    <col min="1" max="2" width="11" style="35" customWidth="1"/>
    <col min="3" max="3" width="23.33203125" style="35" customWidth="1"/>
    <col min="4" max="8" width="11" style="35" customWidth="1"/>
    <col min="9" max="9" width="12.109375" style="35" customWidth="1"/>
    <col min="10" max="10" width="17.5546875" style="35" bestFit="1" customWidth="1"/>
    <col min="11" max="21" width="11" style="35" customWidth="1"/>
    <col min="22" max="16384" width="11" style="35"/>
  </cols>
  <sheetData>
    <row r="2" spans="1:1">
      <c r="A2" s="36" t="s">
        <v>28</v>
      </c>
    </row>
    <row r="3" spans="1:1">
      <c r="A3" s="36" t="s">
        <v>29</v>
      </c>
    </row>
    <row r="4" spans="1:1">
      <c r="A4" s="36" t="s">
        <v>30</v>
      </c>
    </row>
    <row r="5" spans="1:1">
      <c r="A5" s="37" t="s">
        <v>31</v>
      </c>
    </row>
    <row r="16" spans="1:1" ht="36.75" customHeight="1"/>
    <row r="17" spans="1:14" ht="81" customHeight="1">
      <c r="A17" s="74" t="s">
        <v>32</v>
      </c>
      <c r="B17" s="75"/>
      <c r="C17" s="75"/>
      <c r="D17" s="75"/>
      <c r="E17" s="75"/>
      <c r="F17" s="75"/>
      <c r="G17" s="75"/>
      <c r="H17" s="75"/>
      <c r="I17" s="75"/>
      <c r="J17" s="75"/>
      <c r="K17" s="75"/>
      <c r="L17" s="75"/>
      <c r="M17" s="75"/>
      <c r="N17" s="75"/>
    </row>
    <row r="18" spans="1:14" ht="15.75" customHeight="1">
      <c r="A18" s="36" t="s">
        <v>33</v>
      </c>
      <c r="C18" s="38"/>
    </row>
    <row r="19" spans="1:14" ht="15.75" customHeight="1">
      <c r="A19" s="35" t="s">
        <v>34</v>
      </c>
      <c r="C19" s="39" t="s">
        <v>23</v>
      </c>
      <c r="D19" s="35" t="s">
        <v>35</v>
      </c>
    </row>
    <row r="20" spans="1:14" ht="28.5" customHeight="1">
      <c r="C20" s="40" t="s">
        <v>36</v>
      </c>
      <c r="D20" s="77" t="s">
        <v>37</v>
      </c>
      <c r="E20" s="75"/>
      <c r="F20" s="75"/>
      <c r="G20" s="75"/>
      <c r="H20" s="75"/>
      <c r="I20" s="75"/>
      <c r="J20" s="75"/>
      <c r="K20" s="75"/>
      <c r="L20" s="75"/>
      <c r="M20" s="75"/>
      <c r="N20" s="75"/>
    </row>
    <row r="22" spans="1:14">
      <c r="A22" s="36" t="s">
        <v>38</v>
      </c>
    </row>
    <row r="24" spans="1:14">
      <c r="A24" s="41" t="s">
        <v>0</v>
      </c>
      <c r="B24" s="41" t="s">
        <v>39</v>
      </c>
    </row>
    <row r="25" spans="1:14">
      <c r="A25" s="42" t="s">
        <v>36</v>
      </c>
      <c r="B25" s="42" t="s">
        <v>40</v>
      </c>
      <c r="C25" s="35" t="s">
        <v>41</v>
      </c>
    </row>
    <row r="26" spans="1:14">
      <c r="A26" s="43" t="s">
        <v>36</v>
      </c>
      <c r="B26" s="43" t="s">
        <v>40</v>
      </c>
      <c r="C26" s="35" t="s">
        <v>42</v>
      </c>
    </row>
    <row r="27" spans="1:14">
      <c r="A27" s="44" t="s">
        <v>36</v>
      </c>
      <c r="B27" s="44" t="s">
        <v>40</v>
      </c>
      <c r="C27" s="35" t="s">
        <v>43</v>
      </c>
    </row>
    <row r="29" spans="1:14" ht="30" customHeight="1">
      <c r="A29" s="78" t="s">
        <v>44</v>
      </c>
      <c r="B29" s="75"/>
      <c r="C29" s="75"/>
      <c r="D29" s="75"/>
      <c r="E29" s="75"/>
      <c r="F29" s="75"/>
      <c r="G29" s="75"/>
      <c r="H29" s="75"/>
      <c r="I29" s="75"/>
      <c r="J29" s="75"/>
      <c r="K29" s="75"/>
      <c r="L29" s="75"/>
      <c r="M29" s="75"/>
      <c r="N29" s="75"/>
    </row>
    <row r="31" spans="1:14" ht="30.75" customHeight="1">
      <c r="A31" s="79" t="s">
        <v>45</v>
      </c>
      <c r="B31" s="75"/>
      <c r="C31" s="75"/>
      <c r="D31" s="75"/>
      <c r="E31" s="75"/>
      <c r="F31" s="75"/>
      <c r="G31" s="75"/>
      <c r="H31" s="75"/>
      <c r="I31" s="75"/>
      <c r="J31" s="75"/>
      <c r="K31" s="75"/>
      <c r="L31" s="75"/>
      <c r="M31" s="75"/>
      <c r="N31" s="75"/>
    </row>
    <row r="32" spans="1:14" ht="45" customHeight="1">
      <c r="F32" s="35" t="s">
        <v>46</v>
      </c>
      <c r="G32" s="45" t="s">
        <v>47</v>
      </c>
      <c r="H32" s="46" t="s">
        <v>48</v>
      </c>
      <c r="I32" s="47"/>
    </row>
    <row r="33" spans="1:10">
      <c r="F33" s="48" t="s">
        <v>49</v>
      </c>
      <c r="G33" s="49" t="s">
        <v>14</v>
      </c>
      <c r="H33" s="50" t="s">
        <v>14</v>
      </c>
      <c r="I33" s="50" t="s">
        <v>15</v>
      </c>
    </row>
    <row r="34" spans="1:10">
      <c r="F34" s="51">
        <v>1</v>
      </c>
      <c r="G34" s="52">
        <v>62.2</v>
      </c>
      <c r="H34" s="53">
        <v>64.64</v>
      </c>
      <c r="I34" s="53">
        <v>2.4399999999999982</v>
      </c>
      <c r="J34" s="35" t="s">
        <v>50</v>
      </c>
    </row>
    <row r="35" spans="1:10">
      <c r="F35" s="51">
        <v>2</v>
      </c>
      <c r="G35" s="52">
        <v>65.2</v>
      </c>
      <c r="H35" s="53">
        <v>61.36</v>
      </c>
      <c r="I35" s="53">
        <v>-3.840000000000003</v>
      </c>
      <c r="J35" s="54" t="s">
        <v>51</v>
      </c>
    </row>
    <row r="37" spans="1:10" ht="64.5" customHeight="1">
      <c r="F37" s="74" t="s">
        <v>52</v>
      </c>
      <c r="G37" s="75"/>
      <c r="H37" s="75"/>
      <c r="I37" s="75"/>
      <c r="J37" s="75"/>
    </row>
    <row r="38" spans="1:10" ht="31.5" customHeight="1">
      <c r="F38" s="74" t="s">
        <v>53</v>
      </c>
      <c r="G38" s="75"/>
      <c r="H38" s="75"/>
      <c r="I38" s="75"/>
      <c r="J38" s="75"/>
    </row>
    <row r="39" spans="1:10" ht="28.5" customHeight="1">
      <c r="F39" s="76" t="s">
        <v>54</v>
      </c>
      <c r="G39" s="75"/>
      <c r="H39" s="75"/>
      <c r="I39" s="75"/>
      <c r="J39" s="75"/>
    </row>
    <row r="40" spans="1:10">
      <c r="F40" s="76"/>
      <c r="G40" s="75"/>
      <c r="H40" s="75"/>
      <c r="I40" s="75"/>
      <c r="J40" s="75"/>
    </row>
    <row r="46" spans="1:10">
      <c r="A46" s="36" t="s">
        <v>55</v>
      </c>
    </row>
  </sheetData>
  <mergeCells count="8">
    <mergeCell ref="F38:J38"/>
    <mergeCell ref="F39:J39"/>
    <mergeCell ref="F40:J40"/>
    <mergeCell ref="A17:N17"/>
    <mergeCell ref="D20:N20"/>
    <mergeCell ref="A29:N29"/>
    <mergeCell ref="A31:N31"/>
    <mergeCell ref="F37:J37"/>
  </mergeCells>
  <conditionalFormatting sqref="H34">
    <cfRule type="expression" dxfId="1" priority="6">
      <formula>IF(OR(#REF!="Obvio",#REF!="Importante"),TRUE,FALSE)</formula>
    </cfRule>
  </conditionalFormatting>
  <conditionalFormatting sqref="H35">
    <cfRule type="expression" dxfId="0" priority="5">
      <formula>IF(OR(J35="Obvio",J35="Importante"),TRUE,FALSE)</formula>
    </cfRule>
  </conditionalFormatting>
  <hyperlinks>
    <hyperlink ref="A5" r:id="rId1" xr:uid="{00000000-0004-0000-0200-000000000000}"/>
  </hyperlinks>
  <pageMargins left="0.7" right="0.7" top="0.75" bottom="0.75" header="0.3" footer="0.3"/>
  <pageSetup paperSize="9" firstPageNumber="4294967295" orientation="portrait" horizontalDpi="300" verticalDpi="30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 Resultados DIC 2022</vt:lpstr>
      <vt:lpstr>Sin actividad</vt:lpstr>
      <vt:lpstr>Hoja explicativa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nartia</dc:creator>
  <cp:lastModifiedBy>Agustin Moras</cp:lastModifiedBy>
  <cp:revision>1</cp:revision>
  <dcterms:created xsi:type="dcterms:W3CDTF">2020-03-19T22:03:00Z</dcterms:created>
  <dcterms:modified xsi:type="dcterms:W3CDTF">2023-05-25T20:06:46Z</dcterms:modified>
</cp:coreProperties>
</file>