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PDF SOLUTIONS\PDFMerge1\.Notes\"/>
    </mc:Choice>
  </mc:AlternateContent>
  <xr:revisionPtr revIDLastSave="0" documentId="13_ncr:1_{A53F6E03-7FC9-4456-94F4-5F99B33617BA}" xr6:coauthVersionLast="47" xr6:coauthVersionMax="47" xr10:uidLastSave="{00000000-0000-0000-0000-000000000000}"/>
  <bookViews>
    <workbookView xWindow="-96" yWindow="24" windowWidth="46272" windowHeight="23964" tabRatio="158" xr2:uid="{11007133-DEEA-44B4-A621-21D726B3C547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J99" i="1" s="1"/>
  <c r="BM99" i="1" s="1"/>
  <c r="AE99" i="1"/>
  <c r="AG99" i="1"/>
  <c r="AH99" i="1"/>
  <c r="AI99" i="1"/>
  <c r="AK99" i="1" s="1"/>
  <c r="AM99" i="1" s="1"/>
  <c r="AL99" i="1"/>
  <c r="AX99" i="1"/>
  <c r="AZ99" i="1"/>
  <c r="BU99" i="1" s="1"/>
  <c r="BB99" i="1"/>
  <c r="BD99" i="1"/>
  <c r="BF99" i="1"/>
  <c r="BH99" i="1"/>
  <c r="BY99" i="1" s="1"/>
  <c r="BW99" i="1"/>
  <c r="A100" i="1"/>
  <c r="AN100" i="1" s="1"/>
  <c r="AE100" i="1"/>
  <c r="AG100" i="1"/>
  <c r="AI100" i="1" s="1"/>
  <c r="AK100" i="1" s="1"/>
  <c r="AM100" i="1" s="1"/>
  <c r="AO100" i="1" s="1"/>
  <c r="AH100" i="1"/>
  <c r="AL100" i="1"/>
  <c r="AX100" i="1"/>
  <c r="AZ100" i="1"/>
  <c r="BB100" i="1"/>
  <c r="BD100" i="1"/>
  <c r="BF100" i="1"/>
  <c r="BH100" i="1"/>
  <c r="BY100" i="1" s="1"/>
  <c r="BU100" i="1"/>
  <c r="BW100" i="1"/>
  <c r="A96" i="1"/>
  <c r="AE96" i="1"/>
  <c r="AG96" i="1"/>
  <c r="AH96" i="1"/>
  <c r="AI96" i="1"/>
  <c r="AK96" i="1" s="1"/>
  <c r="AM96" i="1" s="1"/>
  <c r="AO96" i="1" s="1"/>
  <c r="AQ96" i="1" s="1"/>
  <c r="AL96" i="1"/>
  <c r="AX96" i="1"/>
  <c r="AZ96" i="1"/>
  <c r="BU96" i="1" s="1"/>
  <c r="BB96" i="1"/>
  <c r="BD96" i="1"/>
  <c r="BW96" i="1" s="1"/>
  <c r="BF96" i="1"/>
  <c r="BH96" i="1"/>
  <c r="BY96" i="1" s="1"/>
  <c r="A97" i="1"/>
  <c r="AN97" i="1" s="1"/>
  <c r="AE97" i="1"/>
  <c r="AG97" i="1"/>
  <c r="AH97" i="1"/>
  <c r="AI97" i="1"/>
  <c r="AK97" i="1"/>
  <c r="AM97" i="1" s="1"/>
  <c r="AO97" i="1" s="1"/>
  <c r="AL97" i="1"/>
  <c r="AX97" i="1"/>
  <c r="AZ97" i="1"/>
  <c r="BU97" i="1" s="1"/>
  <c r="BB97" i="1"/>
  <c r="BD97" i="1"/>
  <c r="BF97" i="1"/>
  <c r="BH97" i="1"/>
  <c r="BW97" i="1"/>
  <c r="BY97" i="1"/>
  <c r="A92" i="1"/>
  <c r="AE92" i="1"/>
  <c r="AG92" i="1"/>
  <c r="AI92" i="1" s="1"/>
  <c r="AH92" i="1"/>
  <c r="AL92" i="1"/>
  <c r="AX92" i="1"/>
  <c r="AZ92" i="1"/>
  <c r="BU92" i="1" s="1"/>
  <c r="BB92" i="1"/>
  <c r="BD92" i="1"/>
  <c r="BW92" i="1" s="1"/>
  <c r="BF92" i="1"/>
  <c r="BH92" i="1"/>
  <c r="BY92" i="1" s="1"/>
  <c r="A93" i="1"/>
  <c r="AN93" i="1" s="1"/>
  <c r="AE93" i="1"/>
  <c r="AG93" i="1"/>
  <c r="AH93" i="1"/>
  <c r="AI93" i="1"/>
  <c r="AK93" i="1"/>
  <c r="AM93" i="1" s="1"/>
  <c r="AO93" i="1" s="1"/>
  <c r="AQ93" i="1" s="1"/>
  <c r="AS93" i="1" s="1"/>
  <c r="AU93" i="1" s="1"/>
  <c r="AW93" i="1" s="1"/>
  <c r="AY93" i="1" s="1"/>
  <c r="BA93" i="1" s="1"/>
  <c r="BC93" i="1" s="1"/>
  <c r="BE93" i="1" s="1"/>
  <c r="BG93" i="1" s="1"/>
  <c r="AL93" i="1"/>
  <c r="AX93" i="1"/>
  <c r="AZ93" i="1"/>
  <c r="BU93" i="1" s="1"/>
  <c r="BB93" i="1"/>
  <c r="BD93" i="1"/>
  <c r="BW93" i="1" s="1"/>
  <c r="BF93" i="1"/>
  <c r="BH93" i="1"/>
  <c r="BY93" i="1" s="1"/>
  <c r="A89" i="1"/>
  <c r="AE89" i="1"/>
  <c r="AG89" i="1"/>
  <c r="AH89" i="1"/>
  <c r="AI89" i="1"/>
  <c r="AK89" i="1" s="1"/>
  <c r="AM89" i="1" s="1"/>
  <c r="AO89" i="1" s="1"/>
  <c r="AQ89" i="1" s="1"/>
  <c r="AS89" i="1" s="1"/>
  <c r="AU89" i="1" s="1"/>
  <c r="AW89" i="1" s="1"/>
  <c r="AY89" i="1" s="1"/>
  <c r="BA89" i="1" s="1"/>
  <c r="BC89" i="1" s="1"/>
  <c r="BE89" i="1" s="1"/>
  <c r="BG89" i="1" s="1"/>
  <c r="AL89" i="1"/>
  <c r="AX89" i="1"/>
  <c r="AZ89" i="1"/>
  <c r="BU89" i="1" s="1"/>
  <c r="BB89" i="1"/>
  <c r="BD89" i="1"/>
  <c r="BW89" i="1" s="1"/>
  <c r="BF89" i="1"/>
  <c r="BH89" i="1"/>
  <c r="BY89" i="1" s="1"/>
  <c r="A90" i="1"/>
  <c r="AN90" i="1" s="1"/>
  <c r="AE90" i="1"/>
  <c r="AG90" i="1"/>
  <c r="AH90" i="1"/>
  <c r="AI90" i="1"/>
  <c r="AK90" i="1"/>
  <c r="AL90" i="1"/>
  <c r="AM90" i="1"/>
  <c r="AO90" i="1" s="1"/>
  <c r="AQ90" i="1" s="1"/>
  <c r="AS90" i="1" s="1"/>
  <c r="AU90" i="1" s="1"/>
  <c r="AW90" i="1" s="1"/>
  <c r="AY90" i="1" s="1"/>
  <c r="BA90" i="1" s="1"/>
  <c r="BC90" i="1" s="1"/>
  <c r="BE90" i="1" s="1"/>
  <c r="BG90" i="1" s="1"/>
  <c r="AX90" i="1"/>
  <c r="AZ90" i="1"/>
  <c r="BU90" i="1" s="1"/>
  <c r="BB90" i="1"/>
  <c r="BD90" i="1"/>
  <c r="BF90" i="1"/>
  <c r="BH90" i="1"/>
  <c r="BW90" i="1"/>
  <c r="BY90" i="1"/>
  <c r="AJ97" i="1" l="1"/>
  <c r="AJ93" i="1"/>
  <c r="AN99" i="1"/>
  <c r="AO99" i="1"/>
  <c r="AP100" i="1"/>
  <c r="AQ100" i="1"/>
  <c r="AS100" i="1" s="1"/>
  <c r="AU100" i="1" s="1"/>
  <c r="AJ100" i="1"/>
  <c r="AR96" i="1"/>
  <c r="AS96" i="1"/>
  <c r="AP97" i="1"/>
  <c r="AQ97" i="1"/>
  <c r="AS97" i="1" s="1"/>
  <c r="AU97" i="1" s="1"/>
  <c r="BM97" i="1"/>
  <c r="AP96" i="1"/>
  <c r="AN96" i="1"/>
  <c r="AT97" i="1"/>
  <c r="AR97" i="1"/>
  <c r="AJ96" i="1"/>
  <c r="AJ92" i="1"/>
  <c r="AK92" i="1"/>
  <c r="AM92" i="1" s="1"/>
  <c r="AO92" i="1" s="1"/>
  <c r="AN92" i="1"/>
  <c r="AV93" i="1"/>
  <c r="BM93" i="1"/>
  <c r="AT93" i="1"/>
  <c r="AR93" i="1"/>
  <c r="AP93" i="1"/>
  <c r="BJ93" i="1" s="1"/>
  <c r="BK93" i="1" s="1"/>
  <c r="AN89" i="1"/>
  <c r="AT90" i="1"/>
  <c r="AV89" i="1"/>
  <c r="AV90" i="1"/>
  <c r="AR90" i="1"/>
  <c r="AR89" i="1"/>
  <c r="AJ89" i="1"/>
  <c r="AP90" i="1"/>
  <c r="AT89" i="1"/>
  <c r="AJ90" i="1"/>
  <c r="AP89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9" i="3"/>
  <c r="E180" i="3"/>
  <c r="E181" i="3"/>
  <c r="E182" i="3"/>
  <c r="E183" i="3"/>
  <c r="E178" i="3"/>
  <c r="E197" i="3"/>
  <c r="E184" i="3"/>
  <c r="E188" i="3"/>
  <c r="E189" i="3"/>
  <c r="E190" i="3"/>
  <c r="E185" i="3"/>
  <c r="E191" i="3"/>
  <c r="E192" i="3"/>
  <c r="E193" i="3"/>
  <c r="E186" i="3"/>
  <c r="E187" i="3"/>
  <c r="E194" i="3"/>
  <c r="E210" i="3"/>
  <c r="E211" i="3"/>
  <c r="E195" i="3"/>
  <c r="E212" i="3"/>
  <c r="E213" i="3"/>
  <c r="E196" i="3"/>
  <c r="E214" i="3"/>
  <c r="E215" i="3"/>
  <c r="E216" i="3"/>
  <c r="E217" i="3"/>
  <c r="E198" i="3"/>
  <c r="E218" i="3"/>
  <c r="E219" i="3"/>
  <c r="E199" i="3"/>
  <c r="E220" i="3"/>
  <c r="E221" i="3"/>
  <c r="E200" i="3"/>
  <c r="E222" i="3"/>
  <c r="E223" i="3"/>
  <c r="E201" i="3"/>
  <c r="E224" i="3"/>
  <c r="E225" i="3"/>
  <c r="E202" i="3"/>
  <c r="E203" i="3"/>
  <c r="E204" i="3"/>
  <c r="E205" i="3"/>
  <c r="E206" i="3"/>
  <c r="E207" i="3"/>
  <c r="E208" i="3"/>
  <c r="E209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AG110" i="1"/>
  <c r="AI110" i="1" s="1"/>
  <c r="AK110" i="1" s="1"/>
  <c r="AM110" i="1" s="1"/>
  <c r="AO110" i="1" s="1"/>
  <c r="AQ110" i="1" s="1"/>
  <c r="AS110" i="1" s="1"/>
  <c r="AU110" i="1" s="1"/>
  <c r="AW110" i="1" s="1"/>
  <c r="AY110" i="1" s="1"/>
  <c r="BA110" i="1" s="1"/>
  <c r="BC110" i="1" s="1"/>
  <c r="BE110" i="1" s="1"/>
  <c r="BG110" i="1" s="1"/>
  <c r="AH110" i="1"/>
  <c r="AL110" i="1"/>
  <c r="AX110" i="1"/>
  <c r="AZ110" i="1"/>
  <c r="BU110" i="1" s="1"/>
  <c r="BB110" i="1"/>
  <c r="BD110" i="1"/>
  <c r="BW110" i="1" s="1"/>
  <c r="BF110" i="1"/>
  <c r="BH110" i="1"/>
  <c r="BY110" i="1" s="1"/>
  <c r="AG111" i="1"/>
  <c r="AI111" i="1" s="1"/>
  <c r="AK111" i="1" s="1"/>
  <c r="AM111" i="1" s="1"/>
  <c r="AO111" i="1" s="1"/>
  <c r="AQ111" i="1" s="1"/>
  <c r="AS111" i="1" s="1"/>
  <c r="AU111" i="1" s="1"/>
  <c r="AW111" i="1" s="1"/>
  <c r="AY111" i="1" s="1"/>
  <c r="BA111" i="1" s="1"/>
  <c r="BC111" i="1" s="1"/>
  <c r="BE111" i="1" s="1"/>
  <c r="BG111" i="1" s="1"/>
  <c r="AH111" i="1"/>
  <c r="AL111" i="1"/>
  <c r="AX111" i="1"/>
  <c r="AZ111" i="1"/>
  <c r="BU111" i="1" s="1"/>
  <c r="BB111" i="1"/>
  <c r="BD111" i="1"/>
  <c r="BW111" i="1" s="1"/>
  <c r="BF111" i="1"/>
  <c r="BH111" i="1"/>
  <c r="BY111" i="1" s="1"/>
  <c r="AG112" i="1"/>
  <c r="AI112" i="1" s="1"/>
  <c r="AK112" i="1" s="1"/>
  <c r="AM112" i="1" s="1"/>
  <c r="AO112" i="1" s="1"/>
  <c r="AQ112" i="1" s="1"/>
  <c r="AS112" i="1" s="1"/>
  <c r="AU112" i="1" s="1"/>
  <c r="AW112" i="1" s="1"/>
  <c r="AY112" i="1" s="1"/>
  <c r="BA112" i="1" s="1"/>
  <c r="BC112" i="1" s="1"/>
  <c r="BE112" i="1" s="1"/>
  <c r="BG112" i="1" s="1"/>
  <c r="AH112" i="1"/>
  <c r="AL112" i="1"/>
  <c r="AX112" i="1"/>
  <c r="AZ112" i="1"/>
  <c r="BU112" i="1" s="1"/>
  <c r="BB112" i="1"/>
  <c r="BD112" i="1"/>
  <c r="BW112" i="1" s="1"/>
  <c r="BF112" i="1"/>
  <c r="BH112" i="1"/>
  <c r="BY112" i="1" s="1"/>
  <c r="AG113" i="1"/>
  <c r="AI113" i="1" s="1"/>
  <c r="AK113" i="1" s="1"/>
  <c r="AM113" i="1" s="1"/>
  <c r="AO113" i="1" s="1"/>
  <c r="AQ113" i="1" s="1"/>
  <c r="AS113" i="1" s="1"/>
  <c r="AU113" i="1" s="1"/>
  <c r="AW113" i="1" s="1"/>
  <c r="AY113" i="1" s="1"/>
  <c r="BA113" i="1" s="1"/>
  <c r="BC113" i="1" s="1"/>
  <c r="BE113" i="1" s="1"/>
  <c r="BG113" i="1" s="1"/>
  <c r="AH113" i="1"/>
  <c r="AL113" i="1"/>
  <c r="AX113" i="1"/>
  <c r="AZ113" i="1"/>
  <c r="BU113" i="1" s="1"/>
  <c r="BB113" i="1"/>
  <c r="BD113" i="1"/>
  <c r="BW113" i="1" s="1"/>
  <c r="BF113" i="1"/>
  <c r="BH113" i="1"/>
  <c r="BY113" i="1" s="1"/>
  <c r="AG114" i="1"/>
  <c r="AI114" i="1" s="1"/>
  <c r="AK114" i="1" s="1"/>
  <c r="AM114" i="1" s="1"/>
  <c r="AO114" i="1" s="1"/>
  <c r="AQ114" i="1" s="1"/>
  <c r="AS114" i="1" s="1"/>
  <c r="AU114" i="1" s="1"/>
  <c r="AW114" i="1" s="1"/>
  <c r="AY114" i="1" s="1"/>
  <c r="BA114" i="1" s="1"/>
  <c r="BC114" i="1" s="1"/>
  <c r="BE114" i="1" s="1"/>
  <c r="BG114" i="1" s="1"/>
  <c r="AH114" i="1"/>
  <c r="AL114" i="1"/>
  <c r="AX114" i="1"/>
  <c r="AZ114" i="1"/>
  <c r="BU114" i="1" s="1"/>
  <c r="BB114" i="1"/>
  <c r="BD114" i="1"/>
  <c r="BW114" i="1" s="1"/>
  <c r="BF114" i="1"/>
  <c r="BH114" i="1"/>
  <c r="BY114" i="1" s="1"/>
  <c r="AG115" i="1"/>
  <c r="AI115" i="1" s="1"/>
  <c r="AK115" i="1" s="1"/>
  <c r="AM115" i="1" s="1"/>
  <c r="AO115" i="1" s="1"/>
  <c r="AQ115" i="1" s="1"/>
  <c r="AS115" i="1" s="1"/>
  <c r="AU115" i="1" s="1"/>
  <c r="AW115" i="1" s="1"/>
  <c r="AY115" i="1" s="1"/>
  <c r="BA115" i="1" s="1"/>
  <c r="BC115" i="1" s="1"/>
  <c r="BE115" i="1" s="1"/>
  <c r="BG115" i="1" s="1"/>
  <c r="AH115" i="1"/>
  <c r="AL115" i="1"/>
  <c r="AX115" i="1"/>
  <c r="AZ115" i="1"/>
  <c r="BU115" i="1" s="1"/>
  <c r="BB115" i="1"/>
  <c r="BD115" i="1"/>
  <c r="BW115" i="1" s="1"/>
  <c r="BF115" i="1"/>
  <c r="BH115" i="1"/>
  <c r="BY115" i="1" s="1"/>
  <c r="A110" i="1"/>
  <c r="AJ110" i="1" s="1"/>
  <c r="BM110" i="1" s="1"/>
  <c r="A111" i="1"/>
  <c r="A112" i="1"/>
  <c r="A113" i="1"/>
  <c r="A114" i="1"/>
  <c r="A115" i="1"/>
  <c r="A60" i="1"/>
  <c r="H3" i="1"/>
  <c r="K3" i="1"/>
  <c r="BO90" i="1" s="1"/>
  <c r="N3" i="1"/>
  <c r="Q3" i="1"/>
  <c r="T3" i="1"/>
  <c r="W3" i="1"/>
  <c r="Z3" i="1"/>
  <c r="G3" i="1"/>
  <c r="D3" i="1"/>
  <c r="AR100" i="1" l="1"/>
  <c r="BQ100" i="1" s="1"/>
  <c r="AT100" i="1"/>
  <c r="BM100" i="1"/>
  <c r="AV100" i="1"/>
  <c r="AW100" i="1"/>
  <c r="AY100" i="1" s="1"/>
  <c r="BA100" i="1" s="1"/>
  <c r="BC100" i="1" s="1"/>
  <c r="BE100" i="1" s="1"/>
  <c r="BG100" i="1" s="1"/>
  <c r="AP99" i="1"/>
  <c r="AQ99" i="1"/>
  <c r="BO99" i="1"/>
  <c r="BO100" i="1"/>
  <c r="BM96" i="1"/>
  <c r="BQ97" i="1"/>
  <c r="BO96" i="1"/>
  <c r="AV97" i="1"/>
  <c r="AW97" i="1"/>
  <c r="AY97" i="1" s="1"/>
  <c r="BA97" i="1" s="1"/>
  <c r="BC97" i="1" s="1"/>
  <c r="BE97" i="1" s="1"/>
  <c r="BG97" i="1" s="1"/>
  <c r="BO97" i="1"/>
  <c r="AU96" i="1"/>
  <c r="AT96" i="1"/>
  <c r="BQ96" i="1"/>
  <c r="BQ93" i="1"/>
  <c r="CF93" i="1"/>
  <c r="BS93" i="1"/>
  <c r="BO92" i="1"/>
  <c r="AQ92" i="1"/>
  <c r="AP92" i="1"/>
  <c r="BM92" i="1"/>
  <c r="BO93" i="1"/>
  <c r="BM90" i="1"/>
  <c r="BJ90" i="1"/>
  <c r="BK90" i="1" s="1"/>
  <c r="BM89" i="1"/>
  <c r="BJ89" i="1"/>
  <c r="BK89" i="1" s="1"/>
  <c r="BQ89" i="1"/>
  <c r="BQ90" i="1"/>
  <c r="BS90" i="1"/>
  <c r="CF90" i="1"/>
  <c r="CF89" i="1"/>
  <c r="BS89" i="1"/>
  <c r="BO89" i="1"/>
  <c r="AN113" i="1"/>
  <c r="BO113" i="1" s="1"/>
  <c r="AJ115" i="1"/>
  <c r="BM115" i="1" s="1"/>
  <c r="AR114" i="1"/>
  <c r="BQ114" i="1" s="1"/>
  <c r="AR111" i="1"/>
  <c r="BQ111" i="1" s="1"/>
  <c r="AT110" i="1"/>
  <c r="AN110" i="1"/>
  <c r="BO110" i="1" s="1"/>
  <c r="AP112" i="1"/>
  <c r="AN111" i="1"/>
  <c r="BO111" i="1" s="1"/>
  <c r="AV114" i="1"/>
  <c r="CF114" i="1" s="1"/>
  <c r="AV111" i="1"/>
  <c r="CF111" i="1" s="1"/>
  <c r="AT111" i="1"/>
  <c r="AJ112" i="1"/>
  <c r="BM112" i="1" s="1"/>
  <c r="AT115" i="1"/>
  <c r="AV115" i="1"/>
  <c r="CF115" i="1" s="1"/>
  <c r="AV112" i="1"/>
  <c r="CF112" i="1" s="1"/>
  <c r="AT112" i="1"/>
  <c r="AJ113" i="1"/>
  <c r="AR112" i="1"/>
  <c r="BQ112" i="1" s="1"/>
  <c r="AN112" i="1"/>
  <c r="BO112" i="1" s="1"/>
  <c r="AR115" i="1"/>
  <c r="BQ115" i="1" s="1"/>
  <c r="AT114" i="1"/>
  <c r="AP111" i="1"/>
  <c r="AV110" i="1"/>
  <c r="CF110" i="1" s="1"/>
  <c r="AP115" i="1"/>
  <c r="AN115" i="1"/>
  <c r="BO115" i="1" s="1"/>
  <c r="AP114" i="1"/>
  <c r="AR110" i="1"/>
  <c r="BQ110" i="1" s="1"/>
  <c r="AN114" i="1"/>
  <c r="BO114" i="1" s="1"/>
  <c r="AJ111" i="1"/>
  <c r="AP110" i="1"/>
  <c r="AJ114" i="1"/>
  <c r="AV113" i="1"/>
  <c r="CF113" i="1" s="1"/>
  <c r="AT113" i="1"/>
  <c r="AR113" i="1"/>
  <c r="BQ113" i="1" s="1"/>
  <c r="AP113" i="1"/>
  <c r="BH27" i="1"/>
  <c r="BY27" i="1" s="1"/>
  <c r="BH28" i="1"/>
  <c r="BY28" i="1" s="1"/>
  <c r="BH29" i="1"/>
  <c r="BY29" i="1" s="1"/>
  <c r="BH30" i="1"/>
  <c r="BY30" i="1" s="1"/>
  <c r="BH31" i="1"/>
  <c r="BY31" i="1" s="1"/>
  <c r="BH32" i="1"/>
  <c r="BY32" i="1" s="1"/>
  <c r="BH33" i="1"/>
  <c r="BY33" i="1" s="1"/>
  <c r="BH34" i="1"/>
  <c r="BY34" i="1" s="1"/>
  <c r="BH35" i="1"/>
  <c r="BY35" i="1" s="1"/>
  <c r="BH36" i="1"/>
  <c r="BY36" i="1" s="1"/>
  <c r="BH37" i="1"/>
  <c r="BY37" i="1" s="1"/>
  <c r="BH38" i="1"/>
  <c r="BY38" i="1" s="1"/>
  <c r="BH39" i="1"/>
  <c r="BY39" i="1" s="1"/>
  <c r="BH40" i="1"/>
  <c r="BY40" i="1" s="1"/>
  <c r="BH41" i="1"/>
  <c r="BY41" i="1" s="1"/>
  <c r="BH42" i="1"/>
  <c r="BY42" i="1" s="1"/>
  <c r="BH43" i="1"/>
  <c r="BY43" i="1" s="1"/>
  <c r="BH44" i="1"/>
  <c r="BY44" i="1" s="1"/>
  <c r="BH45" i="1"/>
  <c r="BY45" i="1" s="1"/>
  <c r="BH46" i="1"/>
  <c r="BY46" i="1" s="1"/>
  <c r="BH47" i="1"/>
  <c r="BY47" i="1" s="1"/>
  <c r="BH48" i="1"/>
  <c r="BY48" i="1" s="1"/>
  <c r="BH49" i="1"/>
  <c r="BY49" i="1" s="1"/>
  <c r="BH50" i="1"/>
  <c r="BY50" i="1" s="1"/>
  <c r="BH51" i="1"/>
  <c r="BY51" i="1" s="1"/>
  <c r="BH52" i="1"/>
  <c r="BY52" i="1" s="1"/>
  <c r="BH53" i="1"/>
  <c r="BY53" i="1" s="1"/>
  <c r="BH54" i="1"/>
  <c r="BY54" i="1" s="1"/>
  <c r="BH55" i="1"/>
  <c r="BY55" i="1" s="1"/>
  <c r="BH56" i="1"/>
  <c r="BY56" i="1" s="1"/>
  <c r="BH57" i="1"/>
  <c r="BY57" i="1" s="1"/>
  <c r="BH58" i="1"/>
  <c r="BY58" i="1" s="1"/>
  <c r="BH59" i="1"/>
  <c r="BY59" i="1" s="1"/>
  <c r="BH60" i="1"/>
  <c r="BY60" i="1" s="1"/>
  <c r="BH61" i="1"/>
  <c r="BY61" i="1" s="1"/>
  <c r="BH62" i="1"/>
  <c r="BY62" i="1" s="1"/>
  <c r="BH63" i="1"/>
  <c r="BY63" i="1" s="1"/>
  <c r="BH64" i="1"/>
  <c r="BY64" i="1" s="1"/>
  <c r="BH65" i="1"/>
  <c r="BY65" i="1" s="1"/>
  <c r="BH66" i="1"/>
  <c r="BY66" i="1" s="1"/>
  <c r="BH67" i="1"/>
  <c r="BY67" i="1" s="1"/>
  <c r="BH68" i="1"/>
  <c r="BY68" i="1" s="1"/>
  <c r="BH69" i="1"/>
  <c r="BY69" i="1" s="1"/>
  <c r="BH70" i="1"/>
  <c r="BY70" i="1" s="1"/>
  <c r="BH71" i="1"/>
  <c r="BY71" i="1" s="1"/>
  <c r="BH72" i="1"/>
  <c r="BY72" i="1" s="1"/>
  <c r="BH73" i="1"/>
  <c r="BY73" i="1" s="1"/>
  <c r="BH74" i="1"/>
  <c r="BY74" i="1" s="1"/>
  <c r="BH75" i="1"/>
  <c r="BY75" i="1" s="1"/>
  <c r="BH76" i="1"/>
  <c r="BY76" i="1" s="1"/>
  <c r="BH77" i="1"/>
  <c r="BY77" i="1" s="1"/>
  <c r="BH78" i="1"/>
  <c r="BY78" i="1" s="1"/>
  <c r="BH79" i="1"/>
  <c r="BY79" i="1" s="1"/>
  <c r="BH80" i="1"/>
  <c r="BY80" i="1" s="1"/>
  <c r="BH81" i="1"/>
  <c r="BY81" i="1" s="1"/>
  <c r="BH82" i="1"/>
  <c r="BY82" i="1" s="1"/>
  <c r="BH83" i="1"/>
  <c r="BY83" i="1" s="1"/>
  <c r="BH84" i="1"/>
  <c r="BY84" i="1" s="1"/>
  <c r="BH85" i="1"/>
  <c r="BY85" i="1" s="1"/>
  <c r="BH86" i="1"/>
  <c r="BY86" i="1" s="1"/>
  <c r="BH87" i="1"/>
  <c r="BY87" i="1" s="1"/>
  <c r="BH88" i="1"/>
  <c r="BY88" i="1" s="1"/>
  <c r="BH91" i="1"/>
  <c r="BY91" i="1" s="1"/>
  <c r="BH94" i="1"/>
  <c r="BY94" i="1" s="1"/>
  <c r="BH95" i="1"/>
  <c r="BY95" i="1" s="1"/>
  <c r="BH98" i="1"/>
  <c r="BY98" i="1" s="1"/>
  <c r="BH101" i="1"/>
  <c r="BY101" i="1" s="1"/>
  <c r="BH102" i="1"/>
  <c r="BY102" i="1" s="1"/>
  <c r="BH103" i="1"/>
  <c r="BY103" i="1" s="1"/>
  <c r="BH104" i="1"/>
  <c r="BY104" i="1" s="1"/>
  <c r="BH105" i="1"/>
  <c r="BY105" i="1" s="1"/>
  <c r="BH106" i="1"/>
  <c r="BY106" i="1" s="1"/>
  <c r="BH107" i="1"/>
  <c r="BY107" i="1" s="1"/>
  <c r="BH108" i="1"/>
  <c r="BY108" i="1" s="1"/>
  <c r="BH109" i="1"/>
  <c r="BY109" i="1" s="1"/>
  <c r="BH116" i="1"/>
  <c r="BY116" i="1" s="1"/>
  <c r="BH117" i="1"/>
  <c r="BY117" i="1" s="1"/>
  <c r="BH118" i="1"/>
  <c r="BY118" i="1" s="1"/>
  <c r="BH119" i="1"/>
  <c r="BY119" i="1" s="1"/>
  <c r="BH120" i="1"/>
  <c r="BY120" i="1" s="1"/>
  <c r="BH121" i="1"/>
  <c r="BY121" i="1" s="1"/>
  <c r="BH122" i="1"/>
  <c r="BY122" i="1" s="1"/>
  <c r="BH123" i="1"/>
  <c r="BY123" i="1" s="1"/>
  <c r="BH124" i="1"/>
  <c r="BY124" i="1" s="1"/>
  <c r="BH125" i="1"/>
  <c r="BY125" i="1" s="1"/>
  <c r="BH126" i="1"/>
  <c r="BY126" i="1" s="1"/>
  <c r="BH127" i="1"/>
  <c r="BY127" i="1" s="1"/>
  <c r="BH128" i="1"/>
  <c r="BY128" i="1" s="1"/>
  <c r="BH129" i="1"/>
  <c r="BY129" i="1" s="1"/>
  <c r="BH130" i="1"/>
  <c r="BY130" i="1" s="1"/>
  <c r="BH131" i="1"/>
  <c r="BY131" i="1" s="1"/>
  <c r="BH132" i="1"/>
  <c r="BY132" i="1" s="1"/>
  <c r="BH133" i="1"/>
  <c r="BY133" i="1" s="1"/>
  <c r="BH134" i="1"/>
  <c r="BY134" i="1" s="1"/>
  <c r="BH135" i="1"/>
  <c r="BY135" i="1" s="1"/>
  <c r="BH136" i="1"/>
  <c r="BY136" i="1" s="1"/>
  <c r="BH137" i="1"/>
  <c r="BY137" i="1" s="1"/>
  <c r="BH138" i="1"/>
  <c r="BY138" i="1" s="1"/>
  <c r="BH139" i="1"/>
  <c r="BY139" i="1" s="1"/>
  <c r="BH140" i="1"/>
  <c r="BY140" i="1" s="1"/>
  <c r="BH141" i="1"/>
  <c r="BY141" i="1" s="1"/>
  <c r="BH142" i="1"/>
  <c r="BY142" i="1" s="1"/>
  <c r="BH143" i="1"/>
  <c r="BY143" i="1" s="1"/>
  <c r="BH144" i="1"/>
  <c r="BY144" i="1" s="1"/>
  <c r="BH145" i="1"/>
  <c r="BY145" i="1" s="1"/>
  <c r="BH146" i="1"/>
  <c r="BY146" i="1" s="1"/>
  <c r="BH147" i="1"/>
  <c r="BY147" i="1" s="1"/>
  <c r="BH148" i="1"/>
  <c r="BY148" i="1" s="1"/>
  <c r="BH149" i="1"/>
  <c r="BY149" i="1" s="1"/>
  <c r="BH150" i="1"/>
  <c r="BY150" i="1" s="1"/>
  <c r="BH151" i="1"/>
  <c r="BY151" i="1" s="1"/>
  <c r="BH152" i="1"/>
  <c r="BY152" i="1" s="1"/>
  <c r="BH153" i="1"/>
  <c r="BY153" i="1" s="1"/>
  <c r="BH154" i="1"/>
  <c r="BY154" i="1" s="1"/>
  <c r="BH155" i="1"/>
  <c r="BY155" i="1" s="1"/>
  <c r="BH156" i="1"/>
  <c r="BY156" i="1" s="1"/>
  <c r="BH157" i="1"/>
  <c r="BY157" i="1" s="1"/>
  <c r="BH158" i="1"/>
  <c r="BY158" i="1" s="1"/>
  <c r="BH159" i="1"/>
  <c r="BY159" i="1" s="1"/>
  <c r="BH160" i="1"/>
  <c r="BY160" i="1" s="1"/>
  <c r="BH161" i="1"/>
  <c r="BY161" i="1" s="1"/>
  <c r="BH162" i="1"/>
  <c r="BY162" i="1" s="1"/>
  <c r="BH163" i="1"/>
  <c r="BY163" i="1" s="1"/>
  <c r="BH164" i="1"/>
  <c r="BY164" i="1" s="1"/>
  <c r="BH165" i="1"/>
  <c r="BY165" i="1" s="1"/>
  <c r="BH166" i="1"/>
  <c r="BY166" i="1" s="1"/>
  <c r="BH167" i="1"/>
  <c r="BY167" i="1" s="1"/>
  <c r="BH168" i="1"/>
  <c r="BY168" i="1" s="1"/>
  <c r="BH169" i="1"/>
  <c r="BY169" i="1" s="1"/>
  <c r="BH170" i="1"/>
  <c r="BY170" i="1" s="1"/>
  <c r="BH171" i="1"/>
  <c r="BY171" i="1" s="1"/>
  <c r="BH172" i="1"/>
  <c r="BY172" i="1" s="1"/>
  <c r="BH173" i="1"/>
  <c r="BY173" i="1" s="1"/>
  <c r="BH174" i="1"/>
  <c r="BY174" i="1" s="1"/>
  <c r="BH175" i="1"/>
  <c r="BY175" i="1" s="1"/>
  <c r="BH176" i="1"/>
  <c r="BY176" i="1" s="1"/>
  <c r="BH177" i="1"/>
  <c r="BY177" i="1" s="1"/>
  <c r="BH178" i="1"/>
  <c r="BY178" i="1" s="1"/>
  <c r="BH179" i="1"/>
  <c r="BY179" i="1" s="1"/>
  <c r="BH180" i="1"/>
  <c r="BY180" i="1" s="1"/>
  <c r="BH181" i="1"/>
  <c r="BY181" i="1" s="1"/>
  <c r="BH182" i="1"/>
  <c r="BY182" i="1" s="1"/>
  <c r="BH183" i="1"/>
  <c r="BY183" i="1" s="1"/>
  <c r="BH184" i="1"/>
  <c r="BY184" i="1" s="1"/>
  <c r="BH185" i="1"/>
  <c r="BY185" i="1" s="1"/>
  <c r="BH186" i="1"/>
  <c r="BY186" i="1" s="1"/>
  <c r="BH187" i="1"/>
  <c r="BY187" i="1" s="1"/>
  <c r="BH188" i="1"/>
  <c r="BY188" i="1" s="1"/>
  <c r="BH189" i="1"/>
  <c r="BY189" i="1" s="1"/>
  <c r="BH190" i="1"/>
  <c r="BY190" i="1" s="1"/>
  <c r="BH191" i="1"/>
  <c r="BY191" i="1" s="1"/>
  <c r="BH192" i="1"/>
  <c r="BY192" i="1" s="1"/>
  <c r="BH193" i="1"/>
  <c r="BY193" i="1" s="1"/>
  <c r="BH210" i="1"/>
  <c r="BY210" i="1" s="1"/>
  <c r="BH198" i="1"/>
  <c r="BY198" i="1" s="1"/>
  <c r="BH199" i="1"/>
  <c r="BY199" i="1" s="1"/>
  <c r="BH200" i="1"/>
  <c r="BY200" i="1" s="1"/>
  <c r="BH201" i="1"/>
  <c r="BY201" i="1" s="1"/>
  <c r="BH194" i="1"/>
  <c r="BY194" i="1" s="1"/>
  <c r="BH195" i="1"/>
  <c r="BY195" i="1" s="1"/>
  <c r="BH196" i="1"/>
  <c r="BY196" i="1" s="1"/>
  <c r="BH197" i="1"/>
  <c r="BY197" i="1" s="1"/>
  <c r="BH202" i="1"/>
  <c r="BY202" i="1" s="1"/>
  <c r="BH203" i="1"/>
  <c r="BY203" i="1" s="1"/>
  <c r="BH207" i="1"/>
  <c r="BY207" i="1" s="1"/>
  <c r="BH208" i="1"/>
  <c r="BY208" i="1" s="1"/>
  <c r="BH209" i="1"/>
  <c r="BY209" i="1" s="1"/>
  <c r="BH204" i="1"/>
  <c r="BY204" i="1" s="1"/>
  <c r="BH205" i="1"/>
  <c r="BY205" i="1" s="1"/>
  <c r="BH206" i="1"/>
  <c r="BY206" i="1" s="1"/>
  <c r="BH213" i="1"/>
  <c r="BY213" i="1" s="1"/>
  <c r="BH214" i="1"/>
  <c r="BY214" i="1" s="1"/>
  <c r="BH215" i="1"/>
  <c r="BY215" i="1" s="1"/>
  <c r="BH211" i="1"/>
  <c r="BY211" i="1" s="1"/>
  <c r="BH212" i="1"/>
  <c r="BY212" i="1" s="1"/>
  <c r="BH219" i="1"/>
  <c r="BY219" i="1" s="1"/>
  <c r="BH220" i="1"/>
  <c r="BY220" i="1" s="1"/>
  <c r="BH221" i="1"/>
  <c r="BY221" i="1" s="1"/>
  <c r="BH216" i="1"/>
  <c r="BY216" i="1" s="1"/>
  <c r="BH217" i="1"/>
  <c r="BY217" i="1" s="1"/>
  <c r="BH218" i="1"/>
  <c r="BY218" i="1" s="1"/>
  <c r="BH225" i="1"/>
  <c r="BY225" i="1" s="1"/>
  <c r="BH226" i="1"/>
  <c r="BY226" i="1" s="1"/>
  <c r="BH227" i="1"/>
  <c r="BY227" i="1" s="1"/>
  <c r="BH222" i="1"/>
  <c r="BY222" i="1" s="1"/>
  <c r="BH223" i="1"/>
  <c r="BY223" i="1" s="1"/>
  <c r="BH224" i="1"/>
  <c r="BY224" i="1" s="1"/>
  <c r="BH229" i="1"/>
  <c r="BY229" i="1" s="1"/>
  <c r="BH228" i="1"/>
  <c r="BY228" i="1" s="1"/>
  <c r="BH235" i="1"/>
  <c r="BY235" i="1" s="1"/>
  <c r="BH236" i="1"/>
  <c r="BY236" i="1" s="1"/>
  <c r="BH237" i="1"/>
  <c r="BY237" i="1" s="1"/>
  <c r="BH231" i="1"/>
  <c r="BY231" i="1" s="1"/>
  <c r="BH232" i="1"/>
  <c r="BY232" i="1" s="1"/>
  <c r="BH233" i="1"/>
  <c r="BY233" i="1" s="1"/>
  <c r="BH234" i="1"/>
  <c r="BY234" i="1" s="1"/>
  <c r="BH230" i="1"/>
  <c r="BY230" i="1" s="1"/>
  <c r="BH238" i="1"/>
  <c r="BY238" i="1" s="1"/>
  <c r="BH239" i="1"/>
  <c r="BY239" i="1" s="1"/>
  <c r="BH240" i="1"/>
  <c r="BY240" i="1" s="1"/>
  <c r="BH241" i="1"/>
  <c r="BY241" i="1" s="1"/>
  <c r="BH242" i="1"/>
  <c r="BY242" i="1" s="1"/>
  <c r="BH243" i="1"/>
  <c r="BY243" i="1" s="1"/>
  <c r="BH244" i="1"/>
  <c r="BY244" i="1" s="1"/>
  <c r="BH245" i="1"/>
  <c r="BY245" i="1" s="1"/>
  <c r="BH246" i="1"/>
  <c r="BY246" i="1" s="1"/>
  <c r="BH247" i="1"/>
  <c r="BY247" i="1" s="1"/>
  <c r="BH248" i="1"/>
  <c r="BY248" i="1" s="1"/>
  <c r="BH249" i="1"/>
  <c r="BY249" i="1" s="1"/>
  <c r="BH250" i="1"/>
  <c r="BY250" i="1" s="1"/>
  <c r="BH251" i="1"/>
  <c r="BY251" i="1" s="1"/>
  <c r="BH252" i="1"/>
  <c r="BY252" i="1" s="1"/>
  <c r="BH253" i="1"/>
  <c r="BY253" i="1" s="1"/>
  <c r="BH254" i="1"/>
  <c r="BY254" i="1" s="1"/>
  <c r="BH255" i="1"/>
  <c r="BY255" i="1" s="1"/>
  <c r="BF27" i="1"/>
  <c r="BF28" i="1"/>
  <c r="BF29" i="1"/>
  <c r="BF30" i="1"/>
  <c r="BF31" i="1"/>
  <c r="BF32" i="1"/>
  <c r="BF33" i="1"/>
  <c r="BF34" i="1"/>
  <c r="BF35" i="1"/>
  <c r="BF36" i="1"/>
  <c r="BD27" i="1"/>
  <c r="BW27" i="1" s="1"/>
  <c r="BD28" i="1"/>
  <c r="BW28" i="1" s="1"/>
  <c r="BD29" i="1"/>
  <c r="BW29" i="1" s="1"/>
  <c r="BD30" i="1"/>
  <c r="BW30" i="1" s="1"/>
  <c r="BD31" i="1"/>
  <c r="BW31" i="1" s="1"/>
  <c r="BD32" i="1"/>
  <c r="BW32" i="1" s="1"/>
  <c r="BD33" i="1"/>
  <c r="BW33" i="1" s="1"/>
  <c r="BD34" i="1"/>
  <c r="BW34" i="1" s="1"/>
  <c r="BD35" i="1"/>
  <c r="BW35" i="1" s="1"/>
  <c r="BD36" i="1"/>
  <c r="BW36" i="1" s="1"/>
  <c r="BD37" i="1"/>
  <c r="BW37" i="1" s="1"/>
  <c r="BD38" i="1"/>
  <c r="BW38" i="1" s="1"/>
  <c r="BD39" i="1"/>
  <c r="BW39" i="1" s="1"/>
  <c r="BD40" i="1"/>
  <c r="BW40" i="1" s="1"/>
  <c r="BD41" i="1"/>
  <c r="BW41" i="1" s="1"/>
  <c r="BD42" i="1"/>
  <c r="BW42" i="1" s="1"/>
  <c r="BD43" i="1"/>
  <c r="BW43" i="1" s="1"/>
  <c r="BD44" i="1"/>
  <c r="BW44" i="1" s="1"/>
  <c r="BD45" i="1"/>
  <c r="BW45" i="1" s="1"/>
  <c r="BD46" i="1"/>
  <c r="BW46" i="1" s="1"/>
  <c r="BD47" i="1"/>
  <c r="BW47" i="1" s="1"/>
  <c r="BD48" i="1"/>
  <c r="BW48" i="1" s="1"/>
  <c r="BD49" i="1"/>
  <c r="BW49" i="1" s="1"/>
  <c r="BD50" i="1"/>
  <c r="BW50" i="1" s="1"/>
  <c r="BD51" i="1"/>
  <c r="BW51" i="1" s="1"/>
  <c r="BD52" i="1"/>
  <c r="BW52" i="1" s="1"/>
  <c r="BD53" i="1"/>
  <c r="BW53" i="1" s="1"/>
  <c r="BD54" i="1"/>
  <c r="BW54" i="1" s="1"/>
  <c r="BD55" i="1"/>
  <c r="BW55" i="1" s="1"/>
  <c r="BD56" i="1"/>
  <c r="BW56" i="1" s="1"/>
  <c r="BD57" i="1"/>
  <c r="BW57" i="1" s="1"/>
  <c r="BD58" i="1"/>
  <c r="BW58" i="1" s="1"/>
  <c r="BD59" i="1"/>
  <c r="BW59" i="1" s="1"/>
  <c r="BD60" i="1"/>
  <c r="BW60" i="1" s="1"/>
  <c r="BD61" i="1"/>
  <c r="BW61" i="1" s="1"/>
  <c r="BD62" i="1"/>
  <c r="BW62" i="1" s="1"/>
  <c r="BD63" i="1"/>
  <c r="BW63" i="1" s="1"/>
  <c r="BD64" i="1"/>
  <c r="BW64" i="1" s="1"/>
  <c r="BD65" i="1"/>
  <c r="BW65" i="1" s="1"/>
  <c r="BD66" i="1"/>
  <c r="BW66" i="1" s="1"/>
  <c r="BD67" i="1"/>
  <c r="BW67" i="1" s="1"/>
  <c r="BD68" i="1"/>
  <c r="BW68" i="1" s="1"/>
  <c r="BD69" i="1"/>
  <c r="BW69" i="1" s="1"/>
  <c r="BD70" i="1"/>
  <c r="BW70" i="1" s="1"/>
  <c r="BD71" i="1"/>
  <c r="BW71" i="1" s="1"/>
  <c r="BD72" i="1"/>
  <c r="BW72" i="1" s="1"/>
  <c r="BD73" i="1"/>
  <c r="BW73" i="1" s="1"/>
  <c r="BD74" i="1"/>
  <c r="BW74" i="1" s="1"/>
  <c r="BD75" i="1"/>
  <c r="BW75" i="1" s="1"/>
  <c r="BD76" i="1"/>
  <c r="BW76" i="1" s="1"/>
  <c r="BD77" i="1"/>
  <c r="BW77" i="1" s="1"/>
  <c r="BD78" i="1"/>
  <c r="BW78" i="1" s="1"/>
  <c r="BD79" i="1"/>
  <c r="BW79" i="1" s="1"/>
  <c r="BD80" i="1"/>
  <c r="BW80" i="1" s="1"/>
  <c r="BD81" i="1"/>
  <c r="BW81" i="1" s="1"/>
  <c r="BD82" i="1"/>
  <c r="BW82" i="1" s="1"/>
  <c r="BD83" i="1"/>
  <c r="BW83" i="1" s="1"/>
  <c r="BD84" i="1"/>
  <c r="BW84" i="1" s="1"/>
  <c r="BD85" i="1"/>
  <c r="BW85" i="1" s="1"/>
  <c r="BD86" i="1"/>
  <c r="BW86" i="1" s="1"/>
  <c r="BD87" i="1"/>
  <c r="BW87" i="1" s="1"/>
  <c r="BD88" i="1"/>
  <c r="BW88" i="1" s="1"/>
  <c r="BD91" i="1"/>
  <c r="BW91" i="1" s="1"/>
  <c r="BD94" i="1"/>
  <c r="BW94" i="1" s="1"/>
  <c r="BD95" i="1"/>
  <c r="BW95" i="1" s="1"/>
  <c r="BD98" i="1"/>
  <c r="BW98" i="1" s="1"/>
  <c r="BD101" i="1"/>
  <c r="BW101" i="1" s="1"/>
  <c r="BD102" i="1"/>
  <c r="BW102" i="1" s="1"/>
  <c r="BD103" i="1"/>
  <c r="BW103" i="1" s="1"/>
  <c r="BD104" i="1"/>
  <c r="BW104" i="1" s="1"/>
  <c r="BD105" i="1"/>
  <c r="BW105" i="1" s="1"/>
  <c r="BD106" i="1"/>
  <c r="BW106" i="1" s="1"/>
  <c r="BD107" i="1"/>
  <c r="BW107" i="1" s="1"/>
  <c r="BD108" i="1"/>
  <c r="BW108" i="1" s="1"/>
  <c r="BD109" i="1"/>
  <c r="BW109" i="1" s="1"/>
  <c r="BD116" i="1"/>
  <c r="BW116" i="1" s="1"/>
  <c r="BD117" i="1"/>
  <c r="BW117" i="1" s="1"/>
  <c r="BD118" i="1"/>
  <c r="BW118" i="1" s="1"/>
  <c r="BD119" i="1"/>
  <c r="BW119" i="1" s="1"/>
  <c r="BD120" i="1"/>
  <c r="BW120" i="1" s="1"/>
  <c r="BD121" i="1"/>
  <c r="BW121" i="1" s="1"/>
  <c r="BD122" i="1"/>
  <c r="BW122" i="1" s="1"/>
  <c r="BD123" i="1"/>
  <c r="BW123" i="1" s="1"/>
  <c r="BD124" i="1"/>
  <c r="BW124" i="1" s="1"/>
  <c r="BD125" i="1"/>
  <c r="BW125" i="1" s="1"/>
  <c r="BD126" i="1"/>
  <c r="BW126" i="1" s="1"/>
  <c r="BD127" i="1"/>
  <c r="BW127" i="1" s="1"/>
  <c r="BD128" i="1"/>
  <c r="BW128" i="1" s="1"/>
  <c r="BD129" i="1"/>
  <c r="BW129" i="1" s="1"/>
  <c r="BD130" i="1"/>
  <c r="BW130" i="1" s="1"/>
  <c r="BD131" i="1"/>
  <c r="BW131" i="1" s="1"/>
  <c r="BD132" i="1"/>
  <c r="BW132" i="1" s="1"/>
  <c r="BD133" i="1"/>
  <c r="BW133" i="1" s="1"/>
  <c r="BD134" i="1"/>
  <c r="BW134" i="1" s="1"/>
  <c r="BD135" i="1"/>
  <c r="BW135" i="1" s="1"/>
  <c r="BD136" i="1"/>
  <c r="BW136" i="1" s="1"/>
  <c r="BD137" i="1"/>
  <c r="BW137" i="1" s="1"/>
  <c r="BD138" i="1"/>
  <c r="BW138" i="1" s="1"/>
  <c r="BD139" i="1"/>
  <c r="BW139" i="1" s="1"/>
  <c r="BD140" i="1"/>
  <c r="BW140" i="1" s="1"/>
  <c r="BD141" i="1"/>
  <c r="BW141" i="1" s="1"/>
  <c r="BD142" i="1"/>
  <c r="BW142" i="1" s="1"/>
  <c r="BD143" i="1"/>
  <c r="BW143" i="1" s="1"/>
  <c r="BD144" i="1"/>
  <c r="BW144" i="1" s="1"/>
  <c r="BD145" i="1"/>
  <c r="BW145" i="1" s="1"/>
  <c r="BD146" i="1"/>
  <c r="BW146" i="1" s="1"/>
  <c r="BD147" i="1"/>
  <c r="BW147" i="1" s="1"/>
  <c r="BD148" i="1"/>
  <c r="BW148" i="1" s="1"/>
  <c r="BD149" i="1"/>
  <c r="BW149" i="1" s="1"/>
  <c r="BD150" i="1"/>
  <c r="BW150" i="1" s="1"/>
  <c r="BD151" i="1"/>
  <c r="BW151" i="1" s="1"/>
  <c r="BD152" i="1"/>
  <c r="BW152" i="1" s="1"/>
  <c r="BD153" i="1"/>
  <c r="BW153" i="1" s="1"/>
  <c r="BD154" i="1"/>
  <c r="BW154" i="1" s="1"/>
  <c r="BD155" i="1"/>
  <c r="BW155" i="1" s="1"/>
  <c r="BD156" i="1"/>
  <c r="BW156" i="1" s="1"/>
  <c r="BD157" i="1"/>
  <c r="BW157" i="1" s="1"/>
  <c r="BD158" i="1"/>
  <c r="BW158" i="1" s="1"/>
  <c r="BD159" i="1"/>
  <c r="BW159" i="1" s="1"/>
  <c r="BD160" i="1"/>
  <c r="BW160" i="1" s="1"/>
  <c r="BD161" i="1"/>
  <c r="BW161" i="1" s="1"/>
  <c r="BD162" i="1"/>
  <c r="BW162" i="1" s="1"/>
  <c r="BD163" i="1"/>
  <c r="BW163" i="1" s="1"/>
  <c r="BD164" i="1"/>
  <c r="BW164" i="1" s="1"/>
  <c r="BD165" i="1"/>
  <c r="BW165" i="1" s="1"/>
  <c r="BD166" i="1"/>
  <c r="BW166" i="1" s="1"/>
  <c r="BD167" i="1"/>
  <c r="BW167" i="1" s="1"/>
  <c r="BD168" i="1"/>
  <c r="BW168" i="1" s="1"/>
  <c r="BD169" i="1"/>
  <c r="BW169" i="1" s="1"/>
  <c r="BD170" i="1"/>
  <c r="BW170" i="1" s="1"/>
  <c r="BD171" i="1"/>
  <c r="BW171" i="1" s="1"/>
  <c r="BD172" i="1"/>
  <c r="BW172" i="1" s="1"/>
  <c r="BD173" i="1"/>
  <c r="BW173" i="1" s="1"/>
  <c r="BD174" i="1"/>
  <c r="BW174" i="1" s="1"/>
  <c r="BD175" i="1"/>
  <c r="BW175" i="1" s="1"/>
  <c r="BD176" i="1"/>
  <c r="BW176" i="1" s="1"/>
  <c r="BD177" i="1"/>
  <c r="BW177" i="1" s="1"/>
  <c r="BD178" i="1"/>
  <c r="BW178" i="1" s="1"/>
  <c r="BD179" i="1"/>
  <c r="BW179" i="1" s="1"/>
  <c r="BD180" i="1"/>
  <c r="BW180" i="1" s="1"/>
  <c r="BD181" i="1"/>
  <c r="BW181" i="1" s="1"/>
  <c r="BD182" i="1"/>
  <c r="BW182" i="1" s="1"/>
  <c r="BD183" i="1"/>
  <c r="BW183" i="1" s="1"/>
  <c r="BD184" i="1"/>
  <c r="BW184" i="1" s="1"/>
  <c r="BD185" i="1"/>
  <c r="BW185" i="1" s="1"/>
  <c r="BD186" i="1"/>
  <c r="BW186" i="1" s="1"/>
  <c r="BD187" i="1"/>
  <c r="BW187" i="1" s="1"/>
  <c r="BD188" i="1"/>
  <c r="BW188" i="1" s="1"/>
  <c r="BD189" i="1"/>
  <c r="BW189" i="1" s="1"/>
  <c r="BD190" i="1"/>
  <c r="BW190" i="1" s="1"/>
  <c r="BD191" i="1"/>
  <c r="BW191" i="1" s="1"/>
  <c r="BD192" i="1"/>
  <c r="BW192" i="1" s="1"/>
  <c r="BD193" i="1"/>
  <c r="BW193" i="1" s="1"/>
  <c r="BD210" i="1"/>
  <c r="BW210" i="1" s="1"/>
  <c r="BD198" i="1"/>
  <c r="BW198" i="1" s="1"/>
  <c r="BD199" i="1"/>
  <c r="BW199" i="1" s="1"/>
  <c r="BD200" i="1"/>
  <c r="BW200" i="1" s="1"/>
  <c r="BD201" i="1"/>
  <c r="BW201" i="1" s="1"/>
  <c r="BD194" i="1"/>
  <c r="BW194" i="1" s="1"/>
  <c r="BD195" i="1"/>
  <c r="BW195" i="1" s="1"/>
  <c r="BD196" i="1"/>
  <c r="BW196" i="1" s="1"/>
  <c r="BD197" i="1"/>
  <c r="BW197" i="1" s="1"/>
  <c r="BD202" i="1"/>
  <c r="BW202" i="1" s="1"/>
  <c r="BD203" i="1"/>
  <c r="BW203" i="1" s="1"/>
  <c r="BD207" i="1"/>
  <c r="BW207" i="1" s="1"/>
  <c r="BD208" i="1"/>
  <c r="BW208" i="1" s="1"/>
  <c r="BD209" i="1"/>
  <c r="BW209" i="1" s="1"/>
  <c r="BD204" i="1"/>
  <c r="BW204" i="1" s="1"/>
  <c r="BD205" i="1"/>
  <c r="BW205" i="1" s="1"/>
  <c r="BD206" i="1"/>
  <c r="BW206" i="1" s="1"/>
  <c r="BD213" i="1"/>
  <c r="BW213" i="1" s="1"/>
  <c r="BD214" i="1"/>
  <c r="BW214" i="1" s="1"/>
  <c r="BD215" i="1"/>
  <c r="BW215" i="1" s="1"/>
  <c r="BD211" i="1"/>
  <c r="BW211" i="1" s="1"/>
  <c r="BD212" i="1"/>
  <c r="BW212" i="1" s="1"/>
  <c r="BD219" i="1"/>
  <c r="BW219" i="1" s="1"/>
  <c r="BD220" i="1"/>
  <c r="BW220" i="1" s="1"/>
  <c r="BD221" i="1"/>
  <c r="BW221" i="1" s="1"/>
  <c r="BD216" i="1"/>
  <c r="BW216" i="1" s="1"/>
  <c r="BD217" i="1"/>
  <c r="BW217" i="1" s="1"/>
  <c r="BD218" i="1"/>
  <c r="BW218" i="1" s="1"/>
  <c r="BD225" i="1"/>
  <c r="BW225" i="1" s="1"/>
  <c r="BD226" i="1"/>
  <c r="BW226" i="1" s="1"/>
  <c r="BD227" i="1"/>
  <c r="BW227" i="1" s="1"/>
  <c r="BD222" i="1"/>
  <c r="BW222" i="1" s="1"/>
  <c r="BD223" i="1"/>
  <c r="BW223" i="1" s="1"/>
  <c r="BD224" i="1"/>
  <c r="BW224" i="1" s="1"/>
  <c r="BD229" i="1"/>
  <c r="BW229" i="1" s="1"/>
  <c r="BD228" i="1"/>
  <c r="BW228" i="1" s="1"/>
  <c r="BD235" i="1"/>
  <c r="BW235" i="1" s="1"/>
  <c r="BD236" i="1"/>
  <c r="BW236" i="1" s="1"/>
  <c r="BD237" i="1"/>
  <c r="BW237" i="1" s="1"/>
  <c r="BD231" i="1"/>
  <c r="BW231" i="1" s="1"/>
  <c r="BD232" i="1"/>
  <c r="BW232" i="1" s="1"/>
  <c r="BD233" i="1"/>
  <c r="BW233" i="1" s="1"/>
  <c r="BD234" i="1"/>
  <c r="BW234" i="1" s="1"/>
  <c r="BD230" i="1"/>
  <c r="BW230" i="1" s="1"/>
  <c r="BD238" i="1"/>
  <c r="BW238" i="1" s="1"/>
  <c r="BD239" i="1"/>
  <c r="BW239" i="1" s="1"/>
  <c r="BD240" i="1"/>
  <c r="BW240" i="1" s="1"/>
  <c r="BD241" i="1"/>
  <c r="BW241" i="1" s="1"/>
  <c r="BD242" i="1"/>
  <c r="BW242" i="1" s="1"/>
  <c r="BD243" i="1"/>
  <c r="BW243" i="1" s="1"/>
  <c r="BD244" i="1"/>
  <c r="BW244" i="1" s="1"/>
  <c r="BD245" i="1"/>
  <c r="BW245" i="1" s="1"/>
  <c r="BD246" i="1"/>
  <c r="BW246" i="1" s="1"/>
  <c r="BD247" i="1"/>
  <c r="BW247" i="1" s="1"/>
  <c r="BD248" i="1"/>
  <c r="BW248" i="1" s="1"/>
  <c r="BD249" i="1"/>
  <c r="BW249" i="1" s="1"/>
  <c r="BD250" i="1"/>
  <c r="BW250" i="1" s="1"/>
  <c r="BD251" i="1"/>
  <c r="BW251" i="1" s="1"/>
  <c r="BD252" i="1"/>
  <c r="BW252" i="1" s="1"/>
  <c r="BD253" i="1"/>
  <c r="BW253" i="1" s="1"/>
  <c r="BD254" i="1"/>
  <c r="BW254" i="1" s="1"/>
  <c r="BD255" i="1"/>
  <c r="BW255" i="1" s="1"/>
  <c r="BB27" i="1"/>
  <c r="BB28" i="1"/>
  <c r="BB29" i="1"/>
  <c r="BB30" i="1"/>
  <c r="BB31" i="1"/>
  <c r="BB32" i="1"/>
  <c r="BB33" i="1"/>
  <c r="BB34" i="1"/>
  <c r="BB35" i="1"/>
  <c r="BB36" i="1"/>
  <c r="AX27" i="1"/>
  <c r="AX28" i="1"/>
  <c r="AX29" i="1"/>
  <c r="AX30" i="1"/>
  <c r="AX31" i="1"/>
  <c r="AX32" i="1"/>
  <c r="AX33" i="1"/>
  <c r="AX34" i="1"/>
  <c r="AX35" i="1"/>
  <c r="AX36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91" i="1"/>
  <c r="AX94" i="1"/>
  <c r="AX95" i="1"/>
  <c r="AX98" i="1"/>
  <c r="AX101" i="1"/>
  <c r="AX102" i="1"/>
  <c r="AX103" i="1"/>
  <c r="AX104" i="1"/>
  <c r="AX105" i="1"/>
  <c r="AX106" i="1"/>
  <c r="AX107" i="1"/>
  <c r="AX108" i="1"/>
  <c r="AX109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210" i="1"/>
  <c r="AX198" i="1"/>
  <c r="AX199" i="1"/>
  <c r="AX200" i="1"/>
  <c r="AX201" i="1"/>
  <c r="AX194" i="1"/>
  <c r="AX195" i="1"/>
  <c r="AX196" i="1"/>
  <c r="AX197" i="1"/>
  <c r="AX202" i="1"/>
  <c r="AX203" i="1"/>
  <c r="AX207" i="1"/>
  <c r="AX208" i="1"/>
  <c r="AX209" i="1"/>
  <c r="AX204" i="1"/>
  <c r="AX205" i="1"/>
  <c r="AX206" i="1"/>
  <c r="AX213" i="1"/>
  <c r="AX214" i="1"/>
  <c r="AX215" i="1"/>
  <c r="AX211" i="1"/>
  <c r="AX212" i="1"/>
  <c r="AX219" i="1"/>
  <c r="AX220" i="1"/>
  <c r="AX221" i="1"/>
  <c r="AX216" i="1"/>
  <c r="AX217" i="1"/>
  <c r="AX218" i="1"/>
  <c r="AX225" i="1"/>
  <c r="AX226" i="1"/>
  <c r="AX227" i="1"/>
  <c r="AX222" i="1"/>
  <c r="AX223" i="1"/>
  <c r="AX224" i="1"/>
  <c r="AX229" i="1"/>
  <c r="AX228" i="1"/>
  <c r="AX235" i="1"/>
  <c r="AX236" i="1"/>
  <c r="AX237" i="1"/>
  <c r="AX231" i="1"/>
  <c r="AX232" i="1"/>
  <c r="AX233" i="1"/>
  <c r="AX234" i="1"/>
  <c r="AX230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Z27" i="1"/>
  <c r="BU27" i="1" s="1"/>
  <c r="AZ28" i="1"/>
  <c r="BU28" i="1" s="1"/>
  <c r="AZ29" i="1"/>
  <c r="BU29" i="1" s="1"/>
  <c r="AZ30" i="1"/>
  <c r="BU30" i="1" s="1"/>
  <c r="AZ31" i="1"/>
  <c r="BU31" i="1" s="1"/>
  <c r="AZ32" i="1"/>
  <c r="BU32" i="1" s="1"/>
  <c r="AZ33" i="1"/>
  <c r="BU33" i="1" s="1"/>
  <c r="AZ34" i="1"/>
  <c r="BU34" i="1" s="1"/>
  <c r="AZ35" i="1"/>
  <c r="BU35" i="1" s="1"/>
  <c r="AZ36" i="1"/>
  <c r="BU36" i="1" s="1"/>
  <c r="AZ37" i="1"/>
  <c r="BU37" i="1" s="1"/>
  <c r="AZ38" i="1"/>
  <c r="BU38" i="1" s="1"/>
  <c r="AZ39" i="1"/>
  <c r="BU39" i="1" s="1"/>
  <c r="AZ40" i="1"/>
  <c r="BU40" i="1" s="1"/>
  <c r="AZ41" i="1"/>
  <c r="BU41" i="1" s="1"/>
  <c r="AZ42" i="1"/>
  <c r="BU42" i="1" s="1"/>
  <c r="AZ43" i="1"/>
  <c r="BU43" i="1" s="1"/>
  <c r="AZ44" i="1"/>
  <c r="BU44" i="1" s="1"/>
  <c r="AZ45" i="1"/>
  <c r="BU45" i="1" s="1"/>
  <c r="AZ46" i="1"/>
  <c r="BU46" i="1" s="1"/>
  <c r="AZ47" i="1"/>
  <c r="BU47" i="1" s="1"/>
  <c r="AZ48" i="1"/>
  <c r="BU48" i="1" s="1"/>
  <c r="AZ49" i="1"/>
  <c r="BU49" i="1" s="1"/>
  <c r="AZ50" i="1"/>
  <c r="BU50" i="1" s="1"/>
  <c r="AZ51" i="1"/>
  <c r="BU51" i="1" s="1"/>
  <c r="AZ52" i="1"/>
  <c r="BU52" i="1" s="1"/>
  <c r="AZ53" i="1"/>
  <c r="BU53" i="1" s="1"/>
  <c r="AZ54" i="1"/>
  <c r="BU54" i="1" s="1"/>
  <c r="AZ55" i="1"/>
  <c r="BU55" i="1" s="1"/>
  <c r="AZ56" i="1"/>
  <c r="BU56" i="1" s="1"/>
  <c r="AZ57" i="1"/>
  <c r="BU57" i="1" s="1"/>
  <c r="AZ58" i="1"/>
  <c r="BU58" i="1" s="1"/>
  <c r="AZ59" i="1"/>
  <c r="BU59" i="1" s="1"/>
  <c r="AZ60" i="1"/>
  <c r="BU60" i="1" s="1"/>
  <c r="AZ61" i="1"/>
  <c r="BU61" i="1" s="1"/>
  <c r="AZ62" i="1"/>
  <c r="BU62" i="1" s="1"/>
  <c r="AZ63" i="1"/>
  <c r="BU63" i="1" s="1"/>
  <c r="AZ64" i="1"/>
  <c r="BU64" i="1" s="1"/>
  <c r="AZ65" i="1"/>
  <c r="BU65" i="1" s="1"/>
  <c r="AZ66" i="1"/>
  <c r="BU66" i="1" s="1"/>
  <c r="AZ67" i="1"/>
  <c r="BU67" i="1" s="1"/>
  <c r="AZ68" i="1"/>
  <c r="BU68" i="1" s="1"/>
  <c r="AZ69" i="1"/>
  <c r="BU69" i="1" s="1"/>
  <c r="AZ70" i="1"/>
  <c r="BU70" i="1" s="1"/>
  <c r="AZ71" i="1"/>
  <c r="BU71" i="1" s="1"/>
  <c r="AZ72" i="1"/>
  <c r="BU72" i="1" s="1"/>
  <c r="AZ73" i="1"/>
  <c r="BU73" i="1" s="1"/>
  <c r="AZ74" i="1"/>
  <c r="BU74" i="1" s="1"/>
  <c r="AZ75" i="1"/>
  <c r="BU75" i="1" s="1"/>
  <c r="AZ76" i="1"/>
  <c r="BU76" i="1" s="1"/>
  <c r="AZ77" i="1"/>
  <c r="BU77" i="1" s="1"/>
  <c r="AZ78" i="1"/>
  <c r="BU78" i="1" s="1"/>
  <c r="AZ79" i="1"/>
  <c r="BU79" i="1" s="1"/>
  <c r="AZ80" i="1"/>
  <c r="BU80" i="1" s="1"/>
  <c r="AZ81" i="1"/>
  <c r="BU81" i="1" s="1"/>
  <c r="AZ82" i="1"/>
  <c r="BU82" i="1" s="1"/>
  <c r="AZ83" i="1"/>
  <c r="BU83" i="1" s="1"/>
  <c r="AZ84" i="1"/>
  <c r="BU84" i="1" s="1"/>
  <c r="AZ85" i="1"/>
  <c r="BU85" i="1" s="1"/>
  <c r="AZ86" i="1"/>
  <c r="BU86" i="1" s="1"/>
  <c r="AZ87" i="1"/>
  <c r="BU87" i="1" s="1"/>
  <c r="AZ88" i="1"/>
  <c r="BU88" i="1" s="1"/>
  <c r="AZ91" i="1"/>
  <c r="BU91" i="1" s="1"/>
  <c r="AZ94" i="1"/>
  <c r="BU94" i="1" s="1"/>
  <c r="AZ95" i="1"/>
  <c r="BU95" i="1" s="1"/>
  <c r="AZ98" i="1"/>
  <c r="BU98" i="1" s="1"/>
  <c r="AZ101" i="1"/>
  <c r="BU101" i="1" s="1"/>
  <c r="AZ102" i="1"/>
  <c r="BU102" i="1" s="1"/>
  <c r="AZ103" i="1"/>
  <c r="BU103" i="1" s="1"/>
  <c r="AZ104" i="1"/>
  <c r="BU104" i="1" s="1"/>
  <c r="AZ105" i="1"/>
  <c r="BU105" i="1" s="1"/>
  <c r="AZ106" i="1"/>
  <c r="BU106" i="1" s="1"/>
  <c r="AZ107" i="1"/>
  <c r="BU107" i="1" s="1"/>
  <c r="AZ108" i="1"/>
  <c r="BU108" i="1" s="1"/>
  <c r="AZ109" i="1"/>
  <c r="BU109" i="1" s="1"/>
  <c r="AZ116" i="1"/>
  <c r="BU116" i="1" s="1"/>
  <c r="AZ117" i="1"/>
  <c r="BU117" i="1" s="1"/>
  <c r="AZ118" i="1"/>
  <c r="BU118" i="1" s="1"/>
  <c r="AZ119" i="1"/>
  <c r="BU119" i="1" s="1"/>
  <c r="AZ120" i="1"/>
  <c r="BU120" i="1" s="1"/>
  <c r="AZ121" i="1"/>
  <c r="BU121" i="1" s="1"/>
  <c r="AZ122" i="1"/>
  <c r="BU122" i="1" s="1"/>
  <c r="AZ123" i="1"/>
  <c r="BU123" i="1" s="1"/>
  <c r="AZ124" i="1"/>
  <c r="BU124" i="1" s="1"/>
  <c r="AZ125" i="1"/>
  <c r="BU125" i="1" s="1"/>
  <c r="AZ126" i="1"/>
  <c r="BU126" i="1" s="1"/>
  <c r="AZ127" i="1"/>
  <c r="BU127" i="1" s="1"/>
  <c r="AZ128" i="1"/>
  <c r="BU128" i="1" s="1"/>
  <c r="AZ129" i="1"/>
  <c r="BU129" i="1" s="1"/>
  <c r="AZ130" i="1"/>
  <c r="BU130" i="1" s="1"/>
  <c r="AZ131" i="1"/>
  <c r="BU131" i="1" s="1"/>
  <c r="AZ132" i="1"/>
  <c r="BU132" i="1" s="1"/>
  <c r="AZ133" i="1"/>
  <c r="BU133" i="1" s="1"/>
  <c r="AZ134" i="1"/>
  <c r="BU134" i="1" s="1"/>
  <c r="AZ135" i="1"/>
  <c r="BU135" i="1" s="1"/>
  <c r="AZ136" i="1"/>
  <c r="BU136" i="1" s="1"/>
  <c r="AZ137" i="1"/>
  <c r="BU137" i="1" s="1"/>
  <c r="AZ138" i="1"/>
  <c r="BU138" i="1" s="1"/>
  <c r="AZ139" i="1"/>
  <c r="BU139" i="1" s="1"/>
  <c r="AZ140" i="1"/>
  <c r="BU140" i="1" s="1"/>
  <c r="AZ141" i="1"/>
  <c r="BU141" i="1" s="1"/>
  <c r="AZ142" i="1"/>
  <c r="BU142" i="1" s="1"/>
  <c r="AZ143" i="1"/>
  <c r="BU143" i="1" s="1"/>
  <c r="AZ144" i="1"/>
  <c r="BU144" i="1" s="1"/>
  <c r="AZ145" i="1"/>
  <c r="BU145" i="1" s="1"/>
  <c r="AZ146" i="1"/>
  <c r="BU146" i="1" s="1"/>
  <c r="AZ147" i="1"/>
  <c r="BU147" i="1" s="1"/>
  <c r="AZ148" i="1"/>
  <c r="BU148" i="1" s="1"/>
  <c r="AZ149" i="1"/>
  <c r="BU149" i="1" s="1"/>
  <c r="AZ150" i="1"/>
  <c r="BU150" i="1" s="1"/>
  <c r="AZ151" i="1"/>
  <c r="BU151" i="1" s="1"/>
  <c r="AZ152" i="1"/>
  <c r="BU152" i="1" s="1"/>
  <c r="AZ153" i="1"/>
  <c r="BU153" i="1" s="1"/>
  <c r="AZ154" i="1"/>
  <c r="BU154" i="1" s="1"/>
  <c r="AZ155" i="1"/>
  <c r="BU155" i="1" s="1"/>
  <c r="AZ156" i="1"/>
  <c r="BU156" i="1" s="1"/>
  <c r="AZ157" i="1"/>
  <c r="BU157" i="1" s="1"/>
  <c r="AZ158" i="1"/>
  <c r="BU158" i="1" s="1"/>
  <c r="AZ159" i="1"/>
  <c r="BU159" i="1" s="1"/>
  <c r="AZ160" i="1"/>
  <c r="BU160" i="1" s="1"/>
  <c r="AZ161" i="1"/>
  <c r="BU161" i="1" s="1"/>
  <c r="AZ162" i="1"/>
  <c r="BU162" i="1" s="1"/>
  <c r="AZ163" i="1"/>
  <c r="BU163" i="1" s="1"/>
  <c r="AZ164" i="1"/>
  <c r="BU164" i="1" s="1"/>
  <c r="AZ165" i="1"/>
  <c r="BU165" i="1" s="1"/>
  <c r="AZ166" i="1"/>
  <c r="BU166" i="1" s="1"/>
  <c r="AZ167" i="1"/>
  <c r="BU167" i="1" s="1"/>
  <c r="AZ168" i="1"/>
  <c r="BU168" i="1" s="1"/>
  <c r="AZ169" i="1"/>
  <c r="BU169" i="1" s="1"/>
  <c r="AZ170" i="1"/>
  <c r="BU170" i="1" s="1"/>
  <c r="AZ171" i="1"/>
  <c r="BU171" i="1" s="1"/>
  <c r="AZ172" i="1"/>
  <c r="BU172" i="1" s="1"/>
  <c r="AZ173" i="1"/>
  <c r="BU173" i="1" s="1"/>
  <c r="AZ174" i="1"/>
  <c r="BU174" i="1" s="1"/>
  <c r="AZ175" i="1"/>
  <c r="BU175" i="1" s="1"/>
  <c r="AZ176" i="1"/>
  <c r="BU176" i="1" s="1"/>
  <c r="AZ177" i="1"/>
  <c r="BU177" i="1" s="1"/>
  <c r="AZ178" i="1"/>
  <c r="BU178" i="1" s="1"/>
  <c r="AZ179" i="1"/>
  <c r="BU179" i="1" s="1"/>
  <c r="AZ180" i="1"/>
  <c r="BU180" i="1" s="1"/>
  <c r="AZ181" i="1"/>
  <c r="BU181" i="1" s="1"/>
  <c r="AZ182" i="1"/>
  <c r="BU182" i="1" s="1"/>
  <c r="AZ183" i="1"/>
  <c r="BU183" i="1" s="1"/>
  <c r="AZ184" i="1"/>
  <c r="BU184" i="1" s="1"/>
  <c r="AZ185" i="1"/>
  <c r="BU185" i="1" s="1"/>
  <c r="AZ186" i="1"/>
  <c r="BU186" i="1" s="1"/>
  <c r="AZ187" i="1"/>
  <c r="BU187" i="1" s="1"/>
  <c r="AZ188" i="1"/>
  <c r="BU188" i="1" s="1"/>
  <c r="AZ189" i="1"/>
  <c r="BU189" i="1" s="1"/>
  <c r="AZ190" i="1"/>
  <c r="BU190" i="1" s="1"/>
  <c r="AZ191" i="1"/>
  <c r="BU191" i="1" s="1"/>
  <c r="AZ192" i="1"/>
  <c r="BU192" i="1" s="1"/>
  <c r="AZ193" i="1"/>
  <c r="BU193" i="1" s="1"/>
  <c r="AZ210" i="1"/>
  <c r="BU210" i="1" s="1"/>
  <c r="AZ198" i="1"/>
  <c r="BU198" i="1" s="1"/>
  <c r="AZ199" i="1"/>
  <c r="BU199" i="1" s="1"/>
  <c r="AZ200" i="1"/>
  <c r="BU200" i="1" s="1"/>
  <c r="AZ201" i="1"/>
  <c r="BU201" i="1" s="1"/>
  <c r="AZ194" i="1"/>
  <c r="BU194" i="1" s="1"/>
  <c r="AZ195" i="1"/>
  <c r="BU195" i="1" s="1"/>
  <c r="AZ196" i="1"/>
  <c r="BU196" i="1" s="1"/>
  <c r="AZ197" i="1"/>
  <c r="BU197" i="1" s="1"/>
  <c r="AZ202" i="1"/>
  <c r="BU202" i="1" s="1"/>
  <c r="AZ203" i="1"/>
  <c r="BU203" i="1" s="1"/>
  <c r="AZ207" i="1"/>
  <c r="BU207" i="1" s="1"/>
  <c r="AZ208" i="1"/>
  <c r="BU208" i="1" s="1"/>
  <c r="AZ209" i="1"/>
  <c r="BU209" i="1" s="1"/>
  <c r="AZ204" i="1"/>
  <c r="BU204" i="1" s="1"/>
  <c r="AZ205" i="1"/>
  <c r="BU205" i="1" s="1"/>
  <c r="AZ206" i="1"/>
  <c r="BU206" i="1" s="1"/>
  <c r="AZ213" i="1"/>
  <c r="BU213" i="1" s="1"/>
  <c r="AZ214" i="1"/>
  <c r="BU214" i="1" s="1"/>
  <c r="AZ215" i="1"/>
  <c r="BU215" i="1" s="1"/>
  <c r="AZ211" i="1"/>
  <c r="BU211" i="1" s="1"/>
  <c r="AZ212" i="1"/>
  <c r="BU212" i="1" s="1"/>
  <c r="AZ219" i="1"/>
  <c r="BU219" i="1" s="1"/>
  <c r="AZ220" i="1"/>
  <c r="BU220" i="1" s="1"/>
  <c r="AZ221" i="1"/>
  <c r="BU221" i="1" s="1"/>
  <c r="AZ216" i="1"/>
  <c r="BU216" i="1" s="1"/>
  <c r="AZ217" i="1"/>
  <c r="BU217" i="1" s="1"/>
  <c r="AZ218" i="1"/>
  <c r="BU218" i="1" s="1"/>
  <c r="AZ225" i="1"/>
  <c r="BU225" i="1" s="1"/>
  <c r="AZ226" i="1"/>
  <c r="BU226" i="1" s="1"/>
  <c r="AZ227" i="1"/>
  <c r="BU227" i="1" s="1"/>
  <c r="AZ222" i="1"/>
  <c r="BU222" i="1" s="1"/>
  <c r="AZ223" i="1"/>
  <c r="BU223" i="1" s="1"/>
  <c r="AZ224" i="1"/>
  <c r="BU224" i="1" s="1"/>
  <c r="AZ229" i="1"/>
  <c r="BU229" i="1" s="1"/>
  <c r="AZ228" i="1"/>
  <c r="BU228" i="1" s="1"/>
  <c r="AZ235" i="1"/>
  <c r="BU235" i="1" s="1"/>
  <c r="AZ236" i="1"/>
  <c r="BU236" i="1" s="1"/>
  <c r="AZ237" i="1"/>
  <c r="BU237" i="1" s="1"/>
  <c r="AZ231" i="1"/>
  <c r="BU231" i="1" s="1"/>
  <c r="AZ232" i="1"/>
  <c r="BU232" i="1" s="1"/>
  <c r="AZ233" i="1"/>
  <c r="BU233" i="1" s="1"/>
  <c r="AZ234" i="1"/>
  <c r="BU234" i="1" s="1"/>
  <c r="AZ230" i="1"/>
  <c r="BU230" i="1" s="1"/>
  <c r="AZ238" i="1"/>
  <c r="BU238" i="1" s="1"/>
  <c r="AZ239" i="1"/>
  <c r="BU239" i="1" s="1"/>
  <c r="AZ240" i="1"/>
  <c r="BU240" i="1" s="1"/>
  <c r="AZ241" i="1"/>
  <c r="BU241" i="1" s="1"/>
  <c r="AZ242" i="1"/>
  <c r="BU242" i="1" s="1"/>
  <c r="AZ243" i="1"/>
  <c r="BU243" i="1" s="1"/>
  <c r="AZ244" i="1"/>
  <c r="BU244" i="1" s="1"/>
  <c r="AZ245" i="1"/>
  <c r="BU245" i="1" s="1"/>
  <c r="AZ246" i="1"/>
  <c r="BU246" i="1" s="1"/>
  <c r="AZ247" i="1"/>
  <c r="BU247" i="1" s="1"/>
  <c r="AZ248" i="1"/>
  <c r="BU248" i="1" s="1"/>
  <c r="AZ249" i="1"/>
  <c r="BU249" i="1" s="1"/>
  <c r="AZ250" i="1"/>
  <c r="BU250" i="1" s="1"/>
  <c r="AZ251" i="1"/>
  <c r="BU251" i="1" s="1"/>
  <c r="AZ252" i="1"/>
  <c r="BU252" i="1" s="1"/>
  <c r="AZ253" i="1"/>
  <c r="BU253" i="1" s="1"/>
  <c r="AZ254" i="1"/>
  <c r="BU254" i="1" s="1"/>
  <c r="AZ255" i="1"/>
  <c r="BU255" i="1" s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P166" i="1"/>
  <c r="AP167" i="1"/>
  <c r="AP168" i="1"/>
  <c r="AP169" i="1"/>
  <c r="AP171" i="1"/>
  <c r="AP172" i="1"/>
  <c r="AP173" i="1"/>
  <c r="AP174" i="1"/>
  <c r="AP175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91" i="1"/>
  <c r="AL94" i="1"/>
  <c r="AL95" i="1"/>
  <c r="AL98" i="1"/>
  <c r="AL101" i="1"/>
  <c r="AL102" i="1"/>
  <c r="AL103" i="1"/>
  <c r="AL104" i="1"/>
  <c r="AL105" i="1"/>
  <c r="AL106" i="1"/>
  <c r="AL107" i="1"/>
  <c r="AL108" i="1"/>
  <c r="AL109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210" i="1"/>
  <c r="AL198" i="1"/>
  <c r="AL199" i="1"/>
  <c r="AL200" i="1"/>
  <c r="AL201" i="1"/>
  <c r="AL194" i="1"/>
  <c r="AL195" i="1"/>
  <c r="AL196" i="1"/>
  <c r="AL197" i="1"/>
  <c r="AL202" i="1"/>
  <c r="AL203" i="1"/>
  <c r="AL207" i="1"/>
  <c r="AL208" i="1"/>
  <c r="AL209" i="1"/>
  <c r="AL204" i="1"/>
  <c r="AL205" i="1"/>
  <c r="AL206" i="1"/>
  <c r="AL213" i="1"/>
  <c r="AL214" i="1"/>
  <c r="AL215" i="1"/>
  <c r="AL211" i="1"/>
  <c r="AL212" i="1"/>
  <c r="AL219" i="1"/>
  <c r="AL220" i="1"/>
  <c r="AL221" i="1"/>
  <c r="AL216" i="1"/>
  <c r="AL217" i="1"/>
  <c r="AL218" i="1"/>
  <c r="AL225" i="1"/>
  <c r="AL226" i="1"/>
  <c r="AL227" i="1"/>
  <c r="AL222" i="1"/>
  <c r="AL223" i="1"/>
  <c r="AL224" i="1"/>
  <c r="AL229" i="1"/>
  <c r="AL228" i="1"/>
  <c r="AL235" i="1"/>
  <c r="AL236" i="1"/>
  <c r="AL237" i="1"/>
  <c r="AL231" i="1"/>
  <c r="AL232" i="1"/>
  <c r="AL233" i="1"/>
  <c r="AL234" i="1"/>
  <c r="AL230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1" i="1"/>
  <c r="AH94" i="1"/>
  <c r="AH95" i="1"/>
  <c r="AH98" i="1"/>
  <c r="AH101" i="1"/>
  <c r="AH102" i="1"/>
  <c r="AH103" i="1"/>
  <c r="AH104" i="1"/>
  <c r="AH105" i="1"/>
  <c r="AH106" i="1"/>
  <c r="AH107" i="1"/>
  <c r="AH108" i="1"/>
  <c r="AH109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210" i="1"/>
  <c r="AH198" i="1"/>
  <c r="AH199" i="1"/>
  <c r="AH200" i="1"/>
  <c r="AH201" i="1"/>
  <c r="AH194" i="1"/>
  <c r="AH195" i="1"/>
  <c r="AH196" i="1"/>
  <c r="AH197" i="1"/>
  <c r="AH202" i="1"/>
  <c r="AH203" i="1"/>
  <c r="AH207" i="1"/>
  <c r="AH208" i="1"/>
  <c r="AH209" i="1"/>
  <c r="AH204" i="1"/>
  <c r="AH205" i="1"/>
  <c r="AH206" i="1"/>
  <c r="AH213" i="1"/>
  <c r="AH214" i="1"/>
  <c r="AH215" i="1"/>
  <c r="AH211" i="1"/>
  <c r="AH212" i="1"/>
  <c r="AH219" i="1"/>
  <c r="AH220" i="1"/>
  <c r="AH221" i="1"/>
  <c r="AH216" i="1"/>
  <c r="AH217" i="1"/>
  <c r="AH218" i="1"/>
  <c r="AH225" i="1"/>
  <c r="AH226" i="1"/>
  <c r="AH227" i="1"/>
  <c r="AH222" i="1"/>
  <c r="AH223" i="1"/>
  <c r="AH224" i="1"/>
  <c r="AH229" i="1"/>
  <c r="AH228" i="1"/>
  <c r="AH235" i="1"/>
  <c r="AH236" i="1"/>
  <c r="AH237" i="1"/>
  <c r="AH231" i="1"/>
  <c r="AH232" i="1"/>
  <c r="AH233" i="1"/>
  <c r="AH234" i="1"/>
  <c r="AH230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91" i="1"/>
  <c r="AE94" i="1"/>
  <c r="AE95" i="1"/>
  <c r="AE98" i="1"/>
  <c r="AE101" i="1"/>
  <c r="AE102" i="1"/>
  <c r="AE103" i="1"/>
  <c r="AE104" i="1"/>
  <c r="AE105" i="1"/>
  <c r="AE106" i="1"/>
  <c r="AE107" i="1"/>
  <c r="AE108" i="1"/>
  <c r="AE109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210" i="1"/>
  <c r="AE198" i="1"/>
  <c r="AE199" i="1"/>
  <c r="AE200" i="1"/>
  <c r="AE201" i="1"/>
  <c r="AE194" i="1"/>
  <c r="AE195" i="1"/>
  <c r="AE196" i="1"/>
  <c r="AE197" i="1"/>
  <c r="AE202" i="1"/>
  <c r="AE203" i="1"/>
  <c r="AE207" i="1"/>
  <c r="AE208" i="1"/>
  <c r="AE209" i="1"/>
  <c r="AE204" i="1"/>
  <c r="AE205" i="1"/>
  <c r="AE206" i="1"/>
  <c r="AE213" i="1"/>
  <c r="AE214" i="1"/>
  <c r="AE215" i="1"/>
  <c r="AE211" i="1"/>
  <c r="AE212" i="1"/>
  <c r="AE219" i="1"/>
  <c r="AE220" i="1"/>
  <c r="AE221" i="1"/>
  <c r="AE216" i="1"/>
  <c r="AE217" i="1"/>
  <c r="AE218" i="1"/>
  <c r="AE225" i="1"/>
  <c r="AE226" i="1"/>
  <c r="AE227" i="1"/>
  <c r="AE222" i="1"/>
  <c r="AE223" i="1"/>
  <c r="AE224" i="1"/>
  <c r="AE229" i="1"/>
  <c r="AE228" i="1"/>
  <c r="AE235" i="1"/>
  <c r="AE236" i="1"/>
  <c r="AE237" i="1"/>
  <c r="AE231" i="1"/>
  <c r="AE232" i="1"/>
  <c r="AE233" i="1"/>
  <c r="AE234" i="1"/>
  <c r="AE230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BH7" i="1"/>
  <c r="BY7" i="1" s="1"/>
  <c r="BH8" i="1"/>
  <c r="BY8" i="1" s="1"/>
  <c r="BH9" i="1"/>
  <c r="BY9" i="1" s="1"/>
  <c r="BH10" i="1"/>
  <c r="BY10" i="1" s="1"/>
  <c r="BH11" i="1"/>
  <c r="BY11" i="1" s="1"/>
  <c r="BH12" i="1"/>
  <c r="BY12" i="1" s="1"/>
  <c r="BH13" i="1"/>
  <c r="BY13" i="1" s="1"/>
  <c r="BH14" i="1"/>
  <c r="BY14" i="1" s="1"/>
  <c r="BH15" i="1"/>
  <c r="BY15" i="1" s="1"/>
  <c r="BH16" i="1"/>
  <c r="BY16" i="1" s="1"/>
  <c r="BH17" i="1"/>
  <c r="BY17" i="1" s="1"/>
  <c r="BH18" i="1"/>
  <c r="BY18" i="1" s="1"/>
  <c r="BH19" i="1"/>
  <c r="BY19" i="1" s="1"/>
  <c r="BH20" i="1"/>
  <c r="BY20" i="1" s="1"/>
  <c r="BH21" i="1"/>
  <c r="BY21" i="1" s="1"/>
  <c r="BH22" i="1"/>
  <c r="BY22" i="1" s="1"/>
  <c r="BH23" i="1"/>
  <c r="BY23" i="1" s="1"/>
  <c r="BH24" i="1"/>
  <c r="BY24" i="1" s="1"/>
  <c r="BH25" i="1"/>
  <c r="BY25" i="1" s="1"/>
  <c r="BH26" i="1"/>
  <c r="BY26" i="1" s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D7" i="1"/>
  <c r="BW7" i="1" s="1"/>
  <c r="BD8" i="1"/>
  <c r="BW8" i="1" s="1"/>
  <c r="BD9" i="1"/>
  <c r="BW9" i="1" s="1"/>
  <c r="BD10" i="1"/>
  <c r="BW10" i="1" s="1"/>
  <c r="BD11" i="1"/>
  <c r="BW11" i="1" s="1"/>
  <c r="BD12" i="1"/>
  <c r="BW12" i="1" s="1"/>
  <c r="BD13" i="1"/>
  <c r="BW13" i="1" s="1"/>
  <c r="BD14" i="1"/>
  <c r="BW14" i="1" s="1"/>
  <c r="BD15" i="1"/>
  <c r="BW15" i="1" s="1"/>
  <c r="BD16" i="1"/>
  <c r="BW16" i="1" s="1"/>
  <c r="BD17" i="1"/>
  <c r="BW17" i="1" s="1"/>
  <c r="BD18" i="1"/>
  <c r="BW18" i="1" s="1"/>
  <c r="BD19" i="1"/>
  <c r="BW19" i="1" s="1"/>
  <c r="BD20" i="1"/>
  <c r="BW20" i="1" s="1"/>
  <c r="BD21" i="1"/>
  <c r="BW21" i="1" s="1"/>
  <c r="BD22" i="1"/>
  <c r="BW22" i="1" s="1"/>
  <c r="BD23" i="1"/>
  <c r="BW23" i="1" s="1"/>
  <c r="BD24" i="1"/>
  <c r="BW24" i="1" s="1"/>
  <c r="BD25" i="1"/>
  <c r="BW25" i="1" s="1"/>
  <c r="BD26" i="1"/>
  <c r="BW26" i="1" s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AZ7" i="1"/>
  <c r="BU7" i="1" s="1"/>
  <c r="AZ8" i="1"/>
  <c r="BU8" i="1" s="1"/>
  <c r="AZ9" i="1"/>
  <c r="BU9" i="1" s="1"/>
  <c r="AZ10" i="1"/>
  <c r="BU10" i="1" s="1"/>
  <c r="AZ11" i="1"/>
  <c r="BU11" i="1" s="1"/>
  <c r="AZ12" i="1"/>
  <c r="BU12" i="1" s="1"/>
  <c r="AZ13" i="1"/>
  <c r="BU13" i="1" s="1"/>
  <c r="AZ14" i="1"/>
  <c r="BU14" i="1" s="1"/>
  <c r="AZ15" i="1"/>
  <c r="BU15" i="1" s="1"/>
  <c r="AZ16" i="1"/>
  <c r="BU16" i="1" s="1"/>
  <c r="AZ17" i="1"/>
  <c r="BU17" i="1" s="1"/>
  <c r="AZ18" i="1"/>
  <c r="BU18" i="1" s="1"/>
  <c r="AZ19" i="1"/>
  <c r="BU19" i="1" s="1"/>
  <c r="AZ20" i="1"/>
  <c r="BU20" i="1" s="1"/>
  <c r="AZ21" i="1"/>
  <c r="BU21" i="1" s="1"/>
  <c r="AZ22" i="1"/>
  <c r="BU22" i="1" s="1"/>
  <c r="AZ23" i="1"/>
  <c r="BU23" i="1" s="1"/>
  <c r="AZ24" i="1"/>
  <c r="BU24" i="1" s="1"/>
  <c r="AZ25" i="1"/>
  <c r="BU25" i="1" s="1"/>
  <c r="AZ26" i="1"/>
  <c r="BU26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V7" i="1"/>
  <c r="BS7" i="1" s="1"/>
  <c r="AV8" i="1"/>
  <c r="BS8" i="1" s="1"/>
  <c r="AV9" i="1"/>
  <c r="BS9" i="1" s="1"/>
  <c r="AV10" i="1"/>
  <c r="BS10" i="1" s="1"/>
  <c r="AV11" i="1"/>
  <c r="BS11" i="1" s="1"/>
  <c r="AV12" i="1"/>
  <c r="BS12" i="1" s="1"/>
  <c r="AV13" i="1"/>
  <c r="BS13" i="1" s="1"/>
  <c r="AV14" i="1"/>
  <c r="BS14" i="1" s="1"/>
  <c r="AV15" i="1"/>
  <c r="BS15" i="1" s="1"/>
  <c r="AV16" i="1"/>
  <c r="BS16" i="1" s="1"/>
  <c r="AV17" i="1"/>
  <c r="BS17" i="1" s="1"/>
  <c r="AV18" i="1"/>
  <c r="BS18" i="1" s="1"/>
  <c r="AV19" i="1"/>
  <c r="BS19" i="1" s="1"/>
  <c r="AV20" i="1"/>
  <c r="BS20" i="1" s="1"/>
  <c r="AV21" i="1"/>
  <c r="BS21" i="1" s="1"/>
  <c r="AV22" i="1"/>
  <c r="BS22" i="1" s="1"/>
  <c r="AV23" i="1"/>
  <c r="BS23" i="1" s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BH6" i="1"/>
  <c r="BY6" i="1" s="1"/>
  <c r="BD6" i="1"/>
  <c r="BW6" i="1" s="1"/>
  <c r="AZ6" i="1"/>
  <c r="BU6" i="1" s="1"/>
  <c r="AX6" i="1"/>
  <c r="AL6" i="1"/>
  <c r="AH6" i="1"/>
  <c r="BH5" i="1"/>
  <c r="BY5" i="1" s="1"/>
  <c r="BF5" i="1"/>
  <c r="BD5" i="1"/>
  <c r="BW5" i="1" s="1"/>
  <c r="BB5" i="1"/>
  <c r="AZ5" i="1"/>
  <c r="BU5" i="1" s="1"/>
  <c r="AX5" i="1"/>
  <c r="AV5" i="1"/>
  <c r="BS5" i="1" s="1"/>
  <c r="AT5" i="1"/>
  <c r="AR5" i="1"/>
  <c r="BQ5" i="1" s="1"/>
  <c r="AP5" i="1"/>
  <c r="AN5" i="1"/>
  <c r="BO5" i="1" s="1"/>
  <c r="AL5" i="1"/>
  <c r="AH5" i="1"/>
  <c r="AG6" i="1"/>
  <c r="AI6" i="1" s="1"/>
  <c r="AK6" i="1" s="1"/>
  <c r="AM6" i="1" s="1"/>
  <c r="AO6" i="1" s="1"/>
  <c r="AQ6" i="1" s="1"/>
  <c r="AS6" i="1" s="1"/>
  <c r="AU6" i="1" s="1"/>
  <c r="AW6" i="1" s="1"/>
  <c r="AY6" i="1" s="1"/>
  <c r="BA6" i="1" s="1"/>
  <c r="BC6" i="1" s="1"/>
  <c r="BE6" i="1" s="1"/>
  <c r="BG6" i="1" s="1"/>
  <c r="AG167" i="1"/>
  <c r="AI167" i="1" s="1"/>
  <c r="AG168" i="1"/>
  <c r="AI168" i="1" s="1"/>
  <c r="AK168" i="1" s="1"/>
  <c r="AM168" i="1" s="1"/>
  <c r="AG169" i="1"/>
  <c r="AI169" i="1" s="1"/>
  <c r="AK169" i="1" s="1"/>
  <c r="AM169" i="1" s="1"/>
  <c r="AO169" i="1" s="1"/>
  <c r="AG170" i="1"/>
  <c r="AI170" i="1" s="1"/>
  <c r="AG171" i="1"/>
  <c r="AI171" i="1" s="1"/>
  <c r="AG172" i="1"/>
  <c r="AI172" i="1" s="1"/>
  <c r="AG173" i="1"/>
  <c r="AI173" i="1" s="1"/>
  <c r="AK173" i="1" s="1"/>
  <c r="AM173" i="1" s="1"/>
  <c r="AG174" i="1"/>
  <c r="AI174" i="1" s="1"/>
  <c r="AK174" i="1" s="1"/>
  <c r="AM174" i="1" s="1"/>
  <c r="AG175" i="1"/>
  <c r="AI175" i="1" s="1"/>
  <c r="AG176" i="1"/>
  <c r="AI176" i="1" s="1"/>
  <c r="AG177" i="1"/>
  <c r="AI177" i="1" s="1"/>
  <c r="AG178" i="1"/>
  <c r="AI178" i="1" s="1"/>
  <c r="AG179" i="1"/>
  <c r="AI179" i="1" s="1"/>
  <c r="AG180" i="1"/>
  <c r="AI180" i="1" s="1"/>
  <c r="AG181" i="1"/>
  <c r="AI181" i="1" s="1"/>
  <c r="AG182" i="1"/>
  <c r="AI182" i="1" s="1"/>
  <c r="AG183" i="1"/>
  <c r="AI183" i="1" s="1"/>
  <c r="AG184" i="1"/>
  <c r="AI184" i="1" s="1"/>
  <c r="AK184" i="1" s="1"/>
  <c r="AM184" i="1" s="1"/>
  <c r="AG185" i="1"/>
  <c r="AI185" i="1" s="1"/>
  <c r="AK185" i="1" s="1"/>
  <c r="AM185" i="1" s="1"/>
  <c r="AG186" i="1"/>
  <c r="AI186" i="1" s="1"/>
  <c r="AG187" i="1"/>
  <c r="AI187" i="1" s="1"/>
  <c r="AK187" i="1" s="1"/>
  <c r="AM187" i="1" s="1"/>
  <c r="AG188" i="1"/>
  <c r="AI188" i="1" s="1"/>
  <c r="AG189" i="1"/>
  <c r="AI189" i="1" s="1"/>
  <c r="AK189" i="1" s="1"/>
  <c r="AM189" i="1" s="1"/>
  <c r="AG190" i="1"/>
  <c r="AI190" i="1" s="1"/>
  <c r="AK190" i="1" s="1"/>
  <c r="AM190" i="1" s="1"/>
  <c r="AG191" i="1"/>
  <c r="AI191" i="1" s="1"/>
  <c r="AG192" i="1"/>
  <c r="AI192" i="1" s="1"/>
  <c r="AK192" i="1" s="1"/>
  <c r="AM192" i="1" s="1"/>
  <c r="AG193" i="1"/>
  <c r="AI193" i="1" s="1"/>
  <c r="AG210" i="1"/>
  <c r="AI210" i="1" s="1"/>
  <c r="AG198" i="1"/>
  <c r="AI198" i="1" s="1"/>
  <c r="AK198" i="1" s="1"/>
  <c r="AM198" i="1" s="1"/>
  <c r="AG199" i="1"/>
  <c r="AI199" i="1" s="1"/>
  <c r="AG200" i="1"/>
  <c r="AI200" i="1" s="1"/>
  <c r="AG201" i="1"/>
  <c r="AI201" i="1" s="1"/>
  <c r="AG194" i="1"/>
  <c r="AI194" i="1" s="1"/>
  <c r="AG195" i="1"/>
  <c r="AI195" i="1" s="1"/>
  <c r="AG196" i="1"/>
  <c r="AI196" i="1" s="1"/>
  <c r="AG197" i="1"/>
  <c r="AI197" i="1" s="1"/>
  <c r="AG202" i="1"/>
  <c r="AI202" i="1" s="1"/>
  <c r="AK202" i="1" s="1"/>
  <c r="AM202" i="1" s="1"/>
  <c r="AG203" i="1"/>
  <c r="AI203" i="1" s="1"/>
  <c r="AG207" i="1"/>
  <c r="AI207" i="1" s="1"/>
  <c r="AK207" i="1" s="1"/>
  <c r="AM207" i="1" s="1"/>
  <c r="AG208" i="1"/>
  <c r="AI208" i="1" s="1"/>
  <c r="AK208" i="1" s="1"/>
  <c r="AM208" i="1" s="1"/>
  <c r="AG209" i="1"/>
  <c r="AI209" i="1" s="1"/>
  <c r="AG204" i="1"/>
  <c r="AI204" i="1" s="1"/>
  <c r="AK204" i="1" s="1"/>
  <c r="AM204" i="1" s="1"/>
  <c r="AG205" i="1"/>
  <c r="AI205" i="1" s="1"/>
  <c r="AG206" i="1"/>
  <c r="AI206" i="1" s="1"/>
  <c r="AG213" i="1"/>
  <c r="AI213" i="1" s="1"/>
  <c r="AK213" i="1" s="1"/>
  <c r="AM213" i="1" s="1"/>
  <c r="AG214" i="1"/>
  <c r="AI214" i="1" s="1"/>
  <c r="AG215" i="1"/>
  <c r="AI215" i="1" s="1"/>
  <c r="AG211" i="1"/>
  <c r="AI211" i="1" s="1"/>
  <c r="AG212" i="1"/>
  <c r="AI212" i="1" s="1"/>
  <c r="AG219" i="1"/>
  <c r="AI219" i="1" s="1"/>
  <c r="AK219" i="1" s="1"/>
  <c r="AM219" i="1" s="1"/>
  <c r="AG220" i="1"/>
  <c r="AI220" i="1" s="1"/>
  <c r="AK220" i="1" s="1"/>
  <c r="AM220" i="1" s="1"/>
  <c r="AG221" i="1"/>
  <c r="AI221" i="1" s="1"/>
  <c r="AG216" i="1"/>
  <c r="AI216" i="1" s="1"/>
  <c r="AK216" i="1" s="1"/>
  <c r="AM216" i="1" s="1"/>
  <c r="AG217" i="1"/>
  <c r="AI217" i="1" s="1"/>
  <c r="AG218" i="1"/>
  <c r="AI218" i="1" s="1"/>
  <c r="AK218" i="1" s="1"/>
  <c r="AM218" i="1" s="1"/>
  <c r="AG225" i="1"/>
  <c r="AI225" i="1" s="1"/>
  <c r="AK225" i="1" s="1"/>
  <c r="AM225" i="1" s="1"/>
  <c r="AG226" i="1"/>
  <c r="AI226" i="1" s="1"/>
  <c r="AG227" i="1"/>
  <c r="AI227" i="1" s="1"/>
  <c r="AK227" i="1" s="1"/>
  <c r="AM227" i="1" s="1"/>
  <c r="AG222" i="1"/>
  <c r="AI222" i="1" s="1"/>
  <c r="AG223" i="1"/>
  <c r="AI223" i="1" s="1"/>
  <c r="AG224" i="1"/>
  <c r="AI224" i="1" s="1"/>
  <c r="AK224" i="1" s="1"/>
  <c r="AM224" i="1" s="1"/>
  <c r="AG229" i="1"/>
  <c r="AI229" i="1" s="1"/>
  <c r="AG228" i="1"/>
  <c r="AI228" i="1" s="1"/>
  <c r="AG235" i="1"/>
  <c r="AI235" i="1" s="1"/>
  <c r="AG236" i="1"/>
  <c r="AI236" i="1" s="1"/>
  <c r="AG237" i="1"/>
  <c r="AI237" i="1" s="1"/>
  <c r="AG231" i="1"/>
  <c r="AI231" i="1" s="1"/>
  <c r="AK231" i="1" s="1"/>
  <c r="AM231" i="1" s="1"/>
  <c r="AG232" i="1"/>
  <c r="AI232" i="1" s="1"/>
  <c r="AG233" i="1"/>
  <c r="AI233" i="1" s="1"/>
  <c r="AK233" i="1" s="1"/>
  <c r="AM233" i="1" s="1"/>
  <c r="AG234" i="1"/>
  <c r="AI234" i="1" s="1"/>
  <c r="AG230" i="1"/>
  <c r="AI230" i="1" s="1"/>
  <c r="AG238" i="1"/>
  <c r="AI238" i="1" s="1"/>
  <c r="AK238" i="1" s="1"/>
  <c r="AM238" i="1" s="1"/>
  <c r="AG239" i="1"/>
  <c r="AI239" i="1" s="1"/>
  <c r="AG240" i="1"/>
  <c r="AI240" i="1" s="1"/>
  <c r="AG241" i="1"/>
  <c r="AI241" i="1" s="1"/>
  <c r="AG242" i="1"/>
  <c r="AI242" i="1" s="1"/>
  <c r="AG243" i="1"/>
  <c r="AI243" i="1" s="1"/>
  <c r="AK243" i="1" s="1"/>
  <c r="AM243" i="1" s="1"/>
  <c r="AG244" i="1"/>
  <c r="AI244" i="1" s="1"/>
  <c r="AG245" i="1"/>
  <c r="AI245" i="1" s="1"/>
  <c r="AK245" i="1" s="1"/>
  <c r="AM245" i="1" s="1"/>
  <c r="AG246" i="1"/>
  <c r="AI246" i="1" s="1"/>
  <c r="AG247" i="1"/>
  <c r="AI247" i="1" s="1"/>
  <c r="AG248" i="1"/>
  <c r="AI248" i="1" s="1"/>
  <c r="AG249" i="1"/>
  <c r="AI249" i="1" s="1"/>
  <c r="AK249" i="1" s="1"/>
  <c r="AM249" i="1" s="1"/>
  <c r="AG250" i="1"/>
  <c r="AI250" i="1" s="1"/>
  <c r="AG251" i="1"/>
  <c r="AI251" i="1" s="1"/>
  <c r="AK251" i="1" s="1"/>
  <c r="AM251" i="1" s="1"/>
  <c r="AG252" i="1"/>
  <c r="AI252" i="1" s="1"/>
  <c r="AG253" i="1"/>
  <c r="AI253" i="1" s="1"/>
  <c r="AG254" i="1"/>
  <c r="AI254" i="1" s="1"/>
  <c r="AK254" i="1" s="1"/>
  <c r="AM254" i="1" s="1"/>
  <c r="AG255" i="1"/>
  <c r="AI255" i="1" s="1"/>
  <c r="AG166" i="1"/>
  <c r="AI166" i="1" s="1"/>
  <c r="AG135" i="1"/>
  <c r="AI135" i="1" s="1"/>
  <c r="AG136" i="1"/>
  <c r="AI136" i="1" s="1"/>
  <c r="AG137" i="1"/>
  <c r="AI137" i="1" s="1"/>
  <c r="AK137" i="1" s="1"/>
  <c r="AM137" i="1" s="1"/>
  <c r="AG138" i="1"/>
  <c r="AI138" i="1" s="1"/>
  <c r="AK138" i="1" s="1"/>
  <c r="AM138" i="1" s="1"/>
  <c r="AO138" i="1" s="1"/>
  <c r="AG139" i="1"/>
  <c r="AI139" i="1" s="1"/>
  <c r="AK139" i="1" s="1"/>
  <c r="AM139" i="1" s="1"/>
  <c r="AG140" i="1"/>
  <c r="AI140" i="1" s="1"/>
  <c r="AG141" i="1"/>
  <c r="AI141" i="1" s="1"/>
  <c r="AG142" i="1"/>
  <c r="AI142" i="1" s="1"/>
  <c r="AK142" i="1" s="1"/>
  <c r="AM142" i="1" s="1"/>
  <c r="AG143" i="1"/>
  <c r="AI143" i="1" s="1"/>
  <c r="AG144" i="1"/>
  <c r="AI144" i="1" s="1"/>
  <c r="AG145" i="1"/>
  <c r="AI145" i="1" s="1"/>
  <c r="AK145" i="1" s="1"/>
  <c r="AM145" i="1" s="1"/>
  <c r="AG146" i="1"/>
  <c r="AI146" i="1" s="1"/>
  <c r="AG147" i="1"/>
  <c r="AI147" i="1" s="1"/>
  <c r="AG148" i="1"/>
  <c r="AI148" i="1" s="1"/>
  <c r="AK148" i="1" s="1"/>
  <c r="AM148" i="1" s="1"/>
  <c r="AG149" i="1"/>
  <c r="AI149" i="1" s="1"/>
  <c r="AG150" i="1"/>
  <c r="AI150" i="1" s="1"/>
  <c r="AG151" i="1"/>
  <c r="AI151" i="1" s="1"/>
  <c r="AG152" i="1"/>
  <c r="AI152" i="1" s="1"/>
  <c r="AG153" i="1"/>
  <c r="AI153" i="1" s="1"/>
  <c r="AK153" i="1" s="1"/>
  <c r="AM153" i="1" s="1"/>
  <c r="AG154" i="1"/>
  <c r="AI154" i="1" s="1"/>
  <c r="AG155" i="1"/>
  <c r="AI155" i="1" s="1"/>
  <c r="AG156" i="1"/>
  <c r="AI156" i="1" s="1"/>
  <c r="AG157" i="1"/>
  <c r="AI157" i="1" s="1"/>
  <c r="AG158" i="1"/>
  <c r="AI158" i="1" s="1"/>
  <c r="AK158" i="1" s="1"/>
  <c r="AM158" i="1" s="1"/>
  <c r="AG159" i="1"/>
  <c r="AI159" i="1" s="1"/>
  <c r="AG160" i="1"/>
  <c r="AI160" i="1" s="1"/>
  <c r="AG161" i="1"/>
  <c r="AI161" i="1" s="1"/>
  <c r="AG162" i="1"/>
  <c r="AI162" i="1" s="1"/>
  <c r="AG163" i="1"/>
  <c r="AI163" i="1" s="1"/>
  <c r="AG164" i="1"/>
  <c r="AI164" i="1" s="1"/>
  <c r="AG165" i="1"/>
  <c r="AI165" i="1" s="1"/>
  <c r="AG134" i="1"/>
  <c r="AI134" i="1" s="1"/>
  <c r="AG88" i="1"/>
  <c r="AI88" i="1" s="1"/>
  <c r="AG91" i="1"/>
  <c r="AI91" i="1" s="1"/>
  <c r="AG94" i="1"/>
  <c r="AI94" i="1" s="1"/>
  <c r="AK94" i="1" s="1"/>
  <c r="AM94" i="1" s="1"/>
  <c r="AG95" i="1"/>
  <c r="AI95" i="1" s="1"/>
  <c r="AK95" i="1" s="1"/>
  <c r="AM95" i="1" s="1"/>
  <c r="AO95" i="1" s="1"/>
  <c r="AG98" i="1"/>
  <c r="AI98" i="1" s="1"/>
  <c r="AG101" i="1"/>
  <c r="AI101" i="1" s="1"/>
  <c r="AK101" i="1" s="1"/>
  <c r="AM101" i="1" s="1"/>
  <c r="AO101" i="1" s="1"/>
  <c r="AQ101" i="1" s="1"/>
  <c r="AS101" i="1" s="1"/>
  <c r="AU101" i="1" s="1"/>
  <c r="AG102" i="1"/>
  <c r="AI102" i="1" s="1"/>
  <c r="AG103" i="1"/>
  <c r="AI103" i="1" s="1"/>
  <c r="AK103" i="1" s="1"/>
  <c r="AM103" i="1" s="1"/>
  <c r="AG104" i="1"/>
  <c r="AI104" i="1" s="1"/>
  <c r="AK104" i="1" s="1"/>
  <c r="AM104" i="1" s="1"/>
  <c r="AG105" i="1"/>
  <c r="AI105" i="1" s="1"/>
  <c r="AK105" i="1" s="1"/>
  <c r="AM105" i="1" s="1"/>
  <c r="AO105" i="1" s="1"/>
  <c r="AQ105" i="1" s="1"/>
  <c r="AG106" i="1"/>
  <c r="AI106" i="1" s="1"/>
  <c r="AG107" i="1"/>
  <c r="AI107" i="1" s="1"/>
  <c r="AG108" i="1"/>
  <c r="AI108" i="1" s="1"/>
  <c r="AG109" i="1"/>
  <c r="AI109" i="1" s="1"/>
  <c r="AK109" i="1" s="1"/>
  <c r="AM109" i="1" s="1"/>
  <c r="AG116" i="1"/>
  <c r="AI116" i="1" s="1"/>
  <c r="AG117" i="1"/>
  <c r="AI117" i="1" s="1"/>
  <c r="AK117" i="1" s="1"/>
  <c r="AM117" i="1" s="1"/>
  <c r="AO117" i="1" s="1"/>
  <c r="AQ117" i="1" s="1"/>
  <c r="AS117" i="1" s="1"/>
  <c r="AG118" i="1"/>
  <c r="AI118" i="1" s="1"/>
  <c r="AG119" i="1"/>
  <c r="AI119" i="1" s="1"/>
  <c r="AG120" i="1"/>
  <c r="AI120" i="1" s="1"/>
  <c r="AK120" i="1" s="1"/>
  <c r="AM120" i="1" s="1"/>
  <c r="AG121" i="1"/>
  <c r="AI121" i="1" s="1"/>
  <c r="AK121" i="1" s="1"/>
  <c r="AM121" i="1" s="1"/>
  <c r="AO121" i="1" s="1"/>
  <c r="AG122" i="1"/>
  <c r="AI122" i="1" s="1"/>
  <c r="AG123" i="1"/>
  <c r="AI123" i="1" s="1"/>
  <c r="AG124" i="1"/>
  <c r="AI124" i="1" s="1"/>
  <c r="AG125" i="1"/>
  <c r="AI125" i="1" s="1"/>
  <c r="AK125" i="1" s="1"/>
  <c r="AM125" i="1" s="1"/>
  <c r="AG126" i="1"/>
  <c r="AI126" i="1" s="1"/>
  <c r="AK126" i="1" s="1"/>
  <c r="AM126" i="1" s="1"/>
  <c r="AG127" i="1"/>
  <c r="AI127" i="1" s="1"/>
  <c r="AK127" i="1" s="1"/>
  <c r="AM127" i="1" s="1"/>
  <c r="AO127" i="1" s="1"/>
  <c r="AQ127" i="1" s="1"/>
  <c r="AG128" i="1"/>
  <c r="AI128" i="1" s="1"/>
  <c r="AG129" i="1"/>
  <c r="AI129" i="1" s="1"/>
  <c r="AG130" i="1"/>
  <c r="AI130" i="1" s="1"/>
  <c r="AG131" i="1"/>
  <c r="AI131" i="1" s="1"/>
  <c r="AK131" i="1" s="1"/>
  <c r="AM131" i="1" s="1"/>
  <c r="AG132" i="1"/>
  <c r="AI132" i="1" s="1"/>
  <c r="AG133" i="1"/>
  <c r="AI133" i="1" s="1"/>
  <c r="AG82" i="1"/>
  <c r="AI82" i="1" s="1"/>
  <c r="AG83" i="1"/>
  <c r="AI83" i="1" s="1"/>
  <c r="AG84" i="1"/>
  <c r="AI84" i="1" s="1"/>
  <c r="AK84" i="1" s="1"/>
  <c r="AM84" i="1" s="1"/>
  <c r="AG85" i="1"/>
  <c r="AI85" i="1" s="1"/>
  <c r="AG86" i="1"/>
  <c r="AI86" i="1" s="1"/>
  <c r="AG87" i="1"/>
  <c r="AI87" i="1" s="1"/>
  <c r="AG74" i="1"/>
  <c r="AI74" i="1" s="1"/>
  <c r="AG75" i="1"/>
  <c r="AI75" i="1" s="1"/>
  <c r="AG76" i="1"/>
  <c r="AI76" i="1" s="1"/>
  <c r="AG77" i="1"/>
  <c r="AI77" i="1" s="1"/>
  <c r="AK77" i="1" s="1"/>
  <c r="AM77" i="1" s="1"/>
  <c r="AG78" i="1"/>
  <c r="AI78" i="1" s="1"/>
  <c r="AK78" i="1" s="1"/>
  <c r="AM78" i="1" s="1"/>
  <c r="AG79" i="1"/>
  <c r="AI79" i="1" s="1"/>
  <c r="AK79" i="1" s="1"/>
  <c r="AM79" i="1" s="1"/>
  <c r="AO79" i="1" s="1"/>
  <c r="AQ79" i="1" s="1"/>
  <c r="AS79" i="1" s="1"/>
  <c r="AG80" i="1"/>
  <c r="AI80" i="1" s="1"/>
  <c r="AG81" i="1"/>
  <c r="AI81" i="1" s="1"/>
  <c r="AG73" i="1"/>
  <c r="AI73" i="1" s="1"/>
  <c r="AG63" i="1"/>
  <c r="AI63" i="1" s="1"/>
  <c r="AG64" i="1"/>
  <c r="AI64" i="1" s="1"/>
  <c r="AG65" i="1"/>
  <c r="AI65" i="1" s="1"/>
  <c r="AK65" i="1" s="1"/>
  <c r="AM65" i="1" s="1"/>
  <c r="AG66" i="1"/>
  <c r="AI66" i="1" s="1"/>
  <c r="AG67" i="1"/>
  <c r="AI67" i="1" s="1"/>
  <c r="AK67" i="1" s="1"/>
  <c r="AM67" i="1" s="1"/>
  <c r="AG68" i="1"/>
  <c r="AI68" i="1" s="1"/>
  <c r="AG69" i="1"/>
  <c r="AI69" i="1" s="1"/>
  <c r="AG70" i="1"/>
  <c r="AI70" i="1" s="1"/>
  <c r="AK70" i="1" s="1"/>
  <c r="AM70" i="1" s="1"/>
  <c r="AG71" i="1"/>
  <c r="AI71" i="1" s="1"/>
  <c r="AG72" i="1"/>
  <c r="AI72" i="1" s="1"/>
  <c r="AG62" i="1"/>
  <c r="AI62" i="1" s="1"/>
  <c r="AK62" i="1" s="1"/>
  <c r="AM62" i="1" s="1"/>
  <c r="AG61" i="1"/>
  <c r="AI61" i="1" s="1"/>
  <c r="AK61" i="1" s="1"/>
  <c r="AM61" i="1" s="1"/>
  <c r="AG39" i="1"/>
  <c r="AI39" i="1" s="1"/>
  <c r="AK39" i="1" s="1"/>
  <c r="AM39" i="1" s="1"/>
  <c r="AG40" i="1"/>
  <c r="AI40" i="1" s="1"/>
  <c r="AG41" i="1"/>
  <c r="AI41" i="1" s="1"/>
  <c r="AK41" i="1" s="1"/>
  <c r="AM41" i="1" s="1"/>
  <c r="AG42" i="1"/>
  <c r="AI42" i="1" s="1"/>
  <c r="AK42" i="1" s="1"/>
  <c r="AM42" i="1" s="1"/>
  <c r="AO42" i="1" s="1"/>
  <c r="AG43" i="1"/>
  <c r="AI43" i="1" s="1"/>
  <c r="AK43" i="1" s="1"/>
  <c r="AM43" i="1" s="1"/>
  <c r="AO43" i="1" s="1"/>
  <c r="AQ43" i="1" s="1"/>
  <c r="AG44" i="1"/>
  <c r="AI44" i="1" s="1"/>
  <c r="AK44" i="1" s="1"/>
  <c r="AM44" i="1" s="1"/>
  <c r="AO44" i="1" s="1"/>
  <c r="AG45" i="1"/>
  <c r="AI45" i="1" s="1"/>
  <c r="AG46" i="1"/>
  <c r="AI46" i="1" s="1"/>
  <c r="AK46" i="1" s="1"/>
  <c r="AM46" i="1" s="1"/>
  <c r="AG47" i="1"/>
  <c r="AI47" i="1" s="1"/>
  <c r="AK47" i="1" s="1"/>
  <c r="AM47" i="1" s="1"/>
  <c r="AG48" i="1"/>
  <c r="AI48" i="1" s="1"/>
  <c r="AK48" i="1" s="1"/>
  <c r="AM48" i="1" s="1"/>
  <c r="AO48" i="1" s="1"/>
  <c r="AQ48" i="1" s="1"/>
  <c r="AG49" i="1"/>
  <c r="AI49" i="1" s="1"/>
  <c r="AG50" i="1"/>
  <c r="AI50" i="1" s="1"/>
  <c r="AK50" i="1" s="1"/>
  <c r="AM50" i="1" s="1"/>
  <c r="AO50" i="1" s="1"/>
  <c r="AQ50" i="1" s="1"/>
  <c r="AS50" i="1" s="1"/>
  <c r="AU50" i="1" s="1"/>
  <c r="AW50" i="1" s="1"/>
  <c r="AX50" i="1" s="1"/>
  <c r="AG51" i="1"/>
  <c r="AI51" i="1" s="1"/>
  <c r="AK51" i="1" s="1"/>
  <c r="AM51" i="1" s="1"/>
  <c r="AG52" i="1"/>
  <c r="AI52" i="1" s="1"/>
  <c r="AK52" i="1" s="1"/>
  <c r="AM52" i="1" s="1"/>
  <c r="AG53" i="1"/>
  <c r="AI53" i="1" s="1"/>
  <c r="AK53" i="1" s="1"/>
  <c r="AM53" i="1" s="1"/>
  <c r="AO53" i="1" s="1"/>
  <c r="AG54" i="1"/>
  <c r="AI54" i="1" s="1"/>
  <c r="AK54" i="1" s="1"/>
  <c r="AM54" i="1" s="1"/>
  <c r="AG55" i="1"/>
  <c r="AI55" i="1" s="1"/>
  <c r="AK55" i="1" s="1"/>
  <c r="AM55" i="1" s="1"/>
  <c r="AG56" i="1"/>
  <c r="AI56" i="1" s="1"/>
  <c r="AG57" i="1"/>
  <c r="AI57" i="1" s="1"/>
  <c r="AK57" i="1" s="1"/>
  <c r="AM57" i="1" s="1"/>
  <c r="AG58" i="1"/>
  <c r="AI58" i="1" s="1"/>
  <c r="AK58" i="1" s="1"/>
  <c r="AM58" i="1" s="1"/>
  <c r="AO58" i="1" s="1"/>
  <c r="AG59" i="1"/>
  <c r="AI59" i="1" s="1"/>
  <c r="AK59" i="1" s="1"/>
  <c r="AM59" i="1" s="1"/>
  <c r="AO59" i="1" s="1"/>
  <c r="AQ59" i="1" s="1"/>
  <c r="AG60" i="1"/>
  <c r="AI60" i="1" s="1"/>
  <c r="AK60" i="1" s="1"/>
  <c r="AM60" i="1" s="1"/>
  <c r="AG38" i="1"/>
  <c r="AI38" i="1" s="1"/>
  <c r="AG37" i="1"/>
  <c r="AI37" i="1" s="1"/>
  <c r="AG27" i="1"/>
  <c r="AI27" i="1" s="1"/>
  <c r="AG28" i="1"/>
  <c r="AI28" i="1" s="1"/>
  <c r="AG29" i="1"/>
  <c r="AI29" i="1" s="1"/>
  <c r="AK29" i="1" s="1"/>
  <c r="AM29" i="1" s="1"/>
  <c r="AG30" i="1"/>
  <c r="AI30" i="1" s="1"/>
  <c r="AG31" i="1"/>
  <c r="AI31" i="1" s="1"/>
  <c r="AG32" i="1"/>
  <c r="AI32" i="1" s="1"/>
  <c r="AG33" i="1"/>
  <c r="AI33" i="1" s="1"/>
  <c r="AG34" i="1"/>
  <c r="AI34" i="1" s="1"/>
  <c r="AK34" i="1" s="1"/>
  <c r="AM34" i="1" s="1"/>
  <c r="AG35" i="1"/>
  <c r="AI35" i="1" s="1"/>
  <c r="AK35" i="1" s="1"/>
  <c r="AM35" i="1" s="1"/>
  <c r="AG36" i="1"/>
  <c r="AI36" i="1" s="1"/>
  <c r="AG7" i="1"/>
  <c r="AI7" i="1" s="1"/>
  <c r="AK7" i="1" s="1"/>
  <c r="AM7" i="1" s="1"/>
  <c r="AG8" i="1"/>
  <c r="AI8" i="1" s="1"/>
  <c r="AG9" i="1"/>
  <c r="AI9" i="1" s="1"/>
  <c r="AG10" i="1"/>
  <c r="AI10" i="1" s="1"/>
  <c r="AG11" i="1"/>
  <c r="AI11" i="1" s="1"/>
  <c r="AK11" i="1" s="1"/>
  <c r="AM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K18" i="1" s="1"/>
  <c r="AM18" i="1" s="1"/>
  <c r="AG19" i="1"/>
  <c r="AI19" i="1" s="1"/>
  <c r="AK19" i="1" s="1"/>
  <c r="AM19" i="1" s="1"/>
  <c r="AG20" i="1"/>
  <c r="AI20" i="1" s="1"/>
  <c r="AG21" i="1"/>
  <c r="AI21" i="1" s="1"/>
  <c r="AK21" i="1" s="1"/>
  <c r="AM21" i="1" s="1"/>
  <c r="AG22" i="1"/>
  <c r="AI22" i="1" s="1"/>
  <c r="AG23" i="1"/>
  <c r="AI23" i="1" s="1"/>
  <c r="AK23" i="1" s="1"/>
  <c r="AM23" i="1" s="1"/>
  <c r="AG24" i="1"/>
  <c r="AI24" i="1" s="1"/>
  <c r="AG25" i="1"/>
  <c r="AI25" i="1" s="1"/>
  <c r="AG26" i="1"/>
  <c r="AI26" i="1" s="1"/>
  <c r="AG5" i="1"/>
  <c r="AI5" i="1" s="1"/>
  <c r="AK5" i="1" s="1"/>
  <c r="AM5" i="1" s="1"/>
  <c r="AO5" i="1" s="1"/>
  <c r="AQ5" i="1" s="1"/>
  <c r="AS5" i="1" s="1"/>
  <c r="AU5" i="1" s="1"/>
  <c r="AW5" i="1" s="1"/>
  <c r="AY5" i="1" s="1"/>
  <c r="BA5" i="1" s="1"/>
  <c r="BC5" i="1" s="1"/>
  <c r="BE5" i="1" s="1"/>
  <c r="BG5" i="1" s="1"/>
  <c r="AR99" i="1" l="1"/>
  <c r="BQ99" i="1" s="1"/>
  <c r="AS99" i="1"/>
  <c r="CF100" i="1"/>
  <c r="BS100" i="1"/>
  <c r="BJ100" i="1"/>
  <c r="BK100" i="1" s="1"/>
  <c r="AW96" i="1"/>
  <c r="AY96" i="1" s="1"/>
  <c r="BA96" i="1" s="1"/>
  <c r="BC96" i="1" s="1"/>
  <c r="BE96" i="1" s="1"/>
  <c r="BG96" i="1" s="1"/>
  <c r="AV96" i="1"/>
  <c r="CF97" i="1"/>
  <c r="BS97" i="1"/>
  <c r="BJ97" i="1"/>
  <c r="BK97" i="1" s="1"/>
  <c r="CA93" i="1"/>
  <c r="AR92" i="1"/>
  <c r="AS92" i="1"/>
  <c r="CA89" i="1"/>
  <c r="CA90" i="1"/>
  <c r="BJ110" i="1"/>
  <c r="BK110" i="1" s="1"/>
  <c r="BS110" i="1"/>
  <c r="BS113" i="1"/>
  <c r="BS114" i="1"/>
  <c r="BS111" i="1"/>
  <c r="BS112" i="1"/>
  <c r="BS115" i="1"/>
  <c r="CA115" i="1" s="1"/>
  <c r="BJ115" i="1"/>
  <c r="BK115" i="1" s="1"/>
  <c r="BM114" i="1"/>
  <c r="BJ114" i="1"/>
  <c r="BK114" i="1" s="1"/>
  <c r="BM111" i="1"/>
  <c r="BJ111" i="1"/>
  <c r="BK111" i="1" s="1"/>
  <c r="BM113" i="1"/>
  <c r="BJ113" i="1"/>
  <c r="BK113" i="1" s="1"/>
  <c r="BJ112" i="1"/>
  <c r="BK112" i="1" s="1"/>
  <c r="AV50" i="1"/>
  <c r="BS50" i="1" s="1"/>
  <c r="AK244" i="1"/>
  <c r="AM244" i="1" s="1"/>
  <c r="AK242" i="1"/>
  <c r="AM242" i="1" s="1"/>
  <c r="AO174" i="1"/>
  <c r="AK206" i="1"/>
  <c r="AM206" i="1" s="1"/>
  <c r="AO251" i="1"/>
  <c r="AO233" i="1"/>
  <c r="AO249" i="1"/>
  <c r="AO231" i="1"/>
  <c r="AO220" i="1"/>
  <c r="AK255" i="1"/>
  <c r="AM255" i="1" s="1"/>
  <c r="AK239" i="1"/>
  <c r="AM239" i="1" s="1"/>
  <c r="AO213" i="1"/>
  <c r="AO190" i="1"/>
  <c r="AK253" i="1"/>
  <c r="AM253" i="1" s="1"/>
  <c r="AK230" i="1"/>
  <c r="AM230" i="1" s="1"/>
  <c r="AK252" i="1"/>
  <c r="AM252" i="1" s="1"/>
  <c r="AO245" i="1"/>
  <c r="AO243" i="1"/>
  <c r="AK241" i="1"/>
  <c r="AM241" i="1" s="1"/>
  <c r="AO208" i="1"/>
  <c r="AK240" i="1"/>
  <c r="AM240" i="1" s="1"/>
  <c r="AO254" i="1"/>
  <c r="AO238" i="1"/>
  <c r="AO185" i="1"/>
  <c r="AK234" i="1"/>
  <c r="AM234" i="1" s="1"/>
  <c r="AO225" i="1"/>
  <c r="AO218" i="1"/>
  <c r="AO219" i="1"/>
  <c r="AK179" i="1"/>
  <c r="AM179" i="1" s="1"/>
  <c r="AK175" i="1"/>
  <c r="AM175" i="1" s="1"/>
  <c r="AK172" i="1"/>
  <c r="AM172" i="1" s="1"/>
  <c r="AQ169" i="1"/>
  <c r="AR169" i="1" s="1"/>
  <c r="BQ169" i="1" s="1"/>
  <c r="AO189" i="1"/>
  <c r="AK201" i="1"/>
  <c r="AM201" i="1" s="1"/>
  <c r="AK250" i="1"/>
  <c r="AM250" i="1" s="1"/>
  <c r="AK232" i="1"/>
  <c r="AM232" i="1" s="1"/>
  <c r="AK228" i="1"/>
  <c r="AM228" i="1" s="1"/>
  <c r="AK212" i="1"/>
  <c r="AM212" i="1" s="1"/>
  <c r="AK195" i="1"/>
  <c r="AM195" i="1" s="1"/>
  <c r="AK210" i="1"/>
  <c r="AM210" i="1" s="1"/>
  <c r="AO207" i="1"/>
  <c r="AK226" i="1"/>
  <c r="AM226" i="1" s="1"/>
  <c r="AK209" i="1"/>
  <c r="AM209" i="1" s="1"/>
  <c r="AK194" i="1"/>
  <c r="AM194" i="1" s="1"/>
  <c r="AO227" i="1"/>
  <c r="AO204" i="1"/>
  <c r="AO198" i="1"/>
  <c r="AO187" i="1"/>
  <c r="AK176" i="1"/>
  <c r="AM176" i="1" s="1"/>
  <c r="AO173" i="1"/>
  <c r="AK182" i="1"/>
  <c r="AM182" i="1" s="1"/>
  <c r="AK246" i="1"/>
  <c r="AM246" i="1" s="1"/>
  <c r="AK235" i="1"/>
  <c r="AM235" i="1" s="1"/>
  <c r="AK222" i="1"/>
  <c r="AM222" i="1" s="1"/>
  <c r="AK205" i="1"/>
  <c r="AM205" i="1" s="1"/>
  <c r="AK196" i="1"/>
  <c r="AM196" i="1" s="1"/>
  <c r="AK183" i="1"/>
  <c r="AM183" i="1" s="1"/>
  <c r="AO224" i="1"/>
  <c r="AK223" i="1"/>
  <c r="AM223" i="1" s="1"/>
  <c r="AO216" i="1"/>
  <c r="AO202" i="1"/>
  <c r="AO184" i="1"/>
  <c r="AK180" i="1"/>
  <c r="AM180" i="1" s="1"/>
  <c r="AO168" i="1"/>
  <c r="AK247" i="1"/>
  <c r="AM247" i="1" s="1"/>
  <c r="AK236" i="1"/>
  <c r="AM236" i="1" s="1"/>
  <c r="AK221" i="1"/>
  <c r="AM221" i="1" s="1"/>
  <c r="AK177" i="1"/>
  <c r="AM177" i="1" s="1"/>
  <c r="AK170" i="1"/>
  <c r="AM170" i="1" s="1"/>
  <c r="AK197" i="1"/>
  <c r="AM197" i="1" s="1"/>
  <c r="AK199" i="1"/>
  <c r="AM199" i="1" s="1"/>
  <c r="AK191" i="1"/>
  <c r="AM191" i="1" s="1"/>
  <c r="AK188" i="1"/>
  <c r="AM188" i="1" s="1"/>
  <c r="AK248" i="1"/>
  <c r="AM248" i="1" s="1"/>
  <c r="AK237" i="1"/>
  <c r="AM237" i="1" s="1"/>
  <c r="AK217" i="1"/>
  <c r="AM217" i="1" s="1"/>
  <c r="AK215" i="1"/>
  <c r="AM215" i="1" s="1"/>
  <c r="AK203" i="1"/>
  <c r="AM203" i="1" s="1"/>
  <c r="AK200" i="1"/>
  <c r="AM200" i="1" s="1"/>
  <c r="AO192" i="1"/>
  <c r="AK167" i="1"/>
  <c r="AM167" i="1" s="1"/>
  <c r="AK211" i="1"/>
  <c r="AM211" i="1" s="1"/>
  <c r="AK193" i="1"/>
  <c r="AM193" i="1" s="1"/>
  <c r="AK229" i="1"/>
  <c r="AM229" i="1" s="1"/>
  <c r="AK178" i="1"/>
  <c r="AM178" i="1" s="1"/>
  <c r="AK214" i="1"/>
  <c r="AM214" i="1" s="1"/>
  <c r="AK186" i="1"/>
  <c r="AM186" i="1" s="1"/>
  <c r="AK181" i="1"/>
  <c r="AM181" i="1" s="1"/>
  <c r="AK171" i="1"/>
  <c r="AM171" i="1" s="1"/>
  <c r="AK166" i="1"/>
  <c r="AM166" i="1" s="1"/>
  <c r="AK165" i="1"/>
  <c r="AM165" i="1" s="1"/>
  <c r="AK150" i="1"/>
  <c r="AM150" i="1" s="1"/>
  <c r="AK154" i="1"/>
  <c r="AM154" i="1" s="1"/>
  <c r="AK144" i="1"/>
  <c r="AM144" i="1" s="1"/>
  <c r="AK140" i="1"/>
  <c r="AM140" i="1" s="1"/>
  <c r="AO158" i="1"/>
  <c r="AK156" i="1"/>
  <c r="AM156" i="1" s="1"/>
  <c r="AK152" i="1"/>
  <c r="AM152" i="1" s="1"/>
  <c r="AK160" i="1"/>
  <c r="AM160" i="1" s="1"/>
  <c r="AK136" i="1"/>
  <c r="AM136" i="1" s="1"/>
  <c r="AK164" i="1"/>
  <c r="AM164" i="1" s="1"/>
  <c r="AO139" i="1"/>
  <c r="AO148" i="1"/>
  <c r="AO153" i="1"/>
  <c r="AK149" i="1"/>
  <c r="AM149" i="1" s="1"/>
  <c r="AO145" i="1"/>
  <c r="AQ138" i="1"/>
  <c r="AK143" i="1"/>
  <c r="AM143" i="1" s="1"/>
  <c r="AK141" i="1"/>
  <c r="AM141" i="1" s="1"/>
  <c r="AK151" i="1"/>
  <c r="AM151" i="1" s="1"/>
  <c r="AO137" i="1"/>
  <c r="AO142" i="1"/>
  <c r="AK159" i="1"/>
  <c r="AM159" i="1" s="1"/>
  <c r="AK157" i="1"/>
  <c r="AM157" i="1" s="1"/>
  <c r="AK135" i="1"/>
  <c r="AM135" i="1" s="1"/>
  <c r="AK155" i="1"/>
  <c r="AM155" i="1" s="1"/>
  <c r="AK161" i="1"/>
  <c r="AM161" i="1" s="1"/>
  <c r="AK162" i="1"/>
  <c r="AM162" i="1" s="1"/>
  <c r="AK146" i="1"/>
  <c r="AM146" i="1" s="1"/>
  <c r="AK163" i="1"/>
  <c r="AM163" i="1" s="1"/>
  <c r="AK147" i="1"/>
  <c r="AM147" i="1" s="1"/>
  <c r="AK134" i="1"/>
  <c r="AM134" i="1" s="1"/>
  <c r="AU117" i="1"/>
  <c r="AK116" i="1"/>
  <c r="AM116" i="1" s="1"/>
  <c r="AK108" i="1"/>
  <c r="AM108" i="1" s="1"/>
  <c r="AO104" i="1"/>
  <c r="AO125" i="1"/>
  <c r="AK123" i="1"/>
  <c r="AM123" i="1" s="1"/>
  <c r="AQ95" i="1"/>
  <c r="AK119" i="1"/>
  <c r="AM119" i="1" s="1"/>
  <c r="AS105" i="1"/>
  <c r="AK102" i="1"/>
  <c r="AM102" i="1" s="1"/>
  <c r="AK91" i="1"/>
  <c r="AM91" i="1" s="1"/>
  <c r="AQ121" i="1"/>
  <c r="AK132" i="1"/>
  <c r="AM132" i="1" s="1"/>
  <c r="AK128" i="1"/>
  <c r="AM128" i="1" s="1"/>
  <c r="AO109" i="1"/>
  <c r="AK106" i="1"/>
  <c r="AM106" i="1" s="1"/>
  <c r="AK130" i="1"/>
  <c r="AM130" i="1" s="1"/>
  <c r="AO126" i="1"/>
  <c r="AK107" i="1"/>
  <c r="AM107" i="1" s="1"/>
  <c r="AK133" i="1"/>
  <c r="AM133" i="1" s="1"/>
  <c r="AW101" i="1"/>
  <c r="AS127" i="1"/>
  <c r="AK124" i="1"/>
  <c r="AM124" i="1" s="1"/>
  <c r="AO120" i="1"/>
  <c r="AK118" i="1"/>
  <c r="AM118" i="1" s="1"/>
  <c r="AO103" i="1"/>
  <c r="AO94" i="1"/>
  <c r="AK88" i="1"/>
  <c r="AM88" i="1" s="1"/>
  <c r="AO131" i="1"/>
  <c r="AK122" i="1"/>
  <c r="AM122" i="1" s="1"/>
  <c r="AK98" i="1"/>
  <c r="AM98" i="1" s="1"/>
  <c r="AK129" i="1"/>
  <c r="AM129" i="1" s="1"/>
  <c r="AK87" i="1"/>
  <c r="AM87" i="1" s="1"/>
  <c r="AK83" i="1"/>
  <c r="AM83" i="1" s="1"/>
  <c r="AO84" i="1"/>
  <c r="AK85" i="1"/>
  <c r="AM85" i="1" s="1"/>
  <c r="AK86" i="1"/>
  <c r="AM86" i="1" s="1"/>
  <c r="AK82" i="1"/>
  <c r="AM82" i="1" s="1"/>
  <c r="AO78" i="1"/>
  <c r="AQ78" i="1" s="1"/>
  <c r="AK80" i="1"/>
  <c r="AM80" i="1" s="1"/>
  <c r="AO77" i="1"/>
  <c r="AK75" i="1"/>
  <c r="AM75" i="1" s="1"/>
  <c r="AU79" i="1"/>
  <c r="AK74" i="1"/>
  <c r="AM74" i="1" s="1"/>
  <c r="AK81" i="1"/>
  <c r="AM81" i="1" s="1"/>
  <c r="AK76" i="1"/>
  <c r="AM76" i="1" s="1"/>
  <c r="AK73" i="1"/>
  <c r="AM73" i="1" s="1"/>
  <c r="AO70" i="1"/>
  <c r="AK72" i="1"/>
  <c r="AM72" i="1" s="1"/>
  <c r="AK64" i="1"/>
  <c r="AM64" i="1" s="1"/>
  <c r="AO67" i="1"/>
  <c r="AO65" i="1"/>
  <c r="AK71" i="1"/>
  <c r="AM71" i="1" s="1"/>
  <c r="AK69" i="1"/>
  <c r="AM69" i="1" s="1"/>
  <c r="AK63" i="1"/>
  <c r="AM63" i="1" s="1"/>
  <c r="AK66" i="1"/>
  <c r="AM66" i="1" s="1"/>
  <c r="AK68" i="1"/>
  <c r="AM68" i="1" s="1"/>
  <c r="AO62" i="1"/>
  <c r="AO61" i="1"/>
  <c r="AO60" i="1"/>
  <c r="AQ60" i="1" s="1"/>
  <c r="AO51" i="1"/>
  <c r="AO57" i="1"/>
  <c r="AS48" i="1"/>
  <c r="AO55" i="1"/>
  <c r="AO41" i="1"/>
  <c r="AO39" i="1"/>
  <c r="AY50" i="1"/>
  <c r="BA50" i="1" s="1"/>
  <c r="BB50" i="1" s="1"/>
  <c r="AO46" i="1"/>
  <c r="AO54" i="1"/>
  <c r="AQ44" i="1"/>
  <c r="AK49" i="1"/>
  <c r="AM49" i="1" s="1"/>
  <c r="AK45" i="1"/>
  <c r="AM45" i="1" s="1"/>
  <c r="AQ58" i="1"/>
  <c r="AK56" i="1"/>
  <c r="AM56" i="1" s="1"/>
  <c r="AO52" i="1"/>
  <c r="AQ42" i="1"/>
  <c r="AK40" i="1"/>
  <c r="AM40" i="1" s="1"/>
  <c r="AS59" i="1"/>
  <c r="AQ53" i="1"/>
  <c r="AO47" i="1"/>
  <c r="AS43" i="1"/>
  <c r="AK38" i="1"/>
  <c r="AM38" i="1" s="1"/>
  <c r="AK37" i="1"/>
  <c r="AM37" i="1" s="1"/>
  <c r="AO34" i="1"/>
  <c r="AK31" i="1"/>
  <c r="AM31" i="1" s="1"/>
  <c r="AK28" i="1"/>
  <c r="AM28" i="1" s="1"/>
  <c r="AO29" i="1"/>
  <c r="AK32" i="1"/>
  <c r="AM32" i="1" s="1"/>
  <c r="AK30" i="1"/>
  <c r="AM30" i="1" s="1"/>
  <c r="AK27" i="1"/>
  <c r="AM27" i="1" s="1"/>
  <c r="AK33" i="1"/>
  <c r="AM33" i="1" s="1"/>
  <c r="AK36" i="1"/>
  <c r="AM36" i="1" s="1"/>
  <c r="AO35" i="1"/>
  <c r="AK17" i="1"/>
  <c r="AM17" i="1" s="1"/>
  <c r="AK15" i="1"/>
  <c r="AM15" i="1" s="1"/>
  <c r="AK16" i="1"/>
  <c r="AM16" i="1" s="1"/>
  <c r="AK13" i="1"/>
  <c r="AM13" i="1" s="1"/>
  <c r="AK12" i="1"/>
  <c r="AM12" i="1" s="1"/>
  <c r="AO11" i="1"/>
  <c r="AQ11" i="1" s="1"/>
  <c r="AS11" i="1" s="1"/>
  <c r="AU11" i="1" s="1"/>
  <c r="AW11" i="1" s="1"/>
  <c r="AY11" i="1" s="1"/>
  <c r="BA11" i="1" s="1"/>
  <c r="BC11" i="1" s="1"/>
  <c r="BE11" i="1" s="1"/>
  <c r="BG11" i="1" s="1"/>
  <c r="AO23" i="1"/>
  <c r="AQ23" i="1" s="1"/>
  <c r="AS23" i="1" s="1"/>
  <c r="AU23" i="1" s="1"/>
  <c r="AW23" i="1" s="1"/>
  <c r="AY23" i="1" s="1"/>
  <c r="BA23" i="1" s="1"/>
  <c r="BC23" i="1" s="1"/>
  <c r="BE23" i="1" s="1"/>
  <c r="BG23" i="1" s="1"/>
  <c r="AO7" i="1"/>
  <c r="AQ7" i="1" s="1"/>
  <c r="AS7" i="1" s="1"/>
  <c r="AU7" i="1" s="1"/>
  <c r="AW7" i="1" s="1"/>
  <c r="AY7" i="1" s="1"/>
  <c r="BA7" i="1" s="1"/>
  <c r="BC7" i="1" s="1"/>
  <c r="BE7" i="1" s="1"/>
  <c r="BG7" i="1" s="1"/>
  <c r="AO21" i="1"/>
  <c r="AQ21" i="1" s="1"/>
  <c r="AS21" i="1" s="1"/>
  <c r="AU21" i="1" s="1"/>
  <c r="AW21" i="1" s="1"/>
  <c r="AY21" i="1" s="1"/>
  <c r="BA21" i="1" s="1"/>
  <c r="BC21" i="1" s="1"/>
  <c r="BE21" i="1" s="1"/>
  <c r="BG21" i="1" s="1"/>
  <c r="AO19" i="1"/>
  <c r="AQ19" i="1" s="1"/>
  <c r="AS19" i="1" s="1"/>
  <c r="AU19" i="1" s="1"/>
  <c r="AW19" i="1" s="1"/>
  <c r="AY19" i="1" s="1"/>
  <c r="BA19" i="1" s="1"/>
  <c r="BC19" i="1" s="1"/>
  <c r="BE19" i="1" s="1"/>
  <c r="BG19" i="1" s="1"/>
  <c r="AK20" i="1"/>
  <c r="AM20" i="1" s="1"/>
  <c r="AO18" i="1"/>
  <c r="AQ18" i="1" s="1"/>
  <c r="AS18" i="1" s="1"/>
  <c r="AU18" i="1" s="1"/>
  <c r="AW18" i="1" s="1"/>
  <c r="AY18" i="1" s="1"/>
  <c r="BA18" i="1" s="1"/>
  <c r="BC18" i="1" s="1"/>
  <c r="BE18" i="1" s="1"/>
  <c r="BG18" i="1" s="1"/>
  <c r="AK14" i="1"/>
  <c r="AM14" i="1" s="1"/>
  <c r="AK24" i="1"/>
  <c r="AM24" i="1" s="1"/>
  <c r="AK8" i="1"/>
  <c r="AM8" i="1" s="1"/>
  <c r="AK25" i="1"/>
  <c r="AM25" i="1" s="1"/>
  <c r="AK9" i="1"/>
  <c r="AM9" i="1" s="1"/>
  <c r="AK22" i="1"/>
  <c r="AM22" i="1" s="1"/>
  <c r="AK26" i="1"/>
  <c r="AM26" i="1" s="1"/>
  <c r="AK10" i="1"/>
  <c r="AM10" i="1" s="1"/>
  <c r="CA97" i="1" l="1"/>
  <c r="CA100" i="1"/>
  <c r="AU99" i="1"/>
  <c r="AT99" i="1"/>
  <c r="BS96" i="1"/>
  <c r="CF96" i="1"/>
  <c r="BJ96" i="1"/>
  <c r="BK96" i="1" s="1"/>
  <c r="AU92" i="1"/>
  <c r="AT92" i="1"/>
  <c r="BQ92" i="1"/>
  <c r="CA114" i="1"/>
  <c r="D104" i="3" s="1"/>
  <c r="CA110" i="1"/>
  <c r="B100" i="3" s="1"/>
  <c r="CA112" i="1"/>
  <c r="B102" i="3" s="1"/>
  <c r="CA113" i="1"/>
  <c r="CA111" i="1"/>
  <c r="B105" i="3"/>
  <c r="D105" i="3"/>
  <c r="AO193" i="1"/>
  <c r="AQ238" i="1"/>
  <c r="AO211" i="1"/>
  <c r="AO236" i="1"/>
  <c r="AO183" i="1"/>
  <c r="AO210" i="1"/>
  <c r="AO172" i="1"/>
  <c r="AQ249" i="1"/>
  <c r="AO188" i="1"/>
  <c r="AO247" i="1"/>
  <c r="AQ198" i="1"/>
  <c r="AQ254" i="1"/>
  <c r="AO253" i="1"/>
  <c r="AQ233" i="1"/>
  <c r="AO252" i="1"/>
  <c r="AO167" i="1"/>
  <c r="AQ168" i="1"/>
  <c r="AR168" i="1" s="1"/>
  <c r="BQ168" i="1" s="1"/>
  <c r="AO196" i="1"/>
  <c r="AO195" i="1"/>
  <c r="AO175" i="1"/>
  <c r="AQ231" i="1"/>
  <c r="AO240" i="1"/>
  <c r="AQ190" i="1"/>
  <c r="AQ251" i="1"/>
  <c r="AO181" i="1"/>
  <c r="AQ185" i="1"/>
  <c r="AO186" i="1"/>
  <c r="AO222" i="1"/>
  <c r="AQ227" i="1"/>
  <c r="AQ219" i="1"/>
  <c r="AQ208" i="1"/>
  <c r="AQ213" i="1"/>
  <c r="AO206" i="1"/>
  <c r="AS169" i="1"/>
  <c r="AT169" i="1" s="1"/>
  <c r="AO180" i="1"/>
  <c r="AO178" i="1"/>
  <c r="AO235" i="1"/>
  <c r="AO228" i="1"/>
  <c r="AQ218" i="1"/>
  <c r="AO241" i="1"/>
  <c r="AO239" i="1"/>
  <c r="AQ174" i="1"/>
  <c r="AR174" i="1" s="1"/>
  <c r="BQ174" i="1" s="1"/>
  <c r="AO176" i="1"/>
  <c r="AO221" i="1"/>
  <c r="AO171" i="1"/>
  <c r="AO203" i="1"/>
  <c r="AO197" i="1"/>
  <c r="AQ202" i="1"/>
  <c r="AO246" i="1"/>
  <c r="AO194" i="1"/>
  <c r="AO232" i="1"/>
  <c r="AO248" i="1"/>
  <c r="AO191" i="1"/>
  <c r="AO179" i="1"/>
  <c r="AO214" i="1"/>
  <c r="AO182" i="1"/>
  <c r="AO250" i="1"/>
  <c r="AQ225" i="1"/>
  <c r="AQ243" i="1"/>
  <c r="AO255" i="1"/>
  <c r="AO242" i="1"/>
  <c r="AQ224" i="1"/>
  <c r="AQ204" i="1"/>
  <c r="AO212" i="1"/>
  <c r="AO199" i="1"/>
  <c r="AO215" i="1"/>
  <c r="AO170" i="1"/>
  <c r="AQ216" i="1"/>
  <c r="AO209" i="1"/>
  <c r="AO201" i="1"/>
  <c r="AQ207" i="1"/>
  <c r="AQ187" i="1"/>
  <c r="AO205" i="1"/>
  <c r="AQ192" i="1"/>
  <c r="AQ184" i="1"/>
  <c r="AQ173" i="1"/>
  <c r="AR173" i="1" s="1"/>
  <c r="BQ173" i="1" s="1"/>
  <c r="AO234" i="1"/>
  <c r="AQ245" i="1"/>
  <c r="AO237" i="1"/>
  <c r="AO230" i="1"/>
  <c r="AO200" i="1"/>
  <c r="AO229" i="1"/>
  <c r="AO217" i="1"/>
  <c r="AO177" i="1"/>
  <c r="AO223" i="1"/>
  <c r="AO226" i="1"/>
  <c r="AQ189" i="1"/>
  <c r="AQ220" i="1"/>
  <c r="AO244" i="1"/>
  <c r="AO166" i="1"/>
  <c r="AO159" i="1"/>
  <c r="AQ142" i="1"/>
  <c r="AQ153" i="1"/>
  <c r="AQ158" i="1"/>
  <c r="AO156" i="1"/>
  <c r="AQ137" i="1"/>
  <c r="AQ148" i="1"/>
  <c r="AO140" i="1"/>
  <c r="AO152" i="1"/>
  <c r="AO144" i="1"/>
  <c r="AO163" i="1"/>
  <c r="AQ139" i="1"/>
  <c r="AO146" i="1"/>
  <c r="AO141" i="1"/>
  <c r="AO164" i="1"/>
  <c r="AO154" i="1"/>
  <c r="AQ145" i="1"/>
  <c r="AO149" i="1"/>
  <c r="AO162" i="1"/>
  <c r="AO147" i="1"/>
  <c r="AO136" i="1"/>
  <c r="AO150" i="1"/>
  <c r="AO157" i="1"/>
  <c r="AO151" i="1"/>
  <c r="AO155" i="1"/>
  <c r="AO143" i="1"/>
  <c r="AO135" i="1"/>
  <c r="AS138" i="1"/>
  <c r="AO160" i="1"/>
  <c r="AO165" i="1"/>
  <c r="AO161" i="1"/>
  <c r="AO134" i="1"/>
  <c r="AU127" i="1"/>
  <c r="AO128" i="1"/>
  <c r="AO123" i="1"/>
  <c r="AQ109" i="1"/>
  <c r="AQ131" i="1"/>
  <c r="AY101" i="1"/>
  <c r="BA101" i="1" s="1"/>
  <c r="BB101" i="1" s="1"/>
  <c r="AQ125" i="1"/>
  <c r="AS95" i="1"/>
  <c r="AO88" i="1"/>
  <c r="AO133" i="1"/>
  <c r="AS121" i="1"/>
  <c r="AQ104" i="1"/>
  <c r="AO119" i="1"/>
  <c r="AQ94" i="1"/>
  <c r="AO107" i="1"/>
  <c r="AO91" i="1"/>
  <c r="AO108" i="1"/>
  <c r="AQ120" i="1"/>
  <c r="AO129" i="1"/>
  <c r="AO106" i="1"/>
  <c r="AO98" i="1"/>
  <c r="AQ103" i="1"/>
  <c r="AQ126" i="1"/>
  <c r="AO102" i="1"/>
  <c r="AO116" i="1"/>
  <c r="AO124" i="1"/>
  <c r="AO132" i="1"/>
  <c r="AO122" i="1"/>
  <c r="AO118" i="1"/>
  <c r="AO130" i="1"/>
  <c r="AU105" i="1"/>
  <c r="AW117" i="1"/>
  <c r="AO82" i="1"/>
  <c r="AO86" i="1"/>
  <c r="AO85" i="1"/>
  <c r="AQ84" i="1"/>
  <c r="AO83" i="1"/>
  <c r="AO87" i="1"/>
  <c r="AO76" i="1"/>
  <c r="AS78" i="1"/>
  <c r="AO81" i="1"/>
  <c r="AO74" i="1"/>
  <c r="AW79" i="1"/>
  <c r="AO75" i="1"/>
  <c r="AQ77" i="1"/>
  <c r="AO80" i="1"/>
  <c r="AO73" i="1"/>
  <c r="AO69" i="1"/>
  <c r="AQ65" i="1"/>
  <c r="AQ67" i="1"/>
  <c r="AO71" i="1"/>
  <c r="AO64" i="1"/>
  <c r="AO72" i="1"/>
  <c r="AO63" i="1"/>
  <c r="AO68" i="1"/>
  <c r="AQ70" i="1"/>
  <c r="AO66" i="1"/>
  <c r="AQ62" i="1"/>
  <c r="AQ61" i="1"/>
  <c r="AQ46" i="1"/>
  <c r="AS53" i="1"/>
  <c r="AQ39" i="1"/>
  <c r="AO40" i="1"/>
  <c r="AQ41" i="1"/>
  <c r="AQ52" i="1"/>
  <c r="AQ55" i="1"/>
  <c r="BC50" i="1"/>
  <c r="BE50" i="1" s="1"/>
  <c r="BF50" i="1" s="1"/>
  <c r="AS58" i="1"/>
  <c r="AU48" i="1"/>
  <c r="AV48" i="1" s="1"/>
  <c r="BS48" i="1" s="1"/>
  <c r="AO45" i="1"/>
  <c r="AS42" i="1"/>
  <c r="AO56" i="1"/>
  <c r="AO49" i="1"/>
  <c r="AQ57" i="1"/>
  <c r="AQ47" i="1"/>
  <c r="AU59" i="1"/>
  <c r="AV59" i="1" s="1"/>
  <c r="BS59" i="1" s="1"/>
  <c r="AS44" i="1"/>
  <c r="AQ54" i="1"/>
  <c r="AQ51" i="1"/>
  <c r="AU43" i="1"/>
  <c r="AV43" i="1" s="1"/>
  <c r="BS43" i="1" s="1"/>
  <c r="AS60" i="1"/>
  <c r="AO38" i="1"/>
  <c r="AO37" i="1"/>
  <c r="AO33" i="1"/>
  <c r="AO32" i="1"/>
  <c r="AQ29" i="1"/>
  <c r="AO30" i="1"/>
  <c r="AO28" i="1"/>
  <c r="AO27" i="1"/>
  <c r="AO31" i="1"/>
  <c r="AQ35" i="1"/>
  <c r="AQ34" i="1"/>
  <c r="AO36" i="1"/>
  <c r="AO10" i="1"/>
  <c r="AQ10" i="1" s="1"/>
  <c r="AS10" i="1" s="1"/>
  <c r="AU10" i="1" s="1"/>
  <c r="AW10" i="1" s="1"/>
  <c r="AY10" i="1" s="1"/>
  <c r="BA10" i="1" s="1"/>
  <c r="BC10" i="1" s="1"/>
  <c r="BE10" i="1" s="1"/>
  <c r="BG10" i="1" s="1"/>
  <c r="AO12" i="1"/>
  <c r="AQ12" i="1" s="1"/>
  <c r="AS12" i="1" s="1"/>
  <c r="AU12" i="1" s="1"/>
  <c r="AW12" i="1" s="1"/>
  <c r="AY12" i="1" s="1"/>
  <c r="BA12" i="1" s="1"/>
  <c r="BC12" i="1" s="1"/>
  <c r="BE12" i="1" s="1"/>
  <c r="BG12" i="1" s="1"/>
  <c r="AO9" i="1"/>
  <c r="AQ9" i="1" s="1"/>
  <c r="AS9" i="1" s="1"/>
  <c r="AU9" i="1" s="1"/>
  <c r="AW9" i="1" s="1"/>
  <c r="AY9" i="1" s="1"/>
  <c r="BA9" i="1" s="1"/>
  <c r="BC9" i="1" s="1"/>
  <c r="BE9" i="1" s="1"/>
  <c r="BG9" i="1" s="1"/>
  <c r="AO25" i="1"/>
  <c r="AQ25" i="1" s="1"/>
  <c r="AS25" i="1" s="1"/>
  <c r="AU25" i="1" s="1"/>
  <c r="AW25" i="1" s="1"/>
  <c r="AY25" i="1" s="1"/>
  <c r="BA25" i="1" s="1"/>
  <c r="BC25" i="1" s="1"/>
  <c r="BE25" i="1" s="1"/>
  <c r="BG25" i="1" s="1"/>
  <c r="AO14" i="1"/>
  <c r="AQ14" i="1" s="1"/>
  <c r="AS14" i="1" s="1"/>
  <c r="AU14" i="1" s="1"/>
  <c r="AW14" i="1" s="1"/>
  <c r="AY14" i="1" s="1"/>
  <c r="BA14" i="1" s="1"/>
  <c r="BC14" i="1" s="1"/>
  <c r="BE14" i="1" s="1"/>
  <c r="BG14" i="1" s="1"/>
  <c r="AO13" i="1"/>
  <c r="AQ13" i="1" s="1"/>
  <c r="AS13" i="1" s="1"/>
  <c r="AU13" i="1" s="1"/>
  <c r="AW13" i="1" s="1"/>
  <c r="AY13" i="1" s="1"/>
  <c r="BA13" i="1" s="1"/>
  <c r="BC13" i="1" s="1"/>
  <c r="BE13" i="1" s="1"/>
  <c r="BG13" i="1" s="1"/>
  <c r="AO22" i="1"/>
  <c r="AQ22" i="1" s="1"/>
  <c r="AS22" i="1" s="1"/>
  <c r="AU22" i="1" s="1"/>
  <c r="AW22" i="1" s="1"/>
  <c r="AY22" i="1" s="1"/>
  <c r="BA22" i="1" s="1"/>
  <c r="BC22" i="1" s="1"/>
  <c r="BE22" i="1" s="1"/>
  <c r="BG22" i="1" s="1"/>
  <c r="AO20" i="1"/>
  <c r="AQ20" i="1" s="1"/>
  <c r="AS20" i="1" s="1"/>
  <c r="AU20" i="1" s="1"/>
  <c r="AW20" i="1" s="1"/>
  <c r="AY20" i="1" s="1"/>
  <c r="BA20" i="1" s="1"/>
  <c r="BC20" i="1" s="1"/>
  <c r="BE20" i="1" s="1"/>
  <c r="BG20" i="1" s="1"/>
  <c r="AO16" i="1"/>
  <c r="AQ16" i="1" s="1"/>
  <c r="AS16" i="1" s="1"/>
  <c r="AU16" i="1" s="1"/>
  <c r="AW16" i="1" s="1"/>
  <c r="AY16" i="1" s="1"/>
  <c r="BA16" i="1" s="1"/>
  <c r="BC16" i="1" s="1"/>
  <c r="BE16" i="1" s="1"/>
  <c r="BG16" i="1" s="1"/>
  <c r="AO26" i="1"/>
  <c r="AQ26" i="1" s="1"/>
  <c r="AS26" i="1" s="1"/>
  <c r="AU26" i="1" s="1"/>
  <c r="AW26" i="1" s="1"/>
  <c r="AY26" i="1" s="1"/>
  <c r="BA26" i="1" s="1"/>
  <c r="BC26" i="1" s="1"/>
  <c r="BE26" i="1" s="1"/>
  <c r="BG26" i="1" s="1"/>
  <c r="AO15" i="1"/>
  <c r="AQ15" i="1" s="1"/>
  <c r="AS15" i="1" s="1"/>
  <c r="AU15" i="1" s="1"/>
  <c r="AW15" i="1" s="1"/>
  <c r="AY15" i="1" s="1"/>
  <c r="BA15" i="1" s="1"/>
  <c r="BC15" i="1" s="1"/>
  <c r="BE15" i="1" s="1"/>
  <c r="BG15" i="1" s="1"/>
  <c r="AO24" i="1"/>
  <c r="AQ24" i="1" s="1"/>
  <c r="AS24" i="1" s="1"/>
  <c r="AU24" i="1" s="1"/>
  <c r="AW24" i="1" s="1"/>
  <c r="AY24" i="1" s="1"/>
  <c r="BA24" i="1" s="1"/>
  <c r="BC24" i="1" s="1"/>
  <c r="BE24" i="1" s="1"/>
  <c r="BG24" i="1" s="1"/>
  <c r="AO8" i="1"/>
  <c r="AQ8" i="1" s="1"/>
  <c r="AS8" i="1" s="1"/>
  <c r="AU8" i="1" s="1"/>
  <c r="AW8" i="1" s="1"/>
  <c r="AY8" i="1" s="1"/>
  <c r="BA8" i="1" s="1"/>
  <c r="BC8" i="1" s="1"/>
  <c r="BE8" i="1" s="1"/>
  <c r="BG8" i="1" s="1"/>
  <c r="AO17" i="1"/>
  <c r="AQ17" i="1" s="1"/>
  <c r="AS17" i="1" s="1"/>
  <c r="AU17" i="1" s="1"/>
  <c r="AW17" i="1" s="1"/>
  <c r="AY17" i="1" s="1"/>
  <c r="BA17" i="1" s="1"/>
  <c r="BC17" i="1" s="1"/>
  <c r="BE17" i="1" s="1"/>
  <c r="BG17" i="1" s="1"/>
  <c r="B104" i="3" l="1"/>
  <c r="D100" i="3"/>
  <c r="D102" i="3"/>
  <c r="AV99" i="1"/>
  <c r="AW99" i="1"/>
  <c r="AY99" i="1" s="1"/>
  <c r="BA99" i="1" s="1"/>
  <c r="BC99" i="1" s="1"/>
  <c r="BE99" i="1" s="1"/>
  <c r="BG99" i="1" s="1"/>
  <c r="CA96" i="1"/>
  <c r="AW92" i="1"/>
  <c r="AY92" i="1" s="1"/>
  <c r="BA92" i="1" s="1"/>
  <c r="BC92" i="1" s="1"/>
  <c r="BE92" i="1" s="1"/>
  <c r="BG92" i="1" s="1"/>
  <c r="AV92" i="1"/>
  <c r="B103" i="3"/>
  <c r="D103" i="3"/>
  <c r="B101" i="3"/>
  <c r="D101" i="3"/>
  <c r="AS220" i="1"/>
  <c r="AS213" i="1"/>
  <c r="AQ252" i="1"/>
  <c r="AQ201" i="1"/>
  <c r="AS224" i="1"/>
  <c r="AQ179" i="1"/>
  <c r="AQ228" i="1"/>
  <c r="AS219" i="1"/>
  <c r="AS233" i="1"/>
  <c r="AQ210" i="1"/>
  <c r="AQ167" i="1"/>
  <c r="AR167" i="1" s="1"/>
  <c r="BQ167" i="1" s="1"/>
  <c r="AS218" i="1"/>
  <c r="AQ226" i="1"/>
  <c r="AS245" i="1"/>
  <c r="AQ203" i="1"/>
  <c r="AQ240" i="1"/>
  <c r="AQ230" i="1"/>
  <c r="AQ182" i="1"/>
  <c r="AQ172" i="1"/>
  <c r="AR172" i="1" s="1"/>
  <c r="BQ172" i="1" s="1"/>
  <c r="AQ242" i="1"/>
  <c r="AQ171" i="1"/>
  <c r="AR171" i="1" s="1"/>
  <c r="BQ171" i="1" s="1"/>
  <c r="AQ235" i="1"/>
  <c r="AS231" i="1"/>
  <c r="AQ253" i="1"/>
  <c r="AQ183" i="1"/>
  <c r="AS227" i="1"/>
  <c r="AS249" i="1"/>
  <c r="AS207" i="1"/>
  <c r="AQ177" i="1"/>
  <c r="AS173" i="1"/>
  <c r="AT173" i="1" s="1"/>
  <c r="AS216" i="1"/>
  <c r="AQ248" i="1"/>
  <c r="AQ221" i="1"/>
  <c r="AQ178" i="1"/>
  <c r="AQ222" i="1"/>
  <c r="AQ175" i="1"/>
  <c r="AR175" i="1" s="1"/>
  <c r="BQ175" i="1" s="1"/>
  <c r="AS254" i="1"/>
  <c r="AQ236" i="1"/>
  <c r="AQ212" i="1"/>
  <c r="AQ214" i="1"/>
  <c r="AQ234" i="1"/>
  <c r="AQ255" i="1"/>
  <c r="AS189" i="1"/>
  <c r="AS184" i="1"/>
  <c r="AS243" i="1"/>
  <c r="AQ176" i="1"/>
  <c r="AQ180" i="1"/>
  <c r="AQ195" i="1"/>
  <c r="AS198" i="1"/>
  <c r="AQ211" i="1"/>
  <c r="AS202" i="1"/>
  <c r="AS190" i="1"/>
  <c r="AQ223" i="1"/>
  <c r="AQ217" i="1"/>
  <c r="AQ170" i="1"/>
  <c r="AQ232" i="1"/>
  <c r="AQ186" i="1"/>
  <c r="AQ237" i="1"/>
  <c r="AQ229" i="1"/>
  <c r="AQ215" i="1"/>
  <c r="AS225" i="1"/>
  <c r="AQ194" i="1"/>
  <c r="AS174" i="1"/>
  <c r="AT174" i="1" s="1"/>
  <c r="AU169" i="1"/>
  <c r="AV169" i="1" s="1"/>
  <c r="BS169" i="1" s="1"/>
  <c r="AS185" i="1"/>
  <c r="AQ247" i="1"/>
  <c r="AS238" i="1"/>
  <c r="AS187" i="1"/>
  <c r="AQ197" i="1"/>
  <c r="AS192" i="1"/>
  <c r="AQ196" i="1"/>
  <c r="AQ241" i="1"/>
  <c r="AS208" i="1"/>
  <c r="AS204" i="1"/>
  <c r="AQ191" i="1"/>
  <c r="AQ244" i="1"/>
  <c r="AQ200" i="1"/>
  <c r="AQ205" i="1"/>
  <c r="AQ199" i="1"/>
  <c r="AQ250" i="1"/>
  <c r="AQ246" i="1"/>
  <c r="AQ206" i="1"/>
  <c r="AQ181" i="1"/>
  <c r="AS168" i="1"/>
  <c r="AT168" i="1" s="1"/>
  <c r="AQ188" i="1"/>
  <c r="AQ193" i="1"/>
  <c r="AS251" i="1"/>
  <c r="AQ209" i="1"/>
  <c r="AQ239" i="1"/>
  <c r="AQ166" i="1"/>
  <c r="AR166" i="1" s="1"/>
  <c r="BQ166" i="1" s="1"/>
  <c r="AQ151" i="1"/>
  <c r="AQ140" i="1"/>
  <c r="AQ160" i="1"/>
  <c r="AQ136" i="1"/>
  <c r="AQ146" i="1"/>
  <c r="AQ156" i="1"/>
  <c r="AU138" i="1"/>
  <c r="AQ147" i="1"/>
  <c r="AS158" i="1"/>
  <c r="AS148" i="1"/>
  <c r="AS137" i="1"/>
  <c r="AQ135" i="1"/>
  <c r="AQ162" i="1"/>
  <c r="AQ163" i="1"/>
  <c r="AS153" i="1"/>
  <c r="AQ161" i="1"/>
  <c r="AQ157" i="1"/>
  <c r="AQ141" i="1"/>
  <c r="AQ143" i="1"/>
  <c r="AQ149" i="1"/>
  <c r="AQ144" i="1"/>
  <c r="AS142" i="1"/>
  <c r="AQ150" i="1"/>
  <c r="AQ164" i="1"/>
  <c r="AQ165" i="1"/>
  <c r="AS139" i="1"/>
  <c r="AQ152" i="1"/>
  <c r="AQ159" i="1"/>
  <c r="AQ154" i="1"/>
  <c r="AQ155" i="1"/>
  <c r="AS145" i="1"/>
  <c r="AQ134" i="1"/>
  <c r="AQ130" i="1"/>
  <c r="AS103" i="1"/>
  <c r="AS94" i="1"/>
  <c r="BC101" i="1"/>
  <c r="BE101" i="1" s="1"/>
  <c r="BF101" i="1" s="1"/>
  <c r="AU95" i="1"/>
  <c r="AW105" i="1"/>
  <c r="AQ119" i="1"/>
  <c r="AS131" i="1"/>
  <c r="AQ102" i="1"/>
  <c r="AS126" i="1"/>
  <c r="AQ106" i="1"/>
  <c r="AS104" i="1"/>
  <c r="AS109" i="1"/>
  <c r="AS125" i="1"/>
  <c r="AQ91" i="1"/>
  <c r="AQ132" i="1"/>
  <c r="AQ129" i="1"/>
  <c r="AU121" i="1"/>
  <c r="AY117" i="1"/>
  <c r="BA117" i="1" s="1"/>
  <c r="BB117" i="1" s="1"/>
  <c r="AQ123" i="1"/>
  <c r="AQ118" i="1"/>
  <c r="AQ124" i="1"/>
  <c r="AS120" i="1"/>
  <c r="AQ133" i="1"/>
  <c r="AQ128" i="1"/>
  <c r="AQ122" i="1"/>
  <c r="AQ107" i="1"/>
  <c r="AQ116" i="1"/>
  <c r="AQ108" i="1"/>
  <c r="AQ88" i="1"/>
  <c r="AW127" i="1"/>
  <c r="AQ98" i="1"/>
  <c r="AQ87" i="1"/>
  <c r="AQ83" i="1"/>
  <c r="AS84" i="1"/>
  <c r="AQ85" i="1"/>
  <c r="AQ86" i="1"/>
  <c r="AQ82" i="1"/>
  <c r="AS77" i="1"/>
  <c r="AQ80" i="1"/>
  <c r="AQ75" i="1"/>
  <c r="AY79" i="1"/>
  <c r="BA79" i="1" s="1"/>
  <c r="BB79" i="1" s="1"/>
  <c r="AQ74" i="1"/>
  <c r="AQ81" i="1"/>
  <c r="AQ76" i="1"/>
  <c r="AU78" i="1"/>
  <c r="AQ73" i="1"/>
  <c r="AQ63" i="1"/>
  <c r="AQ72" i="1"/>
  <c r="AQ64" i="1"/>
  <c r="AQ71" i="1"/>
  <c r="AS67" i="1"/>
  <c r="AS65" i="1"/>
  <c r="AQ66" i="1"/>
  <c r="AQ68" i="1"/>
  <c r="AS70" i="1"/>
  <c r="AQ69" i="1"/>
  <c r="AS62" i="1"/>
  <c r="AS61" i="1"/>
  <c r="AQ49" i="1"/>
  <c r="AQ56" i="1"/>
  <c r="AS51" i="1"/>
  <c r="AQ40" i="1"/>
  <c r="AS47" i="1"/>
  <c r="AS57" i="1"/>
  <c r="AS52" i="1"/>
  <c r="AS41" i="1"/>
  <c r="AW43" i="1"/>
  <c r="AX43" i="1" s="1"/>
  <c r="AQ45" i="1"/>
  <c r="AS39" i="1"/>
  <c r="BG50" i="1"/>
  <c r="AS55" i="1"/>
  <c r="AS54" i="1"/>
  <c r="AU42" i="1"/>
  <c r="AV42" i="1" s="1"/>
  <c r="BS42" i="1" s="1"/>
  <c r="AW48" i="1"/>
  <c r="AX48" i="1" s="1"/>
  <c r="AU53" i="1"/>
  <c r="AV53" i="1" s="1"/>
  <c r="BS53" i="1" s="1"/>
  <c r="AU60" i="1"/>
  <c r="AU44" i="1"/>
  <c r="AV44" i="1" s="1"/>
  <c r="BS44" i="1" s="1"/>
  <c r="AW59" i="1"/>
  <c r="AX59" i="1" s="1"/>
  <c r="AU58" i="1"/>
  <c r="AV58" i="1" s="1"/>
  <c r="BS58" i="1" s="1"/>
  <c r="AS46" i="1"/>
  <c r="AQ38" i="1"/>
  <c r="AQ37" i="1"/>
  <c r="AS35" i="1"/>
  <c r="AQ27" i="1"/>
  <c r="AQ36" i="1"/>
  <c r="AQ32" i="1"/>
  <c r="AQ31" i="1"/>
  <c r="AQ28" i="1"/>
  <c r="AQ30" i="1"/>
  <c r="AS29" i="1"/>
  <c r="AS34" i="1"/>
  <c r="AQ33" i="1"/>
  <c r="BS99" i="1" l="1"/>
  <c r="CF99" i="1"/>
  <c r="BJ99" i="1"/>
  <c r="BK99" i="1" s="1"/>
  <c r="BS92" i="1"/>
  <c r="CF92" i="1"/>
  <c r="BJ92" i="1"/>
  <c r="BK92" i="1" s="1"/>
  <c r="AW169" i="1"/>
  <c r="AS203" i="1"/>
  <c r="AS228" i="1"/>
  <c r="AS193" i="1"/>
  <c r="AS205" i="1"/>
  <c r="AU192" i="1"/>
  <c r="AS194" i="1"/>
  <c r="AS217" i="1"/>
  <c r="AS236" i="1"/>
  <c r="AU173" i="1"/>
  <c r="AV173" i="1" s="1"/>
  <c r="BS173" i="1" s="1"/>
  <c r="AU245" i="1"/>
  <c r="AS179" i="1"/>
  <c r="AS250" i="1"/>
  <c r="AS209" i="1"/>
  <c r="AS196" i="1"/>
  <c r="AS176" i="1"/>
  <c r="AS235" i="1"/>
  <c r="AU224" i="1"/>
  <c r="AS170" i="1"/>
  <c r="AT170" i="1" s="1"/>
  <c r="AS226" i="1"/>
  <c r="AS232" i="1"/>
  <c r="AU216" i="1"/>
  <c r="AU251" i="1"/>
  <c r="AU243" i="1"/>
  <c r="AU168" i="1"/>
  <c r="AV168" i="1" s="1"/>
  <c r="BS168" i="1" s="1"/>
  <c r="AS244" i="1"/>
  <c r="AU187" i="1"/>
  <c r="AS215" i="1"/>
  <c r="AU190" i="1"/>
  <c r="AU184" i="1"/>
  <c r="AU207" i="1"/>
  <c r="AS242" i="1"/>
  <c r="AU218" i="1"/>
  <c r="AS201" i="1"/>
  <c r="AU219" i="1"/>
  <c r="AS197" i="1"/>
  <c r="AS175" i="1"/>
  <c r="AT175" i="1" s="1"/>
  <c r="AS253" i="1"/>
  <c r="AS212" i="1"/>
  <c r="AS177" i="1"/>
  <c r="AS181" i="1"/>
  <c r="AU238" i="1"/>
  <c r="AS229" i="1"/>
  <c r="AU202" i="1"/>
  <c r="AU189" i="1"/>
  <c r="AS222" i="1"/>
  <c r="AU249" i="1"/>
  <c r="AS172" i="1"/>
  <c r="AT172" i="1" s="1"/>
  <c r="AS167" i="1"/>
  <c r="AT167" i="1" s="1"/>
  <c r="AS252" i="1"/>
  <c r="AS214" i="1"/>
  <c r="AS191" i="1"/>
  <c r="AS241" i="1"/>
  <c r="AU231" i="1"/>
  <c r="AS200" i="1"/>
  <c r="AS247" i="1"/>
  <c r="AS237" i="1"/>
  <c r="AS211" i="1"/>
  <c r="AS255" i="1"/>
  <c r="AS178" i="1"/>
  <c r="AS182" i="1"/>
  <c r="AU213" i="1"/>
  <c r="AS195" i="1"/>
  <c r="AU174" i="1"/>
  <c r="AV174" i="1" s="1"/>
  <c r="BS174" i="1" s="1"/>
  <c r="AU254" i="1"/>
  <c r="AS206" i="1"/>
  <c r="AU204" i="1"/>
  <c r="AU227" i="1"/>
  <c r="AS210" i="1"/>
  <c r="AS240" i="1"/>
  <c r="AS180" i="1"/>
  <c r="AS171" i="1"/>
  <c r="AT171" i="1" s="1"/>
  <c r="AS223" i="1"/>
  <c r="AS239" i="1"/>
  <c r="AU208" i="1"/>
  <c r="AU185" i="1"/>
  <c r="AS186" i="1"/>
  <c r="AU198" i="1"/>
  <c r="AS234" i="1"/>
  <c r="AS221" i="1"/>
  <c r="AS183" i="1"/>
  <c r="AS230" i="1"/>
  <c r="AU220" i="1"/>
  <c r="AS248" i="1"/>
  <c r="AS199" i="1"/>
  <c r="AS188" i="1"/>
  <c r="AU225" i="1"/>
  <c r="AS246" i="1"/>
  <c r="AU233" i="1"/>
  <c r="AS166" i="1"/>
  <c r="AT166" i="1" s="1"/>
  <c r="AS164" i="1"/>
  <c r="AS147" i="1"/>
  <c r="AU142" i="1"/>
  <c r="AS163" i="1"/>
  <c r="AS156" i="1"/>
  <c r="AS162" i="1"/>
  <c r="AS146" i="1"/>
  <c r="AS154" i="1"/>
  <c r="AS159" i="1"/>
  <c r="AS149" i="1"/>
  <c r="AS135" i="1"/>
  <c r="AS136" i="1"/>
  <c r="AS150" i="1"/>
  <c r="AS152" i="1"/>
  <c r="AS161" i="1"/>
  <c r="AS155" i="1"/>
  <c r="AS160" i="1"/>
  <c r="AU139" i="1"/>
  <c r="AS141" i="1"/>
  <c r="AU148" i="1"/>
  <c r="AS140" i="1"/>
  <c r="AU153" i="1"/>
  <c r="AS144" i="1"/>
  <c r="AW138" i="1"/>
  <c r="AS143" i="1"/>
  <c r="AS165" i="1"/>
  <c r="AS157" i="1"/>
  <c r="AU158" i="1"/>
  <c r="AS151" i="1"/>
  <c r="AU145" i="1"/>
  <c r="AU137" i="1"/>
  <c r="AS134" i="1"/>
  <c r="AS124" i="1"/>
  <c r="AU125" i="1"/>
  <c r="AY105" i="1"/>
  <c r="BA105" i="1" s="1"/>
  <c r="BB105" i="1" s="1"/>
  <c r="AY127" i="1"/>
  <c r="BA127" i="1" s="1"/>
  <c r="BB127" i="1" s="1"/>
  <c r="AS88" i="1"/>
  <c r="AS108" i="1"/>
  <c r="AS118" i="1"/>
  <c r="AU109" i="1"/>
  <c r="AW95" i="1"/>
  <c r="AS132" i="1"/>
  <c r="AU120" i="1"/>
  <c r="AS116" i="1"/>
  <c r="AU104" i="1"/>
  <c r="BG101" i="1"/>
  <c r="AS133" i="1"/>
  <c r="BC117" i="1"/>
  <c r="BE117" i="1" s="1"/>
  <c r="BF117" i="1" s="1"/>
  <c r="AU94" i="1"/>
  <c r="AS91" i="1"/>
  <c r="AS106" i="1"/>
  <c r="AU131" i="1"/>
  <c r="AS107" i="1"/>
  <c r="AW121" i="1"/>
  <c r="AU126" i="1"/>
  <c r="AU103" i="1"/>
  <c r="AS98" i="1"/>
  <c r="AS123" i="1"/>
  <c r="AS122" i="1"/>
  <c r="AS119" i="1"/>
  <c r="AS102" i="1"/>
  <c r="AS130" i="1"/>
  <c r="AS128" i="1"/>
  <c r="AS129" i="1"/>
  <c r="AS82" i="1"/>
  <c r="AS86" i="1"/>
  <c r="AS85" i="1"/>
  <c r="AU84" i="1"/>
  <c r="AS83" i="1"/>
  <c r="AS87" i="1"/>
  <c r="AW78" i="1"/>
  <c r="AS76" i="1"/>
  <c r="BC79" i="1"/>
  <c r="BE79" i="1" s="1"/>
  <c r="BF79" i="1" s="1"/>
  <c r="AS75" i="1"/>
  <c r="AS74" i="1"/>
  <c r="AS80" i="1"/>
  <c r="AS81" i="1"/>
  <c r="AU77" i="1"/>
  <c r="AS73" i="1"/>
  <c r="AS68" i="1"/>
  <c r="AS66" i="1"/>
  <c r="AU65" i="1"/>
  <c r="AU67" i="1"/>
  <c r="AS71" i="1"/>
  <c r="AS64" i="1"/>
  <c r="AS69" i="1"/>
  <c r="AS72" i="1"/>
  <c r="AU70" i="1"/>
  <c r="AS63" i="1"/>
  <c r="AU62" i="1"/>
  <c r="AU61" i="1"/>
  <c r="AU41" i="1"/>
  <c r="AV41" i="1" s="1"/>
  <c r="BS41" i="1" s="1"/>
  <c r="AU47" i="1"/>
  <c r="AV47" i="1" s="1"/>
  <c r="BS47" i="1" s="1"/>
  <c r="AY59" i="1"/>
  <c r="BA59" i="1" s="1"/>
  <c r="BB59" i="1" s="1"/>
  <c r="AU46" i="1"/>
  <c r="AV46" i="1" s="1"/>
  <c r="BS46" i="1" s="1"/>
  <c r="AU55" i="1"/>
  <c r="AV55" i="1" s="1"/>
  <c r="BS55" i="1" s="1"/>
  <c r="AU39" i="1"/>
  <c r="AV39" i="1" s="1"/>
  <c r="BS39" i="1" s="1"/>
  <c r="AU51" i="1"/>
  <c r="AV51" i="1" s="1"/>
  <c r="BS51" i="1" s="1"/>
  <c r="AU54" i="1"/>
  <c r="AV54" i="1" s="1"/>
  <c r="BS54" i="1" s="1"/>
  <c r="AS40" i="1"/>
  <c r="AW42" i="1"/>
  <c r="AX42" i="1" s="1"/>
  <c r="AU57" i="1"/>
  <c r="AV57" i="1" s="1"/>
  <c r="BS57" i="1" s="1"/>
  <c r="AS45" i="1"/>
  <c r="AS56" i="1"/>
  <c r="AW44" i="1"/>
  <c r="AX44" i="1" s="1"/>
  <c r="AW60" i="1"/>
  <c r="AW53" i="1"/>
  <c r="AX53" i="1" s="1"/>
  <c r="AY43" i="1"/>
  <c r="BA43" i="1" s="1"/>
  <c r="BB43" i="1" s="1"/>
  <c r="AS49" i="1"/>
  <c r="AY48" i="1"/>
  <c r="BA48" i="1" s="1"/>
  <c r="BB48" i="1" s="1"/>
  <c r="AU52" i="1"/>
  <c r="AV52" i="1" s="1"/>
  <c r="BS52" i="1" s="1"/>
  <c r="AW58" i="1"/>
  <c r="AX58" i="1" s="1"/>
  <c r="AS38" i="1"/>
  <c r="AS37" i="1"/>
  <c r="AS32" i="1"/>
  <c r="AS28" i="1"/>
  <c r="AS31" i="1"/>
  <c r="AS36" i="1"/>
  <c r="AS33" i="1"/>
  <c r="AS27" i="1"/>
  <c r="AU29" i="1"/>
  <c r="AS30" i="1"/>
  <c r="AU34" i="1"/>
  <c r="AU35" i="1"/>
  <c r="CA99" i="1" l="1"/>
  <c r="CA92" i="1"/>
  <c r="AU242" i="1"/>
  <c r="AU194" i="1"/>
  <c r="AU188" i="1"/>
  <c r="AW198" i="1"/>
  <c r="AU240" i="1"/>
  <c r="AW213" i="1"/>
  <c r="AW231" i="1"/>
  <c r="AU222" i="1"/>
  <c r="AU253" i="1"/>
  <c r="AW184" i="1"/>
  <c r="AU209" i="1"/>
  <c r="AW192" i="1"/>
  <c r="AU176" i="1"/>
  <c r="AW251" i="1"/>
  <c r="AW216" i="1"/>
  <c r="AU186" i="1"/>
  <c r="AU250" i="1"/>
  <c r="AU217" i="1"/>
  <c r="AU180" i="1"/>
  <c r="AU241" i="1"/>
  <c r="AU171" i="1"/>
  <c r="AV171" i="1" s="1"/>
  <c r="BS171" i="1" s="1"/>
  <c r="AU232" i="1"/>
  <c r="AU248" i="1"/>
  <c r="AW185" i="1"/>
  <c r="AW227" i="1"/>
  <c r="AU178" i="1"/>
  <c r="AU191" i="1"/>
  <c r="AU197" i="1"/>
  <c r="AU226" i="1"/>
  <c r="AU179" i="1"/>
  <c r="AU193" i="1"/>
  <c r="AU246" i="1"/>
  <c r="AU205" i="1"/>
  <c r="AW202" i="1"/>
  <c r="AU215" i="1"/>
  <c r="AU247" i="1"/>
  <c r="AW207" i="1"/>
  <c r="AU200" i="1"/>
  <c r="AU199" i="1"/>
  <c r="AW189" i="1"/>
  <c r="AW220" i="1"/>
  <c r="AW204" i="1"/>
  <c r="AU255" i="1"/>
  <c r="AU214" i="1"/>
  <c r="AU229" i="1"/>
  <c r="AW219" i="1"/>
  <c r="AU170" i="1"/>
  <c r="AV170" i="1" s="1"/>
  <c r="BS170" i="1" s="1"/>
  <c r="AW245" i="1"/>
  <c r="AU228" i="1"/>
  <c r="AU172" i="1"/>
  <c r="AV172" i="1" s="1"/>
  <c r="BS172" i="1" s="1"/>
  <c r="AU234" i="1"/>
  <c r="AW208" i="1"/>
  <c r="AW187" i="1"/>
  <c r="AW243" i="1"/>
  <c r="AU196" i="1"/>
  <c r="AU210" i="1"/>
  <c r="AU230" i="1"/>
  <c r="AU239" i="1"/>
  <c r="AU206" i="1"/>
  <c r="AU211" i="1"/>
  <c r="AW238" i="1"/>
  <c r="AU201" i="1"/>
  <c r="AU244" i="1"/>
  <c r="AW224" i="1"/>
  <c r="AW173" i="1"/>
  <c r="AU203" i="1"/>
  <c r="AU221" i="1"/>
  <c r="AW249" i="1"/>
  <c r="AW225" i="1"/>
  <c r="AW190" i="1"/>
  <c r="AU252" i="1"/>
  <c r="AW174" i="1"/>
  <c r="AU212" i="1"/>
  <c r="AU195" i="1"/>
  <c r="AU175" i="1"/>
  <c r="AV175" i="1" s="1"/>
  <c r="BS175" i="1" s="1"/>
  <c r="AU182" i="1"/>
  <c r="AW233" i="1"/>
  <c r="AU183" i="1"/>
  <c r="AU223" i="1"/>
  <c r="AW254" i="1"/>
  <c r="AU237" i="1"/>
  <c r="AU167" i="1"/>
  <c r="AV167" i="1" s="1"/>
  <c r="BS167" i="1" s="1"/>
  <c r="AW218" i="1"/>
  <c r="AW168" i="1"/>
  <c r="AU235" i="1"/>
  <c r="AU236" i="1"/>
  <c r="AY169" i="1"/>
  <c r="BA169" i="1" s="1"/>
  <c r="BB169" i="1" s="1"/>
  <c r="AU177" i="1"/>
  <c r="AU181" i="1"/>
  <c r="AU166" i="1"/>
  <c r="AV166" i="1" s="1"/>
  <c r="BS166" i="1" s="1"/>
  <c r="AY138" i="1"/>
  <c r="BA138" i="1" s="1"/>
  <c r="BB138" i="1" s="1"/>
  <c r="AU155" i="1"/>
  <c r="AU154" i="1"/>
  <c r="AU146" i="1"/>
  <c r="AU152" i="1"/>
  <c r="AU162" i="1"/>
  <c r="AW137" i="1"/>
  <c r="AU150" i="1"/>
  <c r="AU156" i="1"/>
  <c r="AW158" i="1"/>
  <c r="AW148" i="1"/>
  <c r="AU136" i="1"/>
  <c r="AU163" i="1"/>
  <c r="AU144" i="1"/>
  <c r="AU157" i="1"/>
  <c r="AU141" i="1"/>
  <c r="AU135" i="1"/>
  <c r="AW142" i="1"/>
  <c r="AW153" i="1"/>
  <c r="AU165" i="1"/>
  <c r="AW139" i="1"/>
  <c r="AU149" i="1"/>
  <c r="AU147" i="1"/>
  <c r="AU161" i="1"/>
  <c r="AU151" i="1"/>
  <c r="AU140" i="1"/>
  <c r="AU143" i="1"/>
  <c r="AU160" i="1"/>
  <c r="AU159" i="1"/>
  <c r="AU164" i="1"/>
  <c r="AW145" i="1"/>
  <c r="AU134" i="1"/>
  <c r="BG117" i="1"/>
  <c r="AU133" i="1"/>
  <c r="AU130" i="1"/>
  <c r="AU108" i="1"/>
  <c r="AU118" i="1"/>
  <c r="AU129" i="1"/>
  <c r="AU88" i="1"/>
  <c r="AW103" i="1"/>
  <c r="AW104" i="1"/>
  <c r="AW131" i="1"/>
  <c r="AU116" i="1"/>
  <c r="BC127" i="1"/>
  <c r="BE127" i="1" s="1"/>
  <c r="BF127" i="1" s="1"/>
  <c r="AW109" i="1"/>
  <c r="AU122" i="1"/>
  <c r="AW120" i="1"/>
  <c r="BC105" i="1"/>
  <c r="BE105" i="1" s="1"/>
  <c r="BF105" i="1" s="1"/>
  <c r="AU107" i="1"/>
  <c r="AU106" i="1"/>
  <c r="AU123" i="1"/>
  <c r="AU132" i="1"/>
  <c r="AW126" i="1"/>
  <c r="AY121" i="1"/>
  <c r="BA121" i="1" s="1"/>
  <c r="BB121" i="1" s="1"/>
  <c r="AU102" i="1"/>
  <c r="AU119" i="1"/>
  <c r="AU91" i="1"/>
  <c r="AW125" i="1"/>
  <c r="AU128" i="1"/>
  <c r="AU98" i="1"/>
  <c r="AW94" i="1"/>
  <c r="AY95" i="1"/>
  <c r="BA95" i="1" s="1"/>
  <c r="BB95" i="1" s="1"/>
  <c r="AU124" i="1"/>
  <c r="AU87" i="1"/>
  <c r="AU83" i="1"/>
  <c r="AW84" i="1"/>
  <c r="AU86" i="1"/>
  <c r="AU85" i="1"/>
  <c r="AU82" i="1"/>
  <c r="AW77" i="1"/>
  <c r="AU80" i="1"/>
  <c r="AU76" i="1"/>
  <c r="AU74" i="1"/>
  <c r="AU75" i="1"/>
  <c r="BG79" i="1"/>
  <c r="AY78" i="1"/>
  <c r="BA78" i="1" s="1"/>
  <c r="BB78" i="1" s="1"/>
  <c r="AU81" i="1"/>
  <c r="AU73" i="1"/>
  <c r="AU72" i="1"/>
  <c r="AU69" i="1"/>
  <c r="AU64" i="1"/>
  <c r="AW65" i="1"/>
  <c r="AU63" i="1"/>
  <c r="AU66" i="1"/>
  <c r="AU71" i="1"/>
  <c r="AW67" i="1"/>
  <c r="AW70" i="1"/>
  <c r="AU68" i="1"/>
  <c r="AW62" i="1"/>
  <c r="AW61" i="1"/>
  <c r="AW54" i="1"/>
  <c r="AX54" i="1" s="1"/>
  <c r="AY60" i="1"/>
  <c r="BA60" i="1" s="1"/>
  <c r="BB60" i="1" s="1"/>
  <c r="AY58" i="1"/>
  <c r="BA58" i="1" s="1"/>
  <c r="BB58" i="1" s="1"/>
  <c r="AW57" i="1"/>
  <c r="AX57" i="1" s="1"/>
  <c r="BC59" i="1"/>
  <c r="BE59" i="1" s="1"/>
  <c r="BF59" i="1" s="1"/>
  <c r="AW39" i="1"/>
  <c r="AX39" i="1" s="1"/>
  <c r="AW52" i="1"/>
  <c r="AX52" i="1" s="1"/>
  <c r="AY53" i="1"/>
  <c r="BA53" i="1" s="1"/>
  <c r="BB53" i="1" s="1"/>
  <c r="AW51" i="1"/>
  <c r="AX51" i="1" s="1"/>
  <c r="AY44" i="1"/>
  <c r="BA44" i="1" s="1"/>
  <c r="BB44" i="1" s="1"/>
  <c r="AU56" i="1"/>
  <c r="AV56" i="1" s="1"/>
  <c r="BS56" i="1" s="1"/>
  <c r="AW55" i="1"/>
  <c r="AX55" i="1" s="1"/>
  <c r="AU49" i="1"/>
  <c r="AV49" i="1" s="1"/>
  <c r="BS49" i="1" s="1"/>
  <c r="AY42" i="1"/>
  <c r="BA42" i="1" s="1"/>
  <c r="BB42" i="1" s="1"/>
  <c r="AW47" i="1"/>
  <c r="AX47" i="1" s="1"/>
  <c r="AU45" i="1"/>
  <c r="AV45" i="1" s="1"/>
  <c r="BS45" i="1" s="1"/>
  <c r="BC48" i="1"/>
  <c r="BE48" i="1" s="1"/>
  <c r="BF48" i="1" s="1"/>
  <c r="AW46" i="1"/>
  <c r="AX46" i="1" s="1"/>
  <c r="BC43" i="1"/>
  <c r="BE43" i="1" s="1"/>
  <c r="BF43" i="1" s="1"/>
  <c r="AU40" i="1"/>
  <c r="AV40" i="1" s="1"/>
  <c r="BS40" i="1" s="1"/>
  <c r="AW41" i="1"/>
  <c r="AX41" i="1" s="1"/>
  <c r="AU38" i="1"/>
  <c r="AV38" i="1" s="1"/>
  <c r="BS38" i="1" s="1"/>
  <c r="AU37" i="1"/>
  <c r="AV37" i="1" s="1"/>
  <c r="BS37" i="1" s="1"/>
  <c r="AU30" i="1"/>
  <c r="AU27" i="1"/>
  <c r="AU33" i="1"/>
  <c r="AW35" i="1"/>
  <c r="AY35" i="1" s="1"/>
  <c r="BA35" i="1" s="1"/>
  <c r="BC35" i="1" s="1"/>
  <c r="BE35" i="1" s="1"/>
  <c r="BG35" i="1" s="1"/>
  <c r="AU28" i="1"/>
  <c r="AU36" i="1"/>
  <c r="AW34" i="1"/>
  <c r="AY34" i="1" s="1"/>
  <c r="BA34" i="1" s="1"/>
  <c r="BC34" i="1" s="1"/>
  <c r="BE34" i="1" s="1"/>
  <c r="BG34" i="1" s="1"/>
  <c r="AU32" i="1"/>
  <c r="AW29" i="1"/>
  <c r="AY29" i="1" s="1"/>
  <c r="BA29" i="1" s="1"/>
  <c r="BC29" i="1" s="1"/>
  <c r="BE29" i="1" s="1"/>
  <c r="BG29" i="1" s="1"/>
  <c r="AU31" i="1"/>
  <c r="AW210" i="1" l="1"/>
  <c r="BC169" i="1"/>
  <c r="BE169" i="1" s="1"/>
  <c r="BF169" i="1" s="1"/>
  <c r="AY254" i="1"/>
  <c r="BA254" i="1" s="1"/>
  <c r="BB254" i="1" s="1"/>
  <c r="AW223" i="1"/>
  <c r="AW236" i="1"/>
  <c r="AW183" i="1"/>
  <c r="AY190" i="1"/>
  <c r="BA190" i="1" s="1"/>
  <c r="BB190" i="1" s="1"/>
  <c r="AW201" i="1"/>
  <c r="AY243" i="1"/>
  <c r="BA243" i="1" s="1"/>
  <c r="BB243" i="1" s="1"/>
  <c r="AY219" i="1"/>
  <c r="BA219" i="1" s="1"/>
  <c r="BB219" i="1" s="1"/>
  <c r="AW200" i="1"/>
  <c r="AW179" i="1"/>
  <c r="AW232" i="1"/>
  <c r="AY251" i="1"/>
  <c r="BA251" i="1" s="1"/>
  <c r="BB251" i="1" s="1"/>
  <c r="AY213" i="1"/>
  <c r="BA213" i="1" s="1"/>
  <c r="BB213" i="1" s="1"/>
  <c r="AY185" i="1"/>
  <c r="BA185" i="1" s="1"/>
  <c r="BB185" i="1" s="1"/>
  <c r="AY216" i="1"/>
  <c r="BA216" i="1" s="1"/>
  <c r="BB216" i="1" s="1"/>
  <c r="AW171" i="1"/>
  <c r="AY189" i="1"/>
  <c r="BA189" i="1" s="1"/>
  <c r="BB189" i="1" s="1"/>
  <c r="AW170" i="1"/>
  <c r="AW176" i="1"/>
  <c r="AY168" i="1"/>
  <c r="BA168" i="1" s="1"/>
  <c r="BB168" i="1" s="1"/>
  <c r="AW182" i="1"/>
  <c r="AY249" i="1"/>
  <c r="BA249" i="1" s="1"/>
  <c r="BB249" i="1" s="1"/>
  <c r="AW211" i="1"/>
  <c r="AY208" i="1"/>
  <c r="BA208" i="1" s="1"/>
  <c r="BB208" i="1" s="1"/>
  <c r="AW214" i="1"/>
  <c r="AW197" i="1"/>
  <c r="AY192" i="1"/>
  <c r="BA192" i="1" s="1"/>
  <c r="BB192" i="1" s="1"/>
  <c r="AY198" i="1"/>
  <c r="BA198" i="1" s="1"/>
  <c r="BB198" i="1" s="1"/>
  <c r="AW177" i="1"/>
  <c r="AY231" i="1"/>
  <c r="BA231" i="1" s="1"/>
  <c r="BB231" i="1" s="1"/>
  <c r="AW240" i="1"/>
  <c r="AW247" i="1"/>
  <c r="AW241" i="1"/>
  <c r="AW186" i="1"/>
  <c r="AW199" i="1"/>
  <c r="AW235" i="1"/>
  <c r="AW226" i="1"/>
  <c r="AY218" i="1"/>
  <c r="BA218" i="1" s="1"/>
  <c r="BB218" i="1" s="1"/>
  <c r="AW175" i="1"/>
  <c r="AW221" i="1"/>
  <c r="AW206" i="1"/>
  <c r="AW234" i="1"/>
  <c r="AW255" i="1"/>
  <c r="AW215" i="1"/>
  <c r="AW191" i="1"/>
  <c r="AW180" i="1"/>
  <c r="AW209" i="1"/>
  <c r="AY224" i="1"/>
  <c r="BA224" i="1" s="1"/>
  <c r="BB224" i="1" s="1"/>
  <c r="AW244" i="1"/>
  <c r="AY238" i="1"/>
  <c r="BA238" i="1" s="1"/>
  <c r="BB238" i="1" s="1"/>
  <c r="AW188" i="1"/>
  <c r="AW246" i="1"/>
  <c r="AW248" i="1"/>
  <c r="AY187" i="1"/>
  <c r="BA187" i="1" s="1"/>
  <c r="BB187" i="1" s="1"/>
  <c r="AW167" i="1"/>
  <c r="AW195" i="1"/>
  <c r="AW203" i="1"/>
  <c r="AW239" i="1"/>
  <c r="AY204" i="1"/>
  <c r="BA204" i="1" s="1"/>
  <c r="BB204" i="1" s="1"/>
  <c r="AY202" i="1"/>
  <c r="BA202" i="1" s="1"/>
  <c r="BB202" i="1" s="1"/>
  <c r="AW178" i="1"/>
  <c r="AW217" i="1"/>
  <c r="AY184" i="1"/>
  <c r="BA184" i="1" s="1"/>
  <c r="BB184" i="1" s="1"/>
  <c r="AW194" i="1"/>
  <c r="AY245" i="1"/>
  <c r="BA245" i="1" s="1"/>
  <c r="BB245" i="1" s="1"/>
  <c r="AW196" i="1"/>
  <c r="AW172" i="1"/>
  <c r="AW193" i="1"/>
  <c r="AY233" i="1"/>
  <c r="BA233" i="1" s="1"/>
  <c r="BB233" i="1" s="1"/>
  <c r="AY207" i="1"/>
  <c r="BA207" i="1" s="1"/>
  <c r="BB207" i="1" s="1"/>
  <c r="AW181" i="1"/>
  <c r="AW237" i="1"/>
  <c r="AW212" i="1"/>
  <c r="AY173" i="1"/>
  <c r="BA173" i="1" s="1"/>
  <c r="BB173" i="1" s="1"/>
  <c r="AW230" i="1"/>
  <c r="AW228" i="1"/>
  <c r="AY220" i="1"/>
  <c r="BA220" i="1" s="1"/>
  <c r="BB220" i="1" s="1"/>
  <c r="AY227" i="1"/>
  <c r="BA227" i="1" s="1"/>
  <c r="BB227" i="1" s="1"/>
  <c r="AW250" i="1"/>
  <c r="AW253" i="1"/>
  <c r="AY174" i="1"/>
  <c r="BA174" i="1" s="1"/>
  <c r="BB174" i="1" s="1"/>
  <c r="AW222" i="1"/>
  <c r="AW252" i="1"/>
  <c r="AY225" i="1"/>
  <c r="BA225" i="1" s="1"/>
  <c r="BB225" i="1" s="1"/>
  <c r="AW229" i="1"/>
  <c r="AW205" i="1"/>
  <c r="AW242" i="1"/>
  <c r="AW166" i="1"/>
  <c r="AW161" i="1"/>
  <c r="AW150" i="1"/>
  <c r="AW157" i="1"/>
  <c r="AW162" i="1"/>
  <c r="AW159" i="1"/>
  <c r="AY139" i="1"/>
  <c r="BA139" i="1" s="1"/>
  <c r="BB139" i="1" s="1"/>
  <c r="AW163" i="1"/>
  <c r="AW152" i="1"/>
  <c r="AW160" i="1"/>
  <c r="AW165" i="1"/>
  <c r="AW136" i="1"/>
  <c r="AW146" i="1"/>
  <c r="AY137" i="1"/>
  <c r="BA137" i="1" s="1"/>
  <c r="BB137" i="1" s="1"/>
  <c r="AW144" i="1"/>
  <c r="AW147" i="1"/>
  <c r="AW164" i="1"/>
  <c r="AW143" i="1"/>
  <c r="AY153" i="1"/>
  <c r="BA153" i="1" s="1"/>
  <c r="BB153" i="1" s="1"/>
  <c r="AY148" i="1"/>
  <c r="BA148" i="1" s="1"/>
  <c r="BB148" i="1" s="1"/>
  <c r="AW154" i="1"/>
  <c r="AY142" i="1"/>
  <c r="BA142" i="1" s="1"/>
  <c r="BB142" i="1" s="1"/>
  <c r="AY158" i="1"/>
  <c r="BA158" i="1" s="1"/>
  <c r="BB158" i="1" s="1"/>
  <c r="AW155" i="1"/>
  <c r="AW141" i="1"/>
  <c r="AW140" i="1"/>
  <c r="AW149" i="1"/>
  <c r="AW151" i="1"/>
  <c r="AW135" i="1"/>
  <c r="BC138" i="1"/>
  <c r="BE138" i="1" s="1"/>
  <c r="BF138" i="1" s="1"/>
  <c r="AY145" i="1"/>
  <c r="BA145" i="1" s="1"/>
  <c r="BB145" i="1" s="1"/>
  <c r="AW156" i="1"/>
  <c r="AW134" i="1"/>
  <c r="AW129" i="1"/>
  <c r="AW88" i="1"/>
  <c r="AW118" i="1"/>
  <c r="BC121" i="1"/>
  <c r="BE121" i="1" s="1"/>
  <c r="BF121" i="1" s="1"/>
  <c r="AY109" i="1"/>
  <c r="BA109" i="1" s="1"/>
  <c r="BB109" i="1" s="1"/>
  <c r="AW119" i="1"/>
  <c r="AW124" i="1"/>
  <c r="AW98" i="1"/>
  <c r="AW132" i="1"/>
  <c r="BG127" i="1"/>
  <c r="AW108" i="1"/>
  <c r="BG105" i="1"/>
  <c r="BC95" i="1"/>
  <c r="BE95" i="1" s="1"/>
  <c r="BF95" i="1" s="1"/>
  <c r="AW116" i="1"/>
  <c r="AW130" i="1"/>
  <c r="AW123" i="1"/>
  <c r="AY120" i="1"/>
  <c r="BA120" i="1" s="1"/>
  <c r="BB120" i="1" s="1"/>
  <c r="AW122" i="1"/>
  <c r="AY94" i="1"/>
  <c r="BA94" i="1" s="1"/>
  <c r="BB94" i="1" s="1"/>
  <c r="AW106" i="1"/>
  <c r="AW133" i="1"/>
  <c r="AY103" i="1"/>
  <c r="BA103" i="1" s="1"/>
  <c r="BB103" i="1" s="1"/>
  <c r="AY126" i="1"/>
  <c r="BA126" i="1" s="1"/>
  <c r="BB126" i="1" s="1"/>
  <c r="AY125" i="1"/>
  <c r="BA125" i="1" s="1"/>
  <c r="BB125" i="1" s="1"/>
  <c r="AY131" i="1"/>
  <c r="BA131" i="1" s="1"/>
  <c r="BB131" i="1" s="1"/>
  <c r="AW102" i="1"/>
  <c r="AW128" i="1"/>
  <c r="AW91" i="1"/>
  <c r="AW107" i="1"/>
  <c r="AY104" i="1"/>
  <c r="BA104" i="1" s="1"/>
  <c r="BB104" i="1" s="1"/>
  <c r="AW82" i="1"/>
  <c r="AY84" i="1"/>
  <c r="BA84" i="1" s="1"/>
  <c r="BB84" i="1" s="1"/>
  <c r="AW85" i="1"/>
  <c r="AW83" i="1"/>
  <c r="AW86" i="1"/>
  <c r="AW87" i="1"/>
  <c r="AW81" i="1"/>
  <c r="BC78" i="1"/>
  <c r="BE78" i="1" s="1"/>
  <c r="BF78" i="1" s="1"/>
  <c r="AW74" i="1"/>
  <c r="AW76" i="1"/>
  <c r="AW80" i="1"/>
  <c r="AW75" i="1"/>
  <c r="AY77" i="1"/>
  <c r="BA77" i="1" s="1"/>
  <c r="BB77" i="1" s="1"/>
  <c r="AW73" i="1"/>
  <c r="AY67" i="1"/>
  <c r="BA67" i="1" s="1"/>
  <c r="BB67" i="1" s="1"/>
  <c r="AW64" i="1"/>
  <c r="AY65" i="1"/>
  <c r="BA65" i="1" s="1"/>
  <c r="BB65" i="1" s="1"/>
  <c r="AW63" i="1"/>
  <c r="AW69" i="1"/>
  <c r="AW66" i="1"/>
  <c r="AW68" i="1"/>
  <c r="AY70" i="1"/>
  <c r="BA70" i="1" s="1"/>
  <c r="BB70" i="1" s="1"/>
  <c r="AW72" i="1"/>
  <c r="AW71" i="1"/>
  <c r="AY62" i="1"/>
  <c r="BA62" i="1" s="1"/>
  <c r="BB62" i="1" s="1"/>
  <c r="AY61" i="1"/>
  <c r="BA61" i="1" s="1"/>
  <c r="BB61" i="1" s="1"/>
  <c r="AY39" i="1"/>
  <c r="BA39" i="1" s="1"/>
  <c r="BB39" i="1" s="1"/>
  <c r="BG59" i="1"/>
  <c r="BC53" i="1"/>
  <c r="BE53" i="1" s="1"/>
  <c r="BF53" i="1" s="1"/>
  <c r="AY52" i="1"/>
  <c r="BA52" i="1" s="1"/>
  <c r="BB52" i="1" s="1"/>
  <c r="BC42" i="1"/>
  <c r="BE42" i="1" s="1"/>
  <c r="BF42" i="1" s="1"/>
  <c r="BG43" i="1"/>
  <c r="AW56" i="1"/>
  <c r="AX56" i="1" s="1"/>
  <c r="BC58" i="1"/>
  <c r="BE58" i="1" s="1"/>
  <c r="BF58" i="1" s="1"/>
  <c r="AW45" i="1"/>
  <c r="AX45" i="1" s="1"/>
  <c r="AW49" i="1"/>
  <c r="AX49" i="1" s="1"/>
  <c r="AY57" i="1"/>
  <c r="BA57" i="1" s="1"/>
  <c r="BB57" i="1" s="1"/>
  <c r="AY47" i="1"/>
  <c r="BA47" i="1" s="1"/>
  <c r="BB47" i="1" s="1"/>
  <c r="AY46" i="1"/>
  <c r="BA46" i="1" s="1"/>
  <c r="BB46" i="1" s="1"/>
  <c r="BC44" i="1"/>
  <c r="BE44" i="1" s="1"/>
  <c r="BF44" i="1" s="1"/>
  <c r="BC60" i="1"/>
  <c r="BE60" i="1" s="1"/>
  <c r="BF60" i="1" s="1"/>
  <c r="AY55" i="1"/>
  <c r="BA55" i="1" s="1"/>
  <c r="BB55" i="1" s="1"/>
  <c r="AY41" i="1"/>
  <c r="BA41" i="1" s="1"/>
  <c r="BB41" i="1" s="1"/>
  <c r="BG48" i="1"/>
  <c r="AY51" i="1"/>
  <c r="BA51" i="1" s="1"/>
  <c r="BB51" i="1" s="1"/>
  <c r="AY54" i="1"/>
  <c r="BA54" i="1" s="1"/>
  <c r="BB54" i="1" s="1"/>
  <c r="AW40" i="1"/>
  <c r="AX40" i="1" s="1"/>
  <c r="AW38" i="1"/>
  <c r="AX38" i="1" s="1"/>
  <c r="AW37" i="1"/>
  <c r="AW32" i="1"/>
  <c r="AY32" i="1" s="1"/>
  <c r="BA32" i="1" s="1"/>
  <c r="BC32" i="1" s="1"/>
  <c r="BE32" i="1" s="1"/>
  <c r="BG32" i="1" s="1"/>
  <c r="AW33" i="1"/>
  <c r="AY33" i="1" s="1"/>
  <c r="BA33" i="1" s="1"/>
  <c r="BC33" i="1" s="1"/>
  <c r="BE33" i="1" s="1"/>
  <c r="BG33" i="1" s="1"/>
  <c r="AW31" i="1"/>
  <c r="AY31" i="1" s="1"/>
  <c r="BA31" i="1" s="1"/>
  <c r="BC31" i="1" s="1"/>
  <c r="BE31" i="1" s="1"/>
  <c r="BG31" i="1" s="1"/>
  <c r="AW27" i="1"/>
  <c r="AY27" i="1" s="1"/>
  <c r="BA27" i="1" s="1"/>
  <c r="BC27" i="1" s="1"/>
  <c r="BE27" i="1" s="1"/>
  <c r="BG27" i="1" s="1"/>
  <c r="AW36" i="1"/>
  <c r="AY36" i="1" s="1"/>
  <c r="BA36" i="1" s="1"/>
  <c r="BC36" i="1" s="1"/>
  <c r="BE36" i="1" s="1"/>
  <c r="BG36" i="1" s="1"/>
  <c r="AW28" i="1"/>
  <c r="AY28" i="1" s="1"/>
  <c r="BA28" i="1" s="1"/>
  <c r="BC28" i="1" s="1"/>
  <c r="BE28" i="1" s="1"/>
  <c r="BG28" i="1" s="1"/>
  <c r="AW30" i="1"/>
  <c r="AY30" i="1" s="1"/>
  <c r="BA30" i="1" s="1"/>
  <c r="BC30" i="1" s="1"/>
  <c r="BE30" i="1" s="1"/>
  <c r="BG30" i="1" s="1"/>
  <c r="AY37" i="1" l="1"/>
  <c r="BA37" i="1" s="1"/>
  <c r="AX37" i="1"/>
  <c r="BC220" i="1"/>
  <c r="BE220" i="1" s="1"/>
  <c r="BF220" i="1" s="1"/>
  <c r="AY229" i="1"/>
  <c r="BA229" i="1" s="1"/>
  <c r="BB229" i="1" s="1"/>
  <c r="AY178" i="1"/>
  <c r="BA178" i="1" s="1"/>
  <c r="BB178" i="1" s="1"/>
  <c r="AY248" i="1"/>
  <c r="BA248" i="1" s="1"/>
  <c r="BB248" i="1" s="1"/>
  <c r="AY177" i="1"/>
  <c r="BA177" i="1" s="1"/>
  <c r="BB177" i="1" s="1"/>
  <c r="AY217" i="1"/>
  <c r="BA217" i="1" s="1"/>
  <c r="BB217" i="1" s="1"/>
  <c r="AY191" i="1"/>
  <c r="BA191" i="1" s="1"/>
  <c r="BB191" i="1" s="1"/>
  <c r="BC225" i="1"/>
  <c r="BE225" i="1" s="1"/>
  <c r="BF225" i="1" s="1"/>
  <c r="AY228" i="1"/>
  <c r="BA228" i="1" s="1"/>
  <c r="BB228" i="1" s="1"/>
  <c r="BC202" i="1"/>
  <c r="BE202" i="1" s="1"/>
  <c r="BF202" i="1" s="1"/>
  <c r="AY246" i="1"/>
  <c r="BA246" i="1" s="1"/>
  <c r="BB246" i="1" s="1"/>
  <c r="AY215" i="1"/>
  <c r="BA215" i="1" s="1"/>
  <c r="BB215" i="1" s="1"/>
  <c r="AY235" i="1"/>
  <c r="BA235" i="1" s="1"/>
  <c r="BB235" i="1" s="1"/>
  <c r="BC198" i="1"/>
  <c r="BE198" i="1" s="1"/>
  <c r="BF198" i="1" s="1"/>
  <c r="BC251" i="1"/>
  <c r="BE251" i="1" s="1"/>
  <c r="BF251" i="1" s="1"/>
  <c r="AY183" i="1"/>
  <c r="BA183" i="1" s="1"/>
  <c r="BB183" i="1" s="1"/>
  <c r="BC185" i="1"/>
  <c r="BE185" i="1" s="1"/>
  <c r="BF185" i="1" s="1"/>
  <c r="AY193" i="1"/>
  <c r="BA193" i="1" s="1"/>
  <c r="BB193" i="1" s="1"/>
  <c r="BC168" i="1"/>
  <c r="BE168" i="1" s="1"/>
  <c r="BF168" i="1" s="1"/>
  <c r="BC207" i="1"/>
  <c r="BE207" i="1" s="1"/>
  <c r="BF207" i="1" s="1"/>
  <c r="AY236" i="1"/>
  <c r="BA236" i="1" s="1"/>
  <c r="BB236" i="1" s="1"/>
  <c r="BC231" i="1"/>
  <c r="BE231" i="1" s="1"/>
  <c r="BF231" i="1" s="1"/>
  <c r="BC190" i="1"/>
  <c r="BE190" i="1" s="1"/>
  <c r="BF190" i="1" s="1"/>
  <c r="AY230" i="1"/>
  <c r="BA230" i="1" s="1"/>
  <c r="BB230" i="1" s="1"/>
  <c r="BC192" i="1"/>
  <c r="BE192" i="1" s="1"/>
  <c r="BF192" i="1" s="1"/>
  <c r="BC173" i="1"/>
  <c r="BE173" i="1" s="1"/>
  <c r="BF173" i="1" s="1"/>
  <c r="AY196" i="1"/>
  <c r="BA196" i="1" s="1"/>
  <c r="BB196" i="1" s="1"/>
  <c r="AY239" i="1"/>
  <c r="BA239" i="1" s="1"/>
  <c r="BB239" i="1" s="1"/>
  <c r="BC238" i="1"/>
  <c r="BE238" i="1" s="1"/>
  <c r="BF238" i="1" s="1"/>
  <c r="AY234" i="1"/>
  <c r="BA234" i="1" s="1"/>
  <c r="BB234" i="1" s="1"/>
  <c r="AY186" i="1"/>
  <c r="BA186" i="1" s="1"/>
  <c r="BB186" i="1" s="1"/>
  <c r="AY197" i="1"/>
  <c r="BA197" i="1" s="1"/>
  <c r="BB197" i="1" s="1"/>
  <c r="AY170" i="1"/>
  <c r="BA170" i="1" s="1"/>
  <c r="BB170" i="1" s="1"/>
  <c r="AY179" i="1"/>
  <c r="BA179" i="1" s="1"/>
  <c r="BB179" i="1" s="1"/>
  <c r="AY223" i="1"/>
  <c r="BA223" i="1" s="1"/>
  <c r="BB223" i="1" s="1"/>
  <c r="BC227" i="1"/>
  <c r="BE227" i="1" s="1"/>
  <c r="BF227" i="1" s="1"/>
  <c r="AY205" i="1"/>
  <c r="BA205" i="1" s="1"/>
  <c r="BB205" i="1" s="1"/>
  <c r="AY188" i="1"/>
  <c r="BA188" i="1" s="1"/>
  <c r="BB188" i="1" s="1"/>
  <c r="AY222" i="1"/>
  <c r="BA222" i="1" s="1"/>
  <c r="BB222" i="1" s="1"/>
  <c r="BC218" i="1"/>
  <c r="BE218" i="1" s="1"/>
  <c r="BF218" i="1" s="1"/>
  <c r="AY252" i="1"/>
  <c r="BA252" i="1" s="1"/>
  <c r="BB252" i="1" s="1"/>
  <c r="AY232" i="1"/>
  <c r="BA232" i="1" s="1"/>
  <c r="BB232" i="1" s="1"/>
  <c r="BC174" i="1"/>
  <c r="BE174" i="1" s="1"/>
  <c r="BF174" i="1" s="1"/>
  <c r="AY212" i="1"/>
  <c r="BA212" i="1" s="1"/>
  <c r="BB212" i="1" s="1"/>
  <c r="BC245" i="1"/>
  <c r="BE245" i="1" s="1"/>
  <c r="BF245" i="1" s="1"/>
  <c r="AY203" i="1"/>
  <c r="BA203" i="1" s="1"/>
  <c r="BB203" i="1" s="1"/>
  <c r="AY244" i="1"/>
  <c r="BA244" i="1" s="1"/>
  <c r="BB244" i="1" s="1"/>
  <c r="AY206" i="1"/>
  <c r="BA206" i="1" s="1"/>
  <c r="BB206" i="1" s="1"/>
  <c r="AY241" i="1"/>
  <c r="BA241" i="1" s="1"/>
  <c r="BB241" i="1" s="1"/>
  <c r="BC189" i="1"/>
  <c r="BE189" i="1" s="1"/>
  <c r="BF189" i="1" s="1"/>
  <c r="AY200" i="1"/>
  <c r="BA200" i="1" s="1"/>
  <c r="BB200" i="1" s="1"/>
  <c r="AY226" i="1"/>
  <c r="BA226" i="1" s="1"/>
  <c r="BB226" i="1" s="1"/>
  <c r="BC204" i="1"/>
  <c r="BE204" i="1" s="1"/>
  <c r="BF204" i="1" s="1"/>
  <c r="AY214" i="1"/>
  <c r="BA214" i="1" s="1"/>
  <c r="BB214" i="1" s="1"/>
  <c r="BC254" i="1"/>
  <c r="BE254" i="1" s="1"/>
  <c r="BF254" i="1" s="1"/>
  <c r="BC249" i="1"/>
  <c r="BE249" i="1" s="1"/>
  <c r="BF249" i="1" s="1"/>
  <c r="BC233" i="1"/>
  <c r="BE233" i="1" s="1"/>
  <c r="BF233" i="1" s="1"/>
  <c r="AY253" i="1"/>
  <c r="BA253" i="1" s="1"/>
  <c r="BB253" i="1" s="1"/>
  <c r="AY195" i="1"/>
  <c r="BA195" i="1" s="1"/>
  <c r="BB195" i="1" s="1"/>
  <c r="BC224" i="1"/>
  <c r="BE224" i="1" s="1"/>
  <c r="BF224" i="1" s="1"/>
  <c r="AY221" i="1"/>
  <c r="BA221" i="1" s="1"/>
  <c r="BB221" i="1" s="1"/>
  <c r="BC208" i="1"/>
  <c r="BE208" i="1" s="1"/>
  <c r="BF208" i="1" s="1"/>
  <c r="AY171" i="1"/>
  <c r="BA171" i="1" s="1"/>
  <c r="BB171" i="1" s="1"/>
  <c r="BG169" i="1"/>
  <c r="AY201" i="1"/>
  <c r="BA201" i="1" s="1"/>
  <c r="BB201" i="1" s="1"/>
  <c r="BC213" i="1"/>
  <c r="BE213" i="1" s="1"/>
  <c r="BF213" i="1" s="1"/>
  <c r="AY172" i="1"/>
  <c r="BA172" i="1" s="1"/>
  <c r="BB172" i="1" s="1"/>
  <c r="AY176" i="1"/>
  <c r="BA176" i="1" s="1"/>
  <c r="BB176" i="1" s="1"/>
  <c r="AY237" i="1"/>
  <c r="BA237" i="1" s="1"/>
  <c r="BB237" i="1" s="1"/>
  <c r="AY194" i="1"/>
  <c r="BA194" i="1" s="1"/>
  <c r="BB194" i="1" s="1"/>
  <c r="AY247" i="1"/>
  <c r="BA247" i="1" s="1"/>
  <c r="BB247" i="1" s="1"/>
  <c r="BC219" i="1"/>
  <c r="BE219" i="1" s="1"/>
  <c r="BF219" i="1" s="1"/>
  <c r="AY180" i="1"/>
  <c r="BA180" i="1" s="1"/>
  <c r="BB180" i="1" s="1"/>
  <c r="AY199" i="1"/>
  <c r="BA199" i="1" s="1"/>
  <c r="BB199" i="1" s="1"/>
  <c r="AY242" i="1"/>
  <c r="BA242" i="1" s="1"/>
  <c r="BB242" i="1" s="1"/>
  <c r="AY250" i="1"/>
  <c r="BA250" i="1" s="1"/>
  <c r="BB250" i="1" s="1"/>
  <c r="AY181" i="1"/>
  <c r="BA181" i="1" s="1"/>
  <c r="BB181" i="1" s="1"/>
  <c r="AY167" i="1"/>
  <c r="BA167" i="1" s="1"/>
  <c r="BB167" i="1" s="1"/>
  <c r="AY209" i="1"/>
  <c r="BA209" i="1" s="1"/>
  <c r="BB209" i="1" s="1"/>
  <c r="AY175" i="1"/>
  <c r="BA175" i="1" s="1"/>
  <c r="BB175" i="1" s="1"/>
  <c r="AY240" i="1"/>
  <c r="BA240" i="1" s="1"/>
  <c r="BB240" i="1" s="1"/>
  <c r="AY211" i="1"/>
  <c r="BA211" i="1" s="1"/>
  <c r="BB211" i="1" s="1"/>
  <c r="BC216" i="1"/>
  <c r="BE216" i="1" s="1"/>
  <c r="BF216" i="1" s="1"/>
  <c r="BC243" i="1"/>
  <c r="BE243" i="1" s="1"/>
  <c r="BF243" i="1" s="1"/>
  <c r="BC187" i="1"/>
  <c r="BE187" i="1" s="1"/>
  <c r="BF187" i="1" s="1"/>
  <c r="AY182" i="1"/>
  <c r="BA182" i="1" s="1"/>
  <c r="BB182" i="1" s="1"/>
  <c r="AY255" i="1"/>
  <c r="BA255" i="1" s="1"/>
  <c r="BB255" i="1" s="1"/>
  <c r="BC184" i="1"/>
  <c r="BE184" i="1" s="1"/>
  <c r="BF184" i="1" s="1"/>
  <c r="AY210" i="1"/>
  <c r="BA210" i="1" s="1"/>
  <c r="BB210" i="1" s="1"/>
  <c r="AY166" i="1"/>
  <c r="BA166" i="1" s="1"/>
  <c r="BB166" i="1" s="1"/>
  <c r="AY141" i="1"/>
  <c r="BA141" i="1" s="1"/>
  <c r="BB141" i="1" s="1"/>
  <c r="AY164" i="1"/>
  <c r="BA164" i="1" s="1"/>
  <c r="BB164" i="1" s="1"/>
  <c r="AY152" i="1"/>
  <c r="BA152" i="1" s="1"/>
  <c r="BB152" i="1" s="1"/>
  <c r="AY144" i="1"/>
  <c r="BA144" i="1" s="1"/>
  <c r="BB144" i="1" s="1"/>
  <c r="BC139" i="1"/>
  <c r="BE139" i="1" s="1"/>
  <c r="BF139" i="1" s="1"/>
  <c r="AY156" i="1"/>
  <c r="BA156" i="1" s="1"/>
  <c r="BB156" i="1" s="1"/>
  <c r="BC158" i="1"/>
  <c r="BE158" i="1" s="1"/>
  <c r="BF158" i="1" s="1"/>
  <c r="BC142" i="1"/>
  <c r="BE142" i="1" s="1"/>
  <c r="BF142" i="1" s="1"/>
  <c r="AY159" i="1"/>
  <c r="BA159" i="1" s="1"/>
  <c r="BB159" i="1" s="1"/>
  <c r="AY163" i="1"/>
  <c r="BA163" i="1" s="1"/>
  <c r="BB163" i="1" s="1"/>
  <c r="BC137" i="1"/>
  <c r="BE137" i="1" s="1"/>
  <c r="BF137" i="1" s="1"/>
  <c r="BC145" i="1"/>
  <c r="BE145" i="1" s="1"/>
  <c r="BF145" i="1" s="1"/>
  <c r="AY146" i="1"/>
  <c r="BA146" i="1" s="1"/>
  <c r="BB146" i="1" s="1"/>
  <c r="AY162" i="1"/>
  <c r="BA162" i="1" s="1"/>
  <c r="BB162" i="1" s="1"/>
  <c r="AY151" i="1"/>
  <c r="BA151" i="1" s="1"/>
  <c r="BB151" i="1" s="1"/>
  <c r="BC148" i="1"/>
  <c r="BE148" i="1" s="1"/>
  <c r="BF148" i="1" s="1"/>
  <c r="AY136" i="1"/>
  <c r="BA136" i="1" s="1"/>
  <c r="BB136" i="1" s="1"/>
  <c r="AY155" i="1"/>
  <c r="BA155" i="1" s="1"/>
  <c r="BB155" i="1" s="1"/>
  <c r="AY157" i="1"/>
  <c r="BA157" i="1" s="1"/>
  <c r="BB157" i="1" s="1"/>
  <c r="AY147" i="1"/>
  <c r="BA147" i="1" s="1"/>
  <c r="BB147" i="1" s="1"/>
  <c r="AY149" i="1"/>
  <c r="BA149" i="1" s="1"/>
  <c r="BB149" i="1" s="1"/>
  <c r="AY165" i="1"/>
  <c r="BA165" i="1" s="1"/>
  <c r="BB165" i="1" s="1"/>
  <c r="AY150" i="1"/>
  <c r="BA150" i="1" s="1"/>
  <c r="BB150" i="1" s="1"/>
  <c r="BG138" i="1"/>
  <c r="AY154" i="1"/>
  <c r="BA154" i="1" s="1"/>
  <c r="BB154" i="1" s="1"/>
  <c r="BC153" i="1"/>
  <c r="BE153" i="1" s="1"/>
  <c r="BF153" i="1" s="1"/>
  <c r="AY140" i="1"/>
  <c r="BA140" i="1" s="1"/>
  <c r="BB140" i="1" s="1"/>
  <c r="AY143" i="1"/>
  <c r="BA143" i="1" s="1"/>
  <c r="BB143" i="1" s="1"/>
  <c r="AY160" i="1"/>
  <c r="BA160" i="1" s="1"/>
  <c r="BB160" i="1" s="1"/>
  <c r="AY161" i="1"/>
  <c r="BA161" i="1" s="1"/>
  <c r="BB161" i="1" s="1"/>
  <c r="AY135" i="1"/>
  <c r="BA135" i="1" s="1"/>
  <c r="BB135" i="1" s="1"/>
  <c r="AY134" i="1"/>
  <c r="BA134" i="1" s="1"/>
  <c r="BB134" i="1" s="1"/>
  <c r="AY98" i="1"/>
  <c r="BA98" i="1" s="1"/>
  <c r="BB98" i="1" s="1"/>
  <c r="BC126" i="1"/>
  <c r="BE126" i="1" s="1"/>
  <c r="BF126" i="1" s="1"/>
  <c r="AY130" i="1"/>
  <c r="BA130" i="1" s="1"/>
  <c r="BB130" i="1" s="1"/>
  <c r="AY124" i="1"/>
  <c r="BA124" i="1" s="1"/>
  <c r="BB124" i="1" s="1"/>
  <c r="BG95" i="1"/>
  <c r="BC109" i="1"/>
  <c r="BE109" i="1" s="1"/>
  <c r="BF109" i="1" s="1"/>
  <c r="AY123" i="1"/>
  <c r="BA123" i="1" s="1"/>
  <c r="BB123" i="1" s="1"/>
  <c r="AY116" i="1"/>
  <c r="BA116" i="1" s="1"/>
  <c r="BB116" i="1" s="1"/>
  <c r="AY119" i="1"/>
  <c r="BA119" i="1" s="1"/>
  <c r="BB119" i="1" s="1"/>
  <c r="BG121" i="1"/>
  <c r="BC94" i="1"/>
  <c r="BE94" i="1" s="1"/>
  <c r="BF94" i="1" s="1"/>
  <c r="AY108" i="1"/>
  <c r="BA108" i="1" s="1"/>
  <c r="BB108" i="1" s="1"/>
  <c r="AY118" i="1"/>
  <c r="BA118" i="1" s="1"/>
  <c r="BB118" i="1" s="1"/>
  <c r="BC103" i="1"/>
  <c r="BE103" i="1" s="1"/>
  <c r="BF103" i="1" s="1"/>
  <c r="AY133" i="1"/>
  <c r="BA133" i="1" s="1"/>
  <c r="BB133" i="1" s="1"/>
  <c r="AY102" i="1"/>
  <c r="BA102" i="1" s="1"/>
  <c r="BB102" i="1" s="1"/>
  <c r="AY122" i="1"/>
  <c r="BA122" i="1" s="1"/>
  <c r="BB122" i="1" s="1"/>
  <c r="AY88" i="1"/>
  <c r="BA88" i="1" s="1"/>
  <c r="BB88" i="1" s="1"/>
  <c r="BC125" i="1"/>
  <c r="BE125" i="1" s="1"/>
  <c r="BF125" i="1" s="1"/>
  <c r="AY106" i="1"/>
  <c r="BA106" i="1" s="1"/>
  <c r="BB106" i="1" s="1"/>
  <c r="AY128" i="1"/>
  <c r="BA128" i="1" s="1"/>
  <c r="BB128" i="1" s="1"/>
  <c r="BC131" i="1"/>
  <c r="BE131" i="1" s="1"/>
  <c r="BF131" i="1" s="1"/>
  <c r="BC120" i="1"/>
  <c r="BE120" i="1" s="1"/>
  <c r="BF120" i="1" s="1"/>
  <c r="AY132" i="1"/>
  <c r="BA132" i="1" s="1"/>
  <c r="BB132" i="1" s="1"/>
  <c r="BC104" i="1"/>
  <c r="BE104" i="1" s="1"/>
  <c r="BF104" i="1" s="1"/>
  <c r="AY107" i="1"/>
  <c r="BA107" i="1" s="1"/>
  <c r="BB107" i="1" s="1"/>
  <c r="AY91" i="1"/>
  <c r="BA91" i="1" s="1"/>
  <c r="BB91" i="1" s="1"/>
  <c r="AY129" i="1"/>
  <c r="BA129" i="1" s="1"/>
  <c r="BB129" i="1" s="1"/>
  <c r="AY87" i="1"/>
  <c r="BA87" i="1" s="1"/>
  <c r="BB87" i="1" s="1"/>
  <c r="AY85" i="1"/>
  <c r="BA85" i="1" s="1"/>
  <c r="BB85" i="1" s="1"/>
  <c r="AY86" i="1"/>
  <c r="BA86" i="1" s="1"/>
  <c r="BB86" i="1" s="1"/>
  <c r="AY83" i="1"/>
  <c r="BA83" i="1" s="1"/>
  <c r="BB83" i="1" s="1"/>
  <c r="BC84" i="1"/>
  <c r="BE84" i="1" s="1"/>
  <c r="BF84" i="1" s="1"/>
  <c r="AY82" i="1"/>
  <c r="BA82" i="1" s="1"/>
  <c r="BB82" i="1" s="1"/>
  <c r="BC77" i="1"/>
  <c r="BE77" i="1" s="1"/>
  <c r="BF77" i="1" s="1"/>
  <c r="AY75" i="1"/>
  <c r="BA75" i="1" s="1"/>
  <c r="BB75" i="1" s="1"/>
  <c r="AY74" i="1"/>
  <c r="BA74" i="1" s="1"/>
  <c r="BB74" i="1" s="1"/>
  <c r="AY80" i="1"/>
  <c r="BA80" i="1" s="1"/>
  <c r="BB80" i="1" s="1"/>
  <c r="BG78" i="1"/>
  <c r="AY76" i="1"/>
  <c r="BA76" i="1" s="1"/>
  <c r="BB76" i="1" s="1"/>
  <c r="AY81" i="1"/>
  <c r="BA81" i="1" s="1"/>
  <c r="BB81" i="1" s="1"/>
  <c r="AY73" i="1"/>
  <c r="BA73" i="1" s="1"/>
  <c r="BB73" i="1" s="1"/>
  <c r="AY68" i="1"/>
  <c r="BA68" i="1" s="1"/>
  <c r="BB68" i="1" s="1"/>
  <c r="BC70" i="1"/>
  <c r="BE70" i="1" s="1"/>
  <c r="BF70" i="1" s="1"/>
  <c r="BC65" i="1"/>
  <c r="BE65" i="1" s="1"/>
  <c r="BF65" i="1" s="1"/>
  <c r="AY66" i="1"/>
  <c r="BA66" i="1" s="1"/>
  <c r="BB66" i="1" s="1"/>
  <c r="AY69" i="1"/>
  <c r="BA69" i="1" s="1"/>
  <c r="BB69" i="1" s="1"/>
  <c r="AY71" i="1"/>
  <c r="BA71" i="1" s="1"/>
  <c r="BB71" i="1" s="1"/>
  <c r="AY64" i="1"/>
  <c r="BA64" i="1" s="1"/>
  <c r="BB64" i="1" s="1"/>
  <c r="AY63" i="1"/>
  <c r="BA63" i="1" s="1"/>
  <c r="BB63" i="1" s="1"/>
  <c r="AY72" i="1"/>
  <c r="BA72" i="1" s="1"/>
  <c r="BB72" i="1" s="1"/>
  <c r="BC67" i="1"/>
  <c r="BE67" i="1" s="1"/>
  <c r="BF67" i="1" s="1"/>
  <c r="BC62" i="1"/>
  <c r="BE62" i="1" s="1"/>
  <c r="BF62" i="1" s="1"/>
  <c r="BC61" i="1"/>
  <c r="BE61" i="1" s="1"/>
  <c r="BF61" i="1" s="1"/>
  <c r="BC55" i="1"/>
  <c r="BE55" i="1" s="1"/>
  <c r="BF55" i="1" s="1"/>
  <c r="BG53" i="1"/>
  <c r="BG60" i="1"/>
  <c r="BG44" i="1"/>
  <c r="BC52" i="1"/>
  <c r="BE52" i="1" s="1"/>
  <c r="BF52" i="1" s="1"/>
  <c r="AY40" i="1"/>
  <c r="BA40" i="1" s="1"/>
  <c r="BB40" i="1" s="1"/>
  <c r="AY49" i="1"/>
  <c r="BA49" i="1" s="1"/>
  <c r="BB49" i="1" s="1"/>
  <c r="BC46" i="1"/>
  <c r="BE46" i="1" s="1"/>
  <c r="BF46" i="1" s="1"/>
  <c r="BC47" i="1"/>
  <c r="BE47" i="1" s="1"/>
  <c r="BF47" i="1" s="1"/>
  <c r="BG58" i="1"/>
  <c r="AY56" i="1"/>
  <c r="BA56" i="1" s="1"/>
  <c r="BB56" i="1" s="1"/>
  <c r="BG42" i="1"/>
  <c r="BC57" i="1"/>
  <c r="BE57" i="1" s="1"/>
  <c r="BF57" i="1" s="1"/>
  <c r="BC41" i="1"/>
  <c r="BE41" i="1" s="1"/>
  <c r="BF41" i="1" s="1"/>
  <c r="AY45" i="1"/>
  <c r="BA45" i="1" s="1"/>
  <c r="BB45" i="1" s="1"/>
  <c r="BC39" i="1"/>
  <c r="BE39" i="1" s="1"/>
  <c r="BF39" i="1" s="1"/>
  <c r="BC54" i="1"/>
  <c r="BE54" i="1" s="1"/>
  <c r="BF54" i="1" s="1"/>
  <c r="BC51" i="1"/>
  <c r="BE51" i="1" s="1"/>
  <c r="BF51" i="1" s="1"/>
  <c r="AY38" i="1"/>
  <c r="BA38" i="1" s="1"/>
  <c r="BB38" i="1" s="1"/>
  <c r="BC37" i="1" l="1"/>
  <c r="BE37" i="1" s="1"/>
  <c r="BB37" i="1"/>
  <c r="BG249" i="1"/>
  <c r="BC209" i="1"/>
  <c r="BE209" i="1" s="1"/>
  <c r="BF209" i="1" s="1"/>
  <c r="BG190" i="1"/>
  <c r="BC186" i="1"/>
  <c r="BE186" i="1" s="1"/>
  <c r="BF186" i="1" s="1"/>
  <c r="BC182" i="1"/>
  <c r="BE182" i="1" s="1"/>
  <c r="BF182" i="1" s="1"/>
  <c r="BG208" i="1"/>
  <c r="BC214" i="1"/>
  <c r="BE214" i="1" s="1"/>
  <c r="BF214" i="1" s="1"/>
  <c r="BC203" i="1"/>
  <c r="BE203" i="1" s="1"/>
  <c r="BF203" i="1" s="1"/>
  <c r="BC188" i="1"/>
  <c r="BE188" i="1" s="1"/>
  <c r="BF188" i="1" s="1"/>
  <c r="BC234" i="1"/>
  <c r="BE234" i="1" s="1"/>
  <c r="BF234" i="1" s="1"/>
  <c r="BC217" i="1"/>
  <c r="BE217" i="1" s="1"/>
  <c r="BF217" i="1" s="1"/>
  <c r="BG219" i="1"/>
  <c r="BC183" i="1"/>
  <c r="BE183" i="1" s="1"/>
  <c r="BF183" i="1" s="1"/>
  <c r="BC171" i="1"/>
  <c r="BE171" i="1" s="1"/>
  <c r="BF171" i="1" s="1"/>
  <c r="BC167" i="1"/>
  <c r="BE167" i="1" s="1"/>
  <c r="BF167" i="1" s="1"/>
  <c r="BC194" i="1"/>
  <c r="BE194" i="1" s="1"/>
  <c r="BF194" i="1" s="1"/>
  <c r="BG231" i="1"/>
  <c r="BG198" i="1"/>
  <c r="BG218" i="1"/>
  <c r="BG251" i="1"/>
  <c r="BC235" i="1"/>
  <c r="BE235" i="1" s="1"/>
  <c r="BF235" i="1" s="1"/>
  <c r="BG243" i="1"/>
  <c r="BC250" i="1"/>
  <c r="BE250" i="1" s="1"/>
  <c r="BF250" i="1" s="1"/>
  <c r="BC176" i="1"/>
  <c r="BE176" i="1" s="1"/>
  <c r="BF176" i="1" s="1"/>
  <c r="BC226" i="1"/>
  <c r="BE226" i="1" s="1"/>
  <c r="BF226" i="1" s="1"/>
  <c r="BG227" i="1"/>
  <c r="BC239" i="1"/>
  <c r="BE239" i="1" s="1"/>
  <c r="BF239" i="1" s="1"/>
  <c r="BG207" i="1"/>
  <c r="BC215" i="1"/>
  <c r="BE215" i="1" s="1"/>
  <c r="BF215" i="1" s="1"/>
  <c r="BC248" i="1"/>
  <c r="BE248" i="1" s="1"/>
  <c r="BF248" i="1" s="1"/>
  <c r="BG184" i="1"/>
  <c r="BC177" i="1"/>
  <c r="BE177" i="1" s="1"/>
  <c r="BF177" i="1" s="1"/>
  <c r="BC212" i="1"/>
  <c r="BE212" i="1" s="1"/>
  <c r="BF212" i="1" s="1"/>
  <c r="BC197" i="1"/>
  <c r="BE197" i="1" s="1"/>
  <c r="BF197" i="1" s="1"/>
  <c r="BC222" i="1"/>
  <c r="BE222" i="1" s="1"/>
  <c r="BF222" i="1" s="1"/>
  <c r="BG187" i="1"/>
  <c r="BC237" i="1"/>
  <c r="BE237" i="1" s="1"/>
  <c r="BF237" i="1" s="1"/>
  <c r="BG204" i="1"/>
  <c r="BG216" i="1"/>
  <c r="BC242" i="1"/>
  <c r="BE242" i="1" s="1"/>
  <c r="BF242" i="1" s="1"/>
  <c r="BC172" i="1"/>
  <c r="BE172" i="1" s="1"/>
  <c r="BF172" i="1" s="1"/>
  <c r="BC200" i="1"/>
  <c r="BE200" i="1" s="1"/>
  <c r="BF200" i="1" s="1"/>
  <c r="BG174" i="1"/>
  <c r="BC223" i="1"/>
  <c r="BE223" i="1" s="1"/>
  <c r="BF223" i="1" s="1"/>
  <c r="BC196" i="1"/>
  <c r="BE196" i="1" s="1"/>
  <c r="BF196" i="1" s="1"/>
  <c r="BG168" i="1"/>
  <c r="BC246" i="1"/>
  <c r="BE246" i="1" s="1"/>
  <c r="BF246" i="1" s="1"/>
  <c r="BC178" i="1"/>
  <c r="BE178" i="1" s="1"/>
  <c r="BF178" i="1" s="1"/>
  <c r="BC191" i="1"/>
  <c r="BE191" i="1" s="1"/>
  <c r="BF191" i="1" s="1"/>
  <c r="BG245" i="1"/>
  <c r="BC221" i="1"/>
  <c r="BE221" i="1" s="1"/>
  <c r="BF221" i="1" s="1"/>
  <c r="BC195" i="1"/>
  <c r="BE195" i="1" s="1"/>
  <c r="BF195" i="1" s="1"/>
  <c r="BC175" i="1"/>
  <c r="BE175" i="1" s="1"/>
  <c r="BF175" i="1" s="1"/>
  <c r="BC244" i="1"/>
  <c r="BE244" i="1" s="1"/>
  <c r="BF244" i="1" s="1"/>
  <c r="BG238" i="1"/>
  <c r="BC211" i="1"/>
  <c r="BE211" i="1" s="1"/>
  <c r="BF211" i="1" s="1"/>
  <c r="BC199" i="1"/>
  <c r="BE199" i="1" s="1"/>
  <c r="BF199" i="1" s="1"/>
  <c r="BG189" i="1"/>
  <c r="BC232" i="1"/>
  <c r="BE232" i="1" s="1"/>
  <c r="BF232" i="1" s="1"/>
  <c r="BC179" i="1"/>
  <c r="BE179" i="1" s="1"/>
  <c r="BF179" i="1" s="1"/>
  <c r="BG173" i="1"/>
  <c r="BC193" i="1"/>
  <c r="BE193" i="1" s="1"/>
  <c r="BF193" i="1" s="1"/>
  <c r="BG202" i="1"/>
  <c r="BC206" i="1"/>
  <c r="BE206" i="1" s="1"/>
  <c r="BF206" i="1" s="1"/>
  <c r="BC236" i="1"/>
  <c r="BE236" i="1" s="1"/>
  <c r="BF236" i="1" s="1"/>
  <c r="BG213" i="1"/>
  <c r="BC253" i="1"/>
  <c r="BE253" i="1" s="1"/>
  <c r="BF253" i="1" s="1"/>
  <c r="BC229" i="1"/>
  <c r="BE229" i="1" s="1"/>
  <c r="BF229" i="1" s="1"/>
  <c r="BG225" i="1"/>
  <c r="BC230" i="1"/>
  <c r="BE230" i="1" s="1"/>
  <c r="BF230" i="1" s="1"/>
  <c r="BC255" i="1"/>
  <c r="BE255" i="1" s="1"/>
  <c r="BF255" i="1" s="1"/>
  <c r="BC247" i="1"/>
  <c r="BE247" i="1" s="1"/>
  <c r="BF247" i="1" s="1"/>
  <c r="BC181" i="1"/>
  <c r="BE181" i="1" s="1"/>
  <c r="BF181" i="1" s="1"/>
  <c r="BC205" i="1"/>
  <c r="BE205" i="1" s="1"/>
  <c r="BF205" i="1" s="1"/>
  <c r="BG224" i="1"/>
  <c r="BC240" i="1"/>
  <c r="BE240" i="1" s="1"/>
  <c r="BF240" i="1" s="1"/>
  <c r="BC180" i="1"/>
  <c r="BE180" i="1" s="1"/>
  <c r="BF180" i="1" s="1"/>
  <c r="BC201" i="1"/>
  <c r="BE201" i="1" s="1"/>
  <c r="BF201" i="1" s="1"/>
  <c r="BG233" i="1"/>
  <c r="BC241" i="1"/>
  <c r="BE241" i="1" s="1"/>
  <c r="BF241" i="1" s="1"/>
  <c r="BC252" i="1"/>
  <c r="BE252" i="1" s="1"/>
  <c r="BF252" i="1" s="1"/>
  <c r="BC170" i="1"/>
  <c r="BE170" i="1" s="1"/>
  <c r="BF170" i="1" s="1"/>
  <c r="BG192" i="1"/>
  <c r="BG185" i="1"/>
  <c r="BC228" i="1"/>
  <c r="BE228" i="1" s="1"/>
  <c r="BF228" i="1" s="1"/>
  <c r="BG254" i="1"/>
  <c r="BC210" i="1"/>
  <c r="BE210" i="1" s="1"/>
  <c r="BF210" i="1" s="1"/>
  <c r="BG220" i="1"/>
  <c r="BC166" i="1"/>
  <c r="BE166" i="1" s="1"/>
  <c r="BF166" i="1" s="1"/>
  <c r="BG142" i="1"/>
  <c r="BC156" i="1"/>
  <c r="BE156" i="1" s="1"/>
  <c r="BF156" i="1" s="1"/>
  <c r="BC151" i="1"/>
  <c r="BE151" i="1" s="1"/>
  <c r="BF151" i="1" s="1"/>
  <c r="BC150" i="1"/>
  <c r="BE150" i="1" s="1"/>
  <c r="BF150" i="1" s="1"/>
  <c r="BC160" i="1"/>
  <c r="BE160" i="1" s="1"/>
  <c r="BF160" i="1" s="1"/>
  <c r="BC149" i="1"/>
  <c r="BE149" i="1" s="1"/>
  <c r="BF149" i="1" s="1"/>
  <c r="BC146" i="1"/>
  <c r="BE146" i="1" s="1"/>
  <c r="BF146" i="1" s="1"/>
  <c r="BG139" i="1"/>
  <c r="BG148" i="1"/>
  <c r="BC147" i="1"/>
  <c r="BE147" i="1" s="1"/>
  <c r="BF147" i="1" s="1"/>
  <c r="BG145" i="1"/>
  <c r="BC144" i="1"/>
  <c r="BE144" i="1" s="1"/>
  <c r="BF144" i="1" s="1"/>
  <c r="BG158" i="1"/>
  <c r="BC162" i="1"/>
  <c r="BE162" i="1" s="1"/>
  <c r="BF162" i="1" s="1"/>
  <c r="BC140" i="1"/>
  <c r="BE140" i="1" s="1"/>
  <c r="BF140" i="1" s="1"/>
  <c r="BC157" i="1"/>
  <c r="BE157" i="1" s="1"/>
  <c r="BF157" i="1" s="1"/>
  <c r="BG137" i="1"/>
  <c r="BC165" i="1"/>
  <c r="BE165" i="1" s="1"/>
  <c r="BF165" i="1" s="1"/>
  <c r="BC152" i="1"/>
  <c r="BE152" i="1" s="1"/>
  <c r="BF152" i="1" s="1"/>
  <c r="BC135" i="1"/>
  <c r="BE135" i="1" s="1"/>
  <c r="BF135" i="1" s="1"/>
  <c r="BC161" i="1"/>
  <c r="BE161" i="1" s="1"/>
  <c r="BF161" i="1" s="1"/>
  <c r="BG153" i="1"/>
  <c r="BC155" i="1"/>
  <c r="BE155" i="1" s="1"/>
  <c r="BF155" i="1" s="1"/>
  <c r="BC163" i="1"/>
  <c r="BE163" i="1" s="1"/>
  <c r="BF163" i="1" s="1"/>
  <c r="BC164" i="1"/>
  <c r="BE164" i="1" s="1"/>
  <c r="BF164" i="1" s="1"/>
  <c r="BC143" i="1"/>
  <c r="BE143" i="1" s="1"/>
  <c r="BF143" i="1" s="1"/>
  <c r="BC154" i="1"/>
  <c r="BE154" i="1" s="1"/>
  <c r="BF154" i="1" s="1"/>
  <c r="BC159" i="1"/>
  <c r="BE159" i="1" s="1"/>
  <c r="BF159" i="1" s="1"/>
  <c r="BC141" i="1"/>
  <c r="BE141" i="1" s="1"/>
  <c r="BF141" i="1" s="1"/>
  <c r="BC136" i="1"/>
  <c r="BE136" i="1" s="1"/>
  <c r="BF136" i="1" s="1"/>
  <c r="BC134" i="1"/>
  <c r="BE134" i="1" s="1"/>
  <c r="BF134" i="1" s="1"/>
  <c r="BG120" i="1"/>
  <c r="BC133" i="1"/>
  <c r="BE133" i="1" s="1"/>
  <c r="BF133" i="1" s="1"/>
  <c r="BC123" i="1"/>
  <c r="BE123" i="1" s="1"/>
  <c r="BF123" i="1" s="1"/>
  <c r="BC128" i="1"/>
  <c r="BE128" i="1" s="1"/>
  <c r="BF128" i="1" s="1"/>
  <c r="BC118" i="1"/>
  <c r="BE118" i="1" s="1"/>
  <c r="BF118" i="1" s="1"/>
  <c r="BG131" i="1"/>
  <c r="BC129" i="1"/>
  <c r="BE129" i="1" s="1"/>
  <c r="BF129" i="1" s="1"/>
  <c r="BC106" i="1"/>
  <c r="BE106" i="1" s="1"/>
  <c r="BF106" i="1" s="1"/>
  <c r="BC108" i="1"/>
  <c r="BE108" i="1" s="1"/>
  <c r="BF108" i="1" s="1"/>
  <c r="BC124" i="1"/>
  <c r="BE124" i="1" s="1"/>
  <c r="BF124" i="1" s="1"/>
  <c r="BC132" i="1"/>
  <c r="BE132" i="1" s="1"/>
  <c r="BF132" i="1" s="1"/>
  <c r="BG125" i="1"/>
  <c r="BG94" i="1"/>
  <c r="BC130" i="1"/>
  <c r="BE130" i="1" s="1"/>
  <c r="BF130" i="1" s="1"/>
  <c r="BC116" i="1"/>
  <c r="BE116" i="1" s="1"/>
  <c r="BF116" i="1" s="1"/>
  <c r="BG103" i="1"/>
  <c r="BC107" i="1"/>
  <c r="BE107" i="1" s="1"/>
  <c r="BF107" i="1" s="1"/>
  <c r="BC88" i="1"/>
  <c r="BE88" i="1" s="1"/>
  <c r="BF88" i="1" s="1"/>
  <c r="BG126" i="1"/>
  <c r="BG109" i="1"/>
  <c r="BC91" i="1"/>
  <c r="BE91" i="1" s="1"/>
  <c r="BF91" i="1" s="1"/>
  <c r="BG104" i="1"/>
  <c r="BC122" i="1"/>
  <c r="BE122" i="1" s="1"/>
  <c r="BF122" i="1" s="1"/>
  <c r="BC98" i="1"/>
  <c r="BE98" i="1" s="1"/>
  <c r="BF98" i="1" s="1"/>
  <c r="BC102" i="1"/>
  <c r="BE102" i="1" s="1"/>
  <c r="BF102" i="1" s="1"/>
  <c r="BC119" i="1"/>
  <c r="BE119" i="1" s="1"/>
  <c r="BF119" i="1" s="1"/>
  <c r="BC86" i="1"/>
  <c r="BE86" i="1" s="1"/>
  <c r="BF86" i="1" s="1"/>
  <c r="BC82" i="1"/>
  <c r="BE82" i="1" s="1"/>
  <c r="BF82" i="1" s="1"/>
  <c r="BG84" i="1"/>
  <c r="BC83" i="1"/>
  <c r="BE83" i="1" s="1"/>
  <c r="BF83" i="1" s="1"/>
  <c r="BC85" i="1"/>
  <c r="BE85" i="1" s="1"/>
  <c r="BF85" i="1" s="1"/>
  <c r="BC87" i="1"/>
  <c r="BE87" i="1" s="1"/>
  <c r="BF87" i="1" s="1"/>
  <c r="BC74" i="1"/>
  <c r="BE74" i="1" s="1"/>
  <c r="BF74" i="1" s="1"/>
  <c r="BC81" i="1"/>
  <c r="BE81" i="1" s="1"/>
  <c r="BF81" i="1" s="1"/>
  <c r="BC76" i="1"/>
  <c r="BE76" i="1" s="1"/>
  <c r="BF76" i="1" s="1"/>
  <c r="BC80" i="1"/>
  <c r="BE80" i="1" s="1"/>
  <c r="BF80" i="1" s="1"/>
  <c r="BC75" i="1"/>
  <c r="BE75" i="1" s="1"/>
  <c r="BF75" i="1" s="1"/>
  <c r="BG77" i="1"/>
  <c r="BC73" i="1"/>
  <c r="BE73" i="1" s="1"/>
  <c r="BF73" i="1" s="1"/>
  <c r="BG65" i="1"/>
  <c r="BC63" i="1"/>
  <c r="BE63" i="1" s="1"/>
  <c r="BF63" i="1" s="1"/>
  <c r="BC71" i="1"/>
  <c r="BE71" i="1" s="1"/>
  <c r="BF71" i="1" s="1"/>
  <c r="BC69" i="1"/>
  <c r="BE69" i="1" s="1"/>
  <c r="BF69" i="1" s="1"/>
  <c r="BC66" i="1"/>
  <c r="BE66" i="1" s="1"/>
  <c r="BF66" i="1" s="1"/>
  <c r="BG67" i="1"/>
  <c r="BG70" i="1"/>
  <c r="BC64" i="1"/>
  <c r="BE64" i="1" s="1"/>
  <c r="BF64" i="1" s="1"/>
  <c r="BC72" i="1"/>
  <c r="BE72" i="1" s="1"/>
  <c r="BF72" i="1" s="1"/>
  <c r="BC68" i="1"/>
  <c r="BE68" i="1" s="1"/>
  <c r="BF68" i="1" s="1"/>
  <c r="BG62" i="1"/>
  <c r="BG61" i="1"/>
  <c r="BG46" i="1"/>
  <c r="BG39" i="1"/>
  <c r="BC49" i="1"/>
  <c r="BE49" i="1" s="1"/>
  <c r="BF49" i="1" s="1"/>
  <c r="BC40" i="1"/>
  <c r="BE40" i="1" s="1"/>
  <c r="BF40" i="1" s="1"/>
  <c r="BG57" i="1"/>
  <c r="BG52" i="1"/>
  <c r="BC56" i="1"/>
  <c r="BE56" i="1" s="1"/>
  <c r="BF56" i="1" s="1"/>
  <c r="BG51" i="1"/>
  <c r="BG41" i="1"/>
  <c r="BG54" i="1"/>
  <c r="BG47" i="1"/>
  <c r="BG55" i="1"/>
  <c r="BC45" i="1"/>
  <c r="BE45" i="1" s="1"/>
  <c r="BF45" i="1" s="1"/>
  <c r="BC38" i="1"/>
  <c r="BE38" i="1" s="1"/>
  <c r="BF38" i="1" s="1"/>
  <c r="BG37" i="1" l="1"/>
  <c r="BF37" i="1"/>
  <c r="BG194" i="1"/>
  <c r="BG211" i="1"/>
  <c r="BG210" i="1"/>
  <c r="BG250" i="1"/>
  <c r="BG203" i="1"/>
  <c r="BG167" i="1"/>
  <c r="BG230" i="1"/>
  <c r="BG193" i="1"/>
  <c r="BG248" i="1"/>
  <c r="BG171" i="1"/>
  <c r="BG206" i="1"/>
  <c r="BG201" i="1"/>
  <c r="BG244" i="1"/>
  <c r="BG242" i="1"/>
  <c r="BG246" i="1"/>
  <c r="BG235" i="1"/>
  <c r="BG180" i="1"/>
  <c r="BG240" i="1"/>
  <c r="BG195" i="1"/>
  <c r="BG223" i="1"/>
  <c r="BG186" i="1"/>
  <c r="BG237" i="1"/>
  <c r="BG247" i="1"/>
  <c r="BG183" i="1"/>
  <c r="BG253" i="1"/>
  <c r="BG221" i="1"/>
  <c r="BG222" i="1"/>
  <c r="BG239" i="1"/>
  <c r="BG217" i="1"/>
  <c r="BG176" i="1"/>
  <c r="BG196" i="1"/>
  <c r="BG232" i="1"/>
  <c r="BG214" i="1"/>
  <c r="BG175" i="1"/>
  <c r="BG170" i="1"/>
  <c r="BG205" i="1"/>
  <c r="BG200" i="1"/>
  <c r="BG197" i="1"/>
  <c r="BG234" i="1"/>
  <c r="BG209" i="1"/>
  <c r="BG178" i="1"/>
  <c r="BG255" i="1"/>
  <c r="BG215" i="1"/>
  <c r="BG229" i="1"/>
  <c r="BG241" i="1"/>
  <c r="BG182" i="1"/>
  <c r="BG252" i="1"/>
  <c r="BG181" i="1"/>
  <c r="BG236" i="1"/>
  <c r="BG191" i="1"/>
  <c r="BG172" i="1"/>
  <c r="BG212" i="1"/>
  <c r="BG226" i="1"/>
  <c r="BG188" i="1"/>
  <c r="BG177" i="1"/>
  <c r="BG228" i="1"/>
  <c r="BG179" i="1"/>
  <c r="BG199" i="1"/>
  <c r="BG166" i="1"/>
  <c r="BG146" i="1"/>
  <c r="BG162" i="1"/>
  <c r="BG149" i="1"/>
  <c r="BG141" i="1"/>
  <c r="BG161" i="1"/>
  <c r="BG160" i="1"/>
  <c r="BG159" i="1"/>
  <c r="BG144" i="1"/>
  <c r="BG150" i="1"/>
  <c r="BG157" i="1"/>
  <c r="BG140" i="1"/>
  <c r="BG152" i="1"/>
  <c r="BG151" i="1"/>
  <c r="BG147" i="1"/>
  <c r="BG156" i="1"/>
  <c r="BG143" i="1"/>
  <c r="BG165" i="1"/>
  <c r="BG155" i="1"/>
  <c r="BG163" i="1"/>
  <c r="BG136" i="1"/>
  <c r="BG135" i="1"/>
  <c r="BG154" i="1"/>
  <c r="BG164" i="1"/>
  <c r="BG134" i="1"/>
  <c r="BG106" i="1"/>
  <c r="BG122" i="1"/>
  <c r="BG129" i="1"/>
  <c r="BG116" i="1"/>
  <c r="BG118" i="1"/>
  <c r="BG128" i="1"/>
  <c r="BG123" i="1"/>
  <c r="BG130" i="1"/>
  <c r="BG119" i="1"/>
  <c r="BG88" i="1"/>
  <c r="BG124" i="1"/>
  <c r="BG133" i="1"/>
  <c r="BG132" i="1"/>
  <c r="BG102" i="1"/>
  <c r="BG107" i="1"/>
  <c r="BG108" i="1"/>
  <c r="BG98" i="1"/>
  <c r="BG91" i="1"/>
  <c r="BG87" i="1"/>
  <c r="BG82" i="1"/>
  <c r="BG85" i="1"/>
  <c r="BG83" i="1"/>
  <c r="BG86" i="1"/>
  <c r="BG76" i="1"/>
  <c r="BG80" i="1"/>
  <c r="BG81" i="1"/>
  <c r="BG75" i="1"/>
  <c r="BG74" i="1"/>
  <c r="BG73" i="1"/>
  <c r="BG64" i="1"/>
  <c r="BG71" i="1"/>
  <c r="BG66" i="1"/>
  <c r="BG68" i="1"/>
  <c r="BG63" i="1"/>
  <c r="BG69" i="1"/>
  <c r="BG72" i="1"/>
  <c r="BG56" i="1"/>
  <c r="BG45" i="1"/>
  <c r="BG40" i="1"/>
  <c r="BG49" i="1"/>
  <c r="BG38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1" i="1"/>
  <c r="A94" i="1"/>
  <c r="A95" i="1"/>
  <c r="A98" i="1"/>
  <c r="A101" i="1"/>
  <c r="A102" i="1"/>
  <c r="A103" i="1"/>
  <c r="A104" i="1"/>
  <c r="A105" i="1"/>
  <c r="A106" i="1"/>
  <c r="A107" i="1"/>
  <c r="A108" i="1"/>
  <c r="A109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10" i="1"/>
  <c r="A198" i="1"/>
  <c r="A199" i="1"/>
  <c r="A200" i="1"/>
  <c r="A201" i="1"/>
  <c r="A194" i="1"/>
  <c r="A195" i="1"/>
  <c r="A196" i="1"/>
  <c r="A197" i="1"/>
  <c r="A202" i="1"/>
  <c r="A203" i="1"/>
  <c r="A207" i="1"/>
  <c r="A208" i="1"/>
  <c r="A209" i="1"/>
  <c r="A204" i="1"/>
  <c r="A205" i="1"/>
  <c r="A206" i="1"/>
  <c r="A213" i="1"/>
  <c r="A214" i="1"/>
  <c r="A215" i="1"/>
  <c r="A211" i="1"/>
  <c r="A212" i="1"/>
  <c r="A219" i="1"/>
  <c r="A220" i="1"/>
  <c r="A221" i="1"/>
  <c r="A216" i="1"/>
  <c r="A217" i="1"/>
  <c r="A218" i="1"/>
  <c r="A225" i="1"/>
  <c r="A226" i="1"/>
  <c r="A227" i="1"/>
  <c r="A222" i="1"/>
  <c r="A223" i="1"/>
  <c r="A224" i="1"/>
  <c r="A229" i="1"/>
  <c r="A228" i="1"/>
  <c r="A235" i="1"/>
  <c r="A236" i="1"/>
  <c r="A237" i="1"/>
  <c r="A231" i="1"/>
  <c r="A232" i="1"/>
  <c r="A233" i="1"/>
  <c r="A234" i="1"/>
  <c r="A230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6" i="1"/>
  <c r="A7" i="1"/>
  <c r="A8" i="1"/>
  <c r="A9" i="1"/>
  <c r="A10" i="1"/>
  <c r="A11" i="1"/>
  <c r="A12" i="1"/>
  <c r="A13" i="1"/>
  <c r="A5" i="1"/>
  <c r="AP170" i="1" l="1"/>
  <c r="AR170" i="1"/>
  <c r="BQ170" i="1" s="1"/>
  <c r="AJ5" i="1"/>
  <c r="BM5" i="1" s="1"/>
  <c r="CA5" i="1" s="1"/>
  <c r="AV6" i="1"/>
  <c r="BS6" i="1" s="1"/>
  <c r="AT6" i="1"/>
  <c r="AR6" i="1"/>
  <c r="BQ6" i="1" s="1"/>
  <c r="AT182" i="1"/>
  <c r="AV182" i="1"/>
  <c r="BS182" i="1" s="1"/>
  <c r="AR182" i="1"/>
  <c r="BQ182" i="1" s="1"/>
  <c r="AN182" i="1"/>
  <c r="BO182" i="1" s="1"/>
  <c r="AJ182" i="1"/>
  <c r="BM182" i="1" s="1"/>
  <c r="AP182" i="1"/>
  <c r="AR249" i="1"/>
  <c r="BQ249" i="1" s="1"/>
  <c r="AT249" i="1"/>
  <c r="AN249" i="1"/>
  <c r="BO249" i="1" s="1"/>
  <c r="AV249" i="1"/>
  <c r="BS249" i="1" s="1"/>
  <c r="AJ249" i="1"/>
  <c r="BM249" i="1" s="1"/>
  <c r="AP249" i="1"/>
  <c r="AR231" i="1"/>
  <c r="BQ231" i="1" s="1"/>
  <c r="AT231" i="1"/>
  <c r="AN231" i="1"/>
  <c r="BO231" i="1" s="1"/>
  <c r="AV231" i="1"/>
  <c r="BS231" i="1" s="1"/>
  <c r="AJ231" i="1"/>
  <c r="BM231" i="1" s="1"/>
  <c r="AP231" i="1"/>
  <c r="AR220" i="1"/>
  <c r="BQ220" i="1" s="1"/>
  <c r="AT220" i="1"/>
  <c r="AN220" i="1"/>
  <c r="BO220" i="1" s="1"/>
  <c r="AV220" i="1"/>
  <c r="BS220" i="1" s="1"/>
  <c r="AP220" i="1"/>
  <c r="AJ220" i="1"/>
  <c r="BM220" i="1" s="1"/>
  <c r="AR196" i="1"/>
  <c r="BQ196" i="1" s="1"/>
  <c r="AV196" i="1"/>
  <c r="BS196" i="1" s="1"/>
  <c r="AT196" i="1"/>
  <c r="AP196" i="1"/>
  <c r="AN196" i="1"/>
  <c r="BO196" i="1" s="1"/>
  <c r="AJ196" i="1"/>
  <c r="BM196" i="1" s="1"/>
  <c r="AR185" i="1"/>
  <c r="BQ185" i="1" s="1"/>
  <c r="AJ185" i="1"/>
  <c r="BM185" i="1" s="1"/>
  <c r="AP185" i="1"/>
  <c r="AV185" i="1"/>
  <c r="BS185" i="1" s="1"/>
  <c r="AN185" i="1"/>
  <c r="BO185" i="1" s="1"/>
  <c r="AT185" i="1"/>
  <c r="AN169" i="1"/>
  <c r="BO169" i="1" s="1"/>
  <c r="CC169" i="1" s="1"/>
  <c r="AJ169" i="1"/>
  <c r="BM169" i="1" s="1"/>
  <c r="AL169" i="1"/>
  <c r="AV153" i="1"/>
  <c r="BS153" i="1" s="1"/>
  <c r="AR153" i="1"/>
  <c r="BQ153" i="1" s="1"/>
  <c r="AN153" i="1"/>
  <c r="BO153" i="1" s="1"/>
  <c r="AJ153" i="1"/>
  <c r="BM153" i="1" s="1"/>
  <c r="AP153" i="1"/>
  <c r="AT153" i="1"/>
  <c r="AV137" i="1"/>
  <c r="BS137" i="1" s="1"/>
  <c r="AN137" i="1"/>
  <c r="BO137" i="1" s="1"/>
  <c r="AR137" i="1"/>
  <c r="BQ137" i="1" s="1"/>
  <c r="AJ137" i="1"/>
  <c r="BM137" i="1" s="1"/>
  <c r="AP137" i="1"/>
  <c r="AT137" i="1"/>
  <c r="AV121" i="1"/>
  <c r="CF121" i="1" s="1"/>
  <c r="AT121" i="1"/>
  <c r="AN121" i="1"/>
  <c r="BO121" i="1" s="1"/>
  <c r="AR121" i="1"/>
  <c r="BQ121" i="1" s="1"/>
  <c r="AJ121" i="1"/>
  <c r="BM121" i="1" s="1"/>
  <c r="AP121" i="1"/>
  <c r="AV95" i="1"/>
  <c r="CF95" i="1" s="1"/>
  <c r="AP95" i="1"/>
  <c r="AT95" i="1"/>
  <c r="AN95" i="1"/>
  <c r="BO95" i="1" s="1"/>
  <c r="AJ95" i="1"/>
  <c r="BM95" i="1" s="1"/>
  <c r="AR95" i="1"/>
  <c r="BQ95" i="1" s="1"/>
  <c r="AV75" i="1"/>
  <c r="BS75" i="1" s="1"/>
  <c r="AP75" i="1"/>
  <c r="AT75" i="1"/>
  <c r="AN75" i="1"/>
  <c r="BO75" i="1" s="1"/>
  <c r="AR75" i="1"/>
  <c r="BQ75" i="1" s="1"/>
  <c r="AJ75" i="1"/>
  <c r="AR59" i="1"/>
  <c r="BQ59" i="1" s="1"/>
  <c r="AP59" i="1"/>
  <c r="AN59" i="1"/>
  <c r="BO59" i="1" s="1"/>
  <c r="AJ59" i="1"/>
  <c r="BM59" i="1" s="1"/>
  <c r="AJ43" i="1"/>
  <c r="BM43" i="1" s="1"/>
  <c r="AR43" i="1"/>
  <c r="BQ43" i="1" s="1"/>
  <c r="AP43" i="1"/>
  <c r="AN43" i="1"/>
  <c r="BO43" i="1" s="1"/>
  <c r="AN27" i="1"/>
  <c r="BO27" i="1" s="1"/>
  <c r="AJ27" i="1"/>
  <c r="BM27" i="1" s="1"/>
  <c r="AR27" i="1"/>
  <c r="BQ27" i="1" s="1"/>
  <c r="AV27" i="1"/>
  <c r="BS27" i="1" s="1"/>
  <c r="AP27" i="1"/>
  <c r="AT27" i="1"/>
  <c r="AR184" i="1"/>
  <c r="BQ184" i="1" s="1"/>
  <c r="AP184" i="1"/>
  <c r="AV184" i="1"/>
  <c r="BS184" i="1" s="1"/>
  <c r="AT184" i="1"/>
  <c r="AN184" i="1"/>
  <c r="BO184" i="1" s="1"/>
  <c r="AJ184" i="1"/>
  <c r="BM184" i="1" s="1"/>
  <c r="AV120" i="1"/>
  <c r="CF120" i="1" s="1"/>
  <c r="AT120" i="1"/>
  <c r="AN120" i="1"/>
  <c r="BO120" i="1" s="1"/>
  <c r="AR120" i="1"/>
  <c r="BQ120" i="1" s="1"/>
  <c r="AJ120" i="1"/>
  <c r="BM120" i="1" s="1"/>
  <c r="AP120" i="1"/>
  <c r="AV94" i="1"/>
  <c r="CF94" i="1" s="1"/>
  <c r="AP94" i="1"/>
  <c r="AT94" i="1"/>
  <c r="AN94" i="1"/>
  <c r="BO94" i="1" s="1"/>
  <c r="AJ94" i="1"/>
  <c r="BM94" i="1" s="1"/>
  <c r="AR94" i="1"/>
  <c r="BQ94" i="1" s="1"/>
  <c r="AV74" i="1"/>
  <c r="BS74" i="1" s="1"/>
  <c r="AP74" i="1"/>
  <c r="AT74" i="1"/>
  <c r="AN74" i="1"/>
  <c r="BO74" i="1" s="1"/>
  <c r="AJ74" i="1"/>
  <c r="BM74" i="1" s="1"/>
  <c r="AR74" i="1"/>
  <c r="BQ74" i="1" s="1"/>
  <c r="AR58" i="1"/>
  <c r="BQ58" i="1" s="1"/>
  <c r="AP58" i="1"/>
  <c r="AN58" i="1"/>
  <c r="BO58" i="1" s="1"/>
  <c r="AJ58" i="1"/>
  <c r="BM58" i="1" s="1"/>
  <c r="AR42" i="1"/>
  <c r="BQ42" i="1" s="1"/>
  <c r="AP42" i="1"/>
  <c r="AN42" i="1"/>
  <c r="BO42" i="1" s="1"/>
  <c r="AJ42" i="1"/>
  <c r="BM42" i="1" s="1"/>
  <c r="AV26" i="1"/>
  <c r="BS26" i="1" s="1"/>
  <c r="AT26" i="1"/>
  <c r="AR26" i="1"/>
  <c r="BQ26" i="1" s="1"/>
  <c r="AP26" i="1"/>
  <c r="AN26" i="1"/>
  <c r="BO26" i="1" s="1"/>
  <c r="AJ26" i="1"/>
  <c r="BM26" i="1" s="1"/>
  <c r="AJ13" i="1"/>
  <c r="BM13" i="1" s="1"/>
  <c r="CA13" i="1" s="1"/>
  <c r="AR13" i="1"/>
  <c r="BQ13" i="1" s="1"/>
  <c r="AP13" i="1"/>
  <c r="AN13" i="1"/>
  <c r="BO13" i="1" s="1"/>
  <c r="AT247" i="1"/>
  <c r="AN247" i="1"/>
  <c r="BO247" i="1" s="1"/>
  <c r="AV247" i="1"/>
  <c r="BS247" i="1" s="1"/>
  <c r="AJ247" i="1"/>
  <c r="BM247" i="1" s="1"/>
  <c r="AR247" i="1"/>
  <c r="BQ247" i="1" s="1"/>
  <c r="AP247" i="1"/>
  <c r="AT236" i="1"/>
  <c r="AN236" i="1"/>
  <c r="BO236" i="1" s="1"/>
  <c r="AV236" i="1"/>
  <c r="BS236" i="1" s="1"/>
  <c r="AJ236" i="1"/>
  <c r="BM236" i="1" s="1"/>
  <c r="AP236" i="1"/>
  <c r="AR236" i="1"/>
  <c r="BQ236" i="1" s="1"/>
  <c r="AT212" i="1"/>
  <c r="AN212" i="1"/>
  <c r="BO212" i="1" s="1"/>
  <c r="AJ212" i="1"/>
  <c r="BM212" i="1" s="1"/>
  <c r="AV212" i="1"/>
  <c r="BS212" i="1" s="1"/>
  <c r="AP212" i="1"/>
  <c r="AR212" i="1"/>
  <c r="BQ212" i="1" s="1"/>
  <c r="AT194" i="1"/>
  <c r="AR194" i="1"/>
  <c r="BQ194" i="1" s="1"/>
  <c r="AN194" i="1"/>
  <c r="BO194" i="1" s="1"/>
  <c r="AP194" i="1"/>
  <c r="AJ194" i="1"/>
  <c r="BM194" i="1" s="1"/>
  <c r="AV194" i="1"/>
  <c r="BS194" i="1" s="1"/>
  <c r="AT183" i="1"/>
  <c r="AP183" i="1"/>
  <c r="AV183" i="1"/>
  <c r="BS183" i="1" s="1"/>
  <c r="AR183" i="1"/>
  <c r="BQ183" i="1" s="1"/>
  <c r="AN183" i="1"/>
  <c r="BO183" i="1" s="1"/>
  <c r="AJ183" i="1"/>
  <c r="BM183" i="1" s="1"/>
  <c r="AJ167" i="1"/>
  <c r="BM167" i="1" s="1"/>
  <c r="AL167" i="1"/>
  <c r="AN167" i="1"/>
  <c r="BO167" i="1" s="1"/>
  <c r="CC167" i="1" s="1"/>
  <c r="AR151" i="1"/>
  <c r="BQ151" i="1" s="1"/>
  <c r="AN151" i="1"/>
  <c r="BO151" i="1" s="1"/>
  <c r="AV151" i="1"/>
  <c r="BS151" i="1" s="1"/>
  <c r="AJ151" i="1"/>
  <c r="BM151" i="1" s="1"/>
  <c r="AP151" i="1"/>
  <c r="AT151" i="1"/>
  <c r="AN135" i="1"/>
  <c r="BO135" i="1" s="1"/>
  <c r="AR135" i="1"/>
  <c r="BQ135" i="1" s="1"/>
  <c r="AV135" i="1"/>
  <c r="BS135" i="1" s="1"/>
  <c r="AJ135" i="1"/>
  <c r="BM135" i="1" s="1"/>
  <c r="AP135" i="1"/>
  <c r="AT135" i="1"/>
  <c r="AT119" i="1"/>
  <c r="AN119" i="1"/>
  <c r="BO119" i="1" s="1"/>
  <c r="AR119" i="1"/>
  <c r="BQ119" i="1" s="1"/>
  <c r="AJ119" i="1"/>
  <c r="BM119" i="1" s="1"/>
  <c r="AV119" i="1"/>
  <c r="CF119" i="1" s="1"/>
  <c r="AP119" i="1"/>
  <c r="AT91" i="1"/>
  <c r="AN91" i="1"/>
  <c r="BO91" i="1" s="1"/>
  <c r="AJ91" i="1"/>
  <c r="BM91" i="1" s="1"/>
  <c r="AR91" i="1"/>
  <c r="BQ91" i="1" s="1"/>
  <c r="AV91" i="1"/>
  <c r="CF91" i="1" s="1"/>
  <c r="AP91" i="1"/>
  <c r="AP73" i="1"/>
  <c r="AT73" i="1"/>
  <c r="AN73" i="1"/>
  <c r="BO73" i="1" s="1"/>
  <c r="AJ73" i="1"/>
  <c r="BM73" i="1" s="1"/>
  <c r="AV73" i="1"/>
  <c r="BS73" i="1" s="1"/>
  <c r="AR73" i="1"/>
  <c r="BQ73" i="1" s="1"/>
  <c r="AP57" i="1"/>
  <c r="AN57" i="1"/>
  <c r="BO57" i="1" s="1"/>
  <c r="AJ57" i="1"/>
  <c r="AR57" i="1"/>
  <c r="BQ57" i="1" s="1"/>
  <c r="AR41" i="1"/>
  <c r="BQ41" i="1" s="1"/>
  <c r="AP41" i="1"/>
  <c r="AN41" i="1"/>
  <c r="BO41" i="1" s="1"/>
  <c r="AJ41" i="1"/>
  <c r="BM41" i="1" s="1"/>
  <c r="AR25" i="1"/>
  <c r="BQ25" i="1" s="1"/>
  <c r="AV25" i="1"/>
  <c r="BS25" i="1" s="1"/>
  <c r="AT25" i="1"/>
  <c r="AP25" i="1"/>
  <c r="AN25" i="1"/>
  <c r="BO25" i="1" s="1"/>
  <c r="AJ25" i="1"/>
  <c r="BM25" i="1" s="1"/>
  <c r="AT235" i="1"/>
  <c r="AN235" i="1"/>
  <c r="BO235" i="1" s="1"/>
  <c r="AV235" i="1"/>
  <c r="BS235" i="1" s="1"/>
  <c r="AJ235" i="1"/>
  <c r="BM235" i="1" s="1"/>
  <c r="AP235" i="1"/>
  <c r="AR235" i="1"/>
  <c r="BQ235" i="1" s="1"/>
  <c r="AT88" i="1"/>
  <c r="AN88" i="1"/>
  <c r="BO88" i="1" s="1"/>
  <c r="AJ88" i="1"/>
  <c r="BM88" i="1" s="1"/>
  <c r="AR88" i="1"/>
  <c r="BQ88" i="1" s="1"/>
  <c r="AV88" i="1"/>
  <c r="CF88" i="1" s="1"/>
  <c r="AP88" i="1"/>
  <c r="AP72" i="1"/>
  <c r="AT72" i="1"/>
  <c r="AN72" i="1"/>
  <c r="BO72" i="1" s="1"/>
  <c r="AJ72" i="1"/>
  <c r="BM72" i="1" s="1"/>
  <c r="AR72" i="1"/>
  <c r="BQ72" i="1" s="1"/>
  <c r="AV72" i="1"/>
  <c r="BS72" i="1" s="1"/>
  <c r="AP56" i="1"/>
  <c r="AN56" i="1"/>
  <c r="BO56" i="1" s="1"/>
  <c r="AJ56" i="1"/>
  <c r="AR56" i="1"/>
  <c r="BQ56" i="1" s="1"/>
  <c r="AR40" i="1"/>
  <c r="BQ40" i="1" s="1"/>
  <c r="AP40" i="1"/>
  <c r="AN40" i="1"/>
  <c r="BO40" i="1" s="1"/>
  <c r="AJ40" i="1"/>
  <c r="BM40" i="1" s="1"/>
  <c r="AR24" i="1"/>
  <c r="BQ24" i="1" s="1"/>
  <c r="AT24" i="1"/>
  <c r="AP24" i="1"/>
  <c r="AN24" i="1"/>
  <c r="BO24" i="1" s="1"/>
  <c r="AJ24" i="1"/>
  <c r="BM24" i="1" s="1"/>
  <c r="AV24" i="1"/>
  <c r="BS24" i="1" s="1"/>
  <c r="AJ11" i="1"/>
  <c r="BM11" i="1" s="1"/>
  <c r="AR11" i="1"/>
  <c r="BQ11" i="1" s="1"/>
  <c r="AP11" i="1"/>
  <c r="AN11" i="1"/>
  <c r="BO11" i="1" s="1"/>
  <c r="CA11" i="1" s="1"/>
  <c r="AT245" i="1"/>
  <c r="AN245" i="1"/>
  <c r="BO245" i="1" s="1"/>
  <c r="AV245" i="1"/>
  <c r="BS245" i="1" s="1"/>
  <c r="AJ245" i="1"/>
  <c r="BM245" i="1" s="1"/>
  <c r="AR245" i="1"/>
  <c r="BQ245" i="1" s="1"/>
  <c r="AP245" i="1"/>
  <c r="AT228" i="1"/>
  <c r="AN228" i="1"/>
  <c r="BO228" i="1" s="1"/>
  <c r="AV228" i="1"/>
  <c r="BS228" i="1" s="1"/>
  <c r="AJ228" i="1"/>
  <c r="BM228" i="1" s="1"/>
  <c r="AP228" i="1"/>
  <c r="AR228" i="1"/>
  <c r="BQ228" i="1" s="1"/>
  <c r="AT215" i="1"/>
  <c r="AN215" i="1"/>
  <c r="BO215" i="1" s="1"/>
  <c r="AJ215" i="1"/>
  <c r="BM215" i="1" s="1"/>
  <c r="AV215" i="1"/>
  <c r="BS215" i="1" s="1"/>
  <c r="AP215" i="1"/>
  <c r="AR215" i="1"/>
  <c r="BQ215" i="1" s="1"/>
  <c r="AT200" i="1"/>
  <c r="AN200" i="1"/>
  <c r="BO200" i="1" s="1"/>
  <c r="AJ200" i="1"/>
  <c r="BM200" i="1" s="1"/>
  <c r="AP200" i="1"/>
  <c r="AV200" i="1"/>
  <c r="BS200" i="1" s="1"/>
  <c r="AR200" i="1"/>
  <c r="BQ200" i="1" s="1"/>
  <c r="AT181" i="1"/>
  <c r="AR181" i="1"/>
  <c r="BQ181" i="1" s="1"/>
  <c r="AN181" i="1"/>
  <c r="BO181" i="1" s="1"/>
  <c r="AP181" i="1"/>
  <c r="AV181" i="1"/>
  <c r="BS181" i="1" s="1"/>
  <c r="AJ181" i="1"/>
  <c r="BM181" i="1" s="1"/>
  <c r="AP165" i="1"/>
  <c r="AT165" i="1"/>
  <c r="AR165" i="1"/>
  <c r="BQ165" i="1" s="1"/>
  <c r="AN165" i="1"/>
  <c r="BO165" i="1" s="1"/>
  <c r="AV165" i="1"/>
  <c r="BS165" i="1" s="1"/>
  <c r="AJ165" i="1"/>
  <c r="BM165" i="1" s="1"/>
  <c r="AJ149" i="1"/>
  <c r="BM149" i="1" s="1"/>
  <c r="AP149" i="1"/>
  <c r="AT149" i="1"/>
  <c r="AN149" i="1"/>
  <c r="BO149" i="1" s="1"/>
  <c r="AV149" i="1"/>
  <c r="BS149" i="1" s="1"/>
  <c r="AR149" i="1"/>
  <c r="BQ149" i="1" s="1"/>
  <c r="AN133" i="1"/>
  <c r="BO133" i="1" s="1"/>
  <c r="AR133" i="1"/>
  <c r="BQ133" i="1" s="1"/>
  <c r="AV133" i="1"/>
  <c r="CF133" i="1" s="1"/>
  <c r="AJ133" i="1"/>
  <c r="BM133" i="1" s="1"/>
  <c r="AP133" i="1"/>
  <c r="AT133" i="1"/>
  <c r="AN117" i="1"/>
  <c r="BO117" i="1" s="1"/>
  <c r="AR117" i="1"/>
  <c r="BQ117" i="1" s="1"/>
  <c r="AJ117" i="1"/>
  <c r="BM117" i="1" s="1"/>
  <c r="AV117" i="1"/>
  <c r="CF117" i="1" s="1"/>
  <c r="AP117" i="1"/>
  <c r="AT117" i="1"/>
  <c r="AT87" i="1"/>
  <c r="AN87" i="1"/>
  <c r="BO87" i="1" s="1"/>
  <c r="AJ87" i="1"/>
  <c r="BM87" i="1" s="1"/>
  <c r="AR87" i="1"/>
  <c r="BQ87" i="1" s="1"/>
  <c r="AV87" i="1"/>
  <c r="CF87" i="1" s="1"/>
  <c r="AP87" i="1"/>
  <c r="AP71" i="1"/>
  <c r="AT71" i="1"/>
  <c r="AN71" i="1"/>
  <c r="BO71" i="1" s="1"/>
  <c r="AJ71" i="1"/>
  <c r="BM71" i="1" s="1"/>
  <c r="AR71" i="1"/>
  <c r="BQ71" i="1" s="1"/>
  <c r="AV71" i="1"/>
  <c r="BS71" i="1" s="1"/>
  <c r="AP55" i="1"/>
  <c r="AN55" i="1"/>
  <c r="BO55" i="1" s="1"/>
  <c r="AJ55" i="1"/>
  <c r="BM55" i="1" s="1"/>
  <c r="AR55" i="1"/>
  <c r="BQ55" i="1" s="1"/>
  <c r="AR39" i="1"/>
  <c r="BQ39" i="1" s="1"/>
  <c r="AP39" i="1"/>
  <c r="AN39" i="1"/>
  <c r="BO39" i="1" s="1"/>
  <c r="AJ39" i="1"/>
  <c r="BM39" i="1" s="1"/>
  <c r="AR23" i="1"/>
  <c r="BQ23" i="1" s="1"/>
  <c r="CA23" i="1" s="1"/>
  <c r="AP23" i="1"/>
  <c r="AN23" i="1"/>
  <c r="BO23" i="1" s="1"/>
  <c r="AJ23" i="1"/>
  <c r="BM23" i="1" s="1"/>
  <c r="AR237" i="1"/>
  <c r="BQ237" i="1" s="1"/>
  <c r="AT237" i="1"/>
  <c r="AN237" i="1"/>
  <c r="BO237" i="1" s="1"/>
  <c r="AV237" i="1"/>
  <c r="BS237" i="1" s="1"/>
  <c r="AJ237" i="1"/>
  <c r="BM237" i="1" s="1"/>
  <c r="AP237" i="1"/>
  <c r="AV150" i="1"/>
  <c r="BS150" i="1" s="1"/>
  <c r="AJ150" i="1"/>
  <c r="BM150" i="1" s="1"/>
  <c r="AP150" i="1"/>
  <c r="AT150" i="1"/>
  <c r="AN150" i="1"/>
  <c r="BO150" i="1" s="1"/>
  <c r="AR150" i="1"/>
  <c r="BQ150" i="1" s="1"/>
  <c r="AV214" i="1"/>
  <c r="BS214" i="1" s="1"/>
  <c r="AT214" i="1"/>
  <c r="AN214" i="1"/>
  <c r="BO214" i="1" s="1"/>
  <c r="AJ214" i="1"/>
  <c r="BM214" i="1" s="1"/>
  <c r="AP214" i="1"/>
  <c r="AR214" i="1"/>
  <c r="BQ214" i="1" s="1"/>
  <c r="AN116" i="1"/>
  <c r="BO116" i="1" s="1"/>
  <c r="AR116" i="1"/>
  <c r="BQ116" i="1" s="1"/>
  <c r="AJ116" i="1"/>
  <c r="BM116" i="1" s="1"/>
  <c r="AV116" i="1"/>
  <c r="CF116" i="1" s="1"/>
  <c r="AP116" i="1"/>
  <c r="AT116" i="1"/>
  <c r="AR22" i="1"/>
  <c r="BQ22" i="1" s="1"/>
  <c r="AP22" i="1"/>
  <c r="AN22" i="1"/>
  <c r="BO22" i="1" s="1"/>
  <c r="AJ22" i="1"/>
  <c r="BM22" i="1" s="1"/>
  <c r="AR9" i="1"/>
  <c r="BQ9" i="1" s="1"/>
  <c r="AP9" i="1"/>
  <c r="AN9" i="1"/>
  <c r="BO9" i="1" s="1"/>
  <c r="AJ9" i="1"/>
  <c r="BM9" i="1" s="1"/>
  <c r="AV243" i="1"/>
  <c r="BS243" i="1" s="1"/>
  <c r="AP243" i="1"/>
  <c r="AN243" i="1"/>
  <c r="BO243" i="1" s="1"/>
  <c r="AJ243" i="1"/>
  <c r="BM243" i="1" s="1"/>
  <c r="AR243" i="1"/>
  <c r="BQ243" i="1" s="1"/>
  <c r="AT243" i="1"/>
  <c r="AV224" i="1"/>
  <c r="BS224" i="1" s="1"/>
  <c r="AP224" i="1"/>
  <c r="AT224" i="1"/>
  <c r="AN224" i="1"/>
  <c r="BO224" i="1" s="1"/>
  <c r="AJ224" i="1"/>
  <c r="BM224" i="1" s="1"/>
  <c r="AR224" i="1"/>
  <c r="BQ224" i="1" s="1"/>
  <c r="AV213" i="1"/>
  <c r="BS213" i="1" s="1"/>
  <c r="AP213" i="1"/>
  <c r="AT213" i="1"/>
  <c r="AN213" i="1"/>
  <c r="BO213" i="1" s="1"/>
  <c r="AJ213" i="1"/>
  <c r="BM213" i="1" s="1"/>
  <c r="AR213" i="1"/>
  <c r="BQ213" i="1" s="1"/>
  <c r="AV198" i="1"/>
  <c r="BS198" i="1" s="1"/>
  <c r="AP198" i="1"/>
  <c r="AT198" i="1"/>
  <c r="AN198" i="1"/>
  <c r="BO198" i="1" s="1"/>
  <c r="AJ198" i="1"/>
  <c r="BM198" i="1" s="1"/>
  <c r="AR198" i="1"/>
  <c r="BQ198" i="1" s="1"/>
  <c r="AV179" i="1"/>
  <c r="BS179" i="1" s="1"/>
  <c r="AP179" i="1"/>
  <c r="AN179" i="1"/>
  <c r="BO179" i="1" s="1"/>
  <c r="AT179" i="1"/>
  <c r="AJ179" i="1"/>
  <c r="BM179" i="1" s="1"/>
  <c r="AR179" i="1"/>
  <c r="BQ179" i="1" s="1"/>
  <c r="AP163" i="1"/>
  <c r="AT163" i="1"/>
  <c r="AR163" i="1"/>
  <c r="BQ163" i="1" s="1"/>
  <c r="AV163" i="1"/>
  <c r="BS163" i="1" s="1"/>
  <c r="AN163" i="1"/>
  <c r="BO163" i="1" s="1"/>
  <c r="AJ163" i="1"/>
  <c r="BM163" i="1" s="1"/>
  <c r="AP147" i="1"/>
  <c r="AT147" i="1"/>
  <c r="AV147" i="1"/>
  <c r="BS147" i="1" s="1"/>
  <c r="AN147" i="1"/>
  <c r="BO147" i="1" s="1"/>
  <c r="AJ147" i="1"/>
  <c r="BM147" i="1" s="1"/>
  <c r="AR147" i="1"/>
  <c r="BQ147" i="1" s="1"/>
  <c r="AP131" i="1"/>
  <c r="AV131" i="1"/>
  <c r="CF131" i="1" s="1"/>
  <c r="AJ131" i="1"/>
  <c r="BM131" i="1" s="1"/>
  <c r="AT131" i="1"/>
  <c r="AN131" i="1"/>
  <c r="BO131" i="1" s="1"/>
  <c r="AR131" i="1"/>
  <c r="BQ131" i="1" s="1"/>
  <c r="AP109" i="1"/>
  <c r="AN109" i="1"/>
  <c r="BO109" i="1" s="1"/>
  <c r="AR109" i="1"/>
  <c r="BQ109" i="1" s="1"/>
  <c r="AJ109" i="1"/>
  <c r="BM109" i="1" s="1"/>
  <c r="AV109" i="1"/>
  <c r="CF109" i="1" s="1"/>
  <c r="AT109" i="1"/>
  <c r="AP85" i="1"/>
  <c r="AN85" i="1"/>
  <c r="BO85" i="1" s="1"/>
  <c r="AJ85" i="1"/>
  <c r="BM85" i="1" s="1"/>
  <c r="AR85" i="1"/>
  <c r="BQ85" i="1" s="1"/>
  <c r="AV85" i="1"/>
  <c r="CF85" i="1" s="1"/>
  <c r="AT85" i="1"/>
  <c r="AP69" i="1"/>
  <c r="AT69" i="1"/>
  <c r="AN69" i="1"/>
  <c r="BO69" i="1" s="1"/>
  <c r="AJ69" i="1"/>
  <c r="BM69" i="1" s="1"/>
  <c r="AR69" i="1"/>
  <c r="BQ69" i="1" s="1"/>
  <c r="AV69" i="1"/>
  <c r="BS69" i="1" s="1"/>
  <c r="AP53" i="1"/>
  <c r="AN53" i="1"/>
  <c r="BO53" i="1" s="1"/>
  <c r="AJ53" i="1"/>
  <c r="BM53" i="1" s="1"/>
  <c r="AR53" i="1"/>
  <c r="BQ53" i="1" s="1"/>
  <c r="AP37" i="1"/>
  <c r="AN37" i="1"/>
  <c r="BO37" i="1" s="1"/>
  <c r="AJ37" i="1"/>
  <c r="BM37" i="1" s="1"/>
  <c r="AR37" i="1"/>
  <c r="BQ37" i="1" s="1"/>
  <c r="AJ21" i="1"/>
  <c r="BM21" i="1" s="1"/>
  <c r="AP21" i="1"/>
  <c r="AR21" i="1"/>
  <c r="BQ21" i="1" s="1"/>
  <c r="AN21" i="1"/>
  <c r="BO21" i="1" s="1"/>
  <c r="AL166" i="1"/>
  <c r="AN166" i="1"/>
  <c r="BO166" i="1" s="1"/>
  <c r="CC166" i="1" s="1"/>
  <c r="AJ166" i="1"/>
  <c r="BM166" i="1" s="1"/>
  <c r="AR132" i="1"/>
  <c r="BQ132" i="1" s="1"/>
  <c r="AV132" i="1"/>
  <c r="CF132" i="1" s="1"/>
  <c r="AJ132" i="1"/>
  <c r="BM132" i="1" s="1"/>
  <c r="AP132" i="1"/>
  <c r="AT132" i="1"/>
  <c r="AN132" i="1"/>
  <c r="BO132" i="1" s="1"/>
  <c r="AV210" i="1"/>
  <c r="AP210" i="1"/>
  <c r="AT210" i="1"/>
  <c r="AN210" i="1"/>
  <c r="BO210" i="1" s="1"/>
  <c r="AJ210" i="1"/>
  <c r="BM210" i="1" s="1"/>
  <c r="AR210" i="1"/>
  <c r="BQ210" i="1" s="1"/>
  <c r="AV178" i="1"/>
  <c r="BS178" i="1" s="1"/>
  <c r="AP178" i="1"/>
  <c r="AN178" i="1"/>
  <c r="BO178" i="1" s="1"/>
  <c r="AT178" i="1"/>
  <c r="AJ178" i="1"/>
  <c r="BM178" i="1" s="1"/>
  <c r="AR178" i="1"/>
  <c r="BQ178" i="1" s="1"/>
  <c r="AP162" i="1"/>
  <c r="AT162" i="1"/>
  <c r="AR162" i="1"/>
  <c r="BQ162" i="1" s="1"/>
  <c r="AV162" i="1"/>
  <c r="BS162" i="1" s="1"/>
  <c r="AN162" i="1"/>
  <c r="BO162" i="1" s="1"/>
  <c r="AJ162" i="1"/>
  <c r="AP146" i="1"/>
  <c r="AT146" i="1"/>
  <c r="AR146" i="1"/>
  <c r="BQ146" i="1" s="1"/>
  <c r="AN146" i="1"/>
  <c r="BO146" i="1" s="1"/>
  <c r="AJ146" i="1"/>
  <c r="BM146" i="1" s="1"/>
  <c r="AV146" i="1"/>
  <c r="BS146" i="1" s="1"/>
  <c r="AP130" i="1"/>
  <c r="AT130" i="1"/>
  <c r="AN130" i="1"/>
  <c r="BO130" i="1" s="1"/>
  <c r="AV130" i="1"/>
  <c r="CF130" i="1" s="1"/>
  <c r="AJ130" i="1"/>
  <c r="BM130" i="1" s="1"/>
  <c r="AR130" i="1"/>
  <c r="BQ130" i="1" s="1"/>
  <c r="AP108" i="1"/>
  <c r="AR108" i="1"/>
  <c r="BQ108" i="1" s="1"/>
  <c r="AJ108" i="1"/>
  <c r="BM108" i="1" s="1"/>
  <c r="AV108" i="1"/>
  <c r="CF108" i="1" s="1"/>
  <c r="AT108" i="1"/>
  <c r="AN108" i="1"/>
  <c r="BO108" i="1" s="1"/>
  <c r="AP84" i="1"/>
  <c r="AN84" i="1"/>
  <c r="BO84" i="1" s="1"/>
  <c r="AJ84" i="1"/>
  <c r="BM84" i="1" s="1"/>
  <c r="AR84" i="1"/>
  <c r="BQ84" i="1" s="1"/>
  <c r="AV84" i="1"/>
  <c r="CF84" i="1" s="1"/>
  <c r="AT84" i="1"/>
  <c r="AP68" i="1"/>
  <c r="AT68" i="1"/>
  <c r="AN68" i="1"/>
  <c r="BO68" i="1" s="1"/>
  <c r="AJ68" i="1"/>
  <c r="BM68" i="1" s="1"/>
  <c r="AR68" i="1"/>
  <c r="BQ68" i="1" s="1"/>
  <c r="AV68" i="1"/>
  <c r="BS68" i="1" s="1"/>
  <c r="AP52" i="1"/>
  <c r="AN52" i="1"/>
  <c r="BO52" i="1" s="1"/>
  <c r="AJ52" i="1"/>
  <c r="BM52" i="1" s="1"/>
  <c r="AR52" i="1"/>
  <c r="BQ52" i="1" s="1"/>
  <c r="AV36" i="1"/>
  <c r="BS36" i="1" s="1"/>
  <c r="AP36" i="1"/>
  <c r="AT36" i="1"/>
  <c r="AN36" i="1"/>
  <c r="BO36" i="1" s="1"/>
  <c r="AJ36" i="1"/>
  <c r="BM36" i="1" s="1"/>
  <c r="AR36" i="1"/>
  <c r="BQ36" i="1" s="1"/>
  <c r="AJ20" i="1"/>
  <c r="BM20" i="1" s="1"/>
  <c r="AP20" i="1"/>
  <c r="AR20" i="1"/>
  <c r="BQ20" i="1" s="1"/>
  <c r="AN20" i="1"/>
  <c r="BO20" i="1" s="1"/>
  <c r="AR219" i="1"/>
  <c r="BQ219" i="1" s="1"/>
  <c r="AT219" i="1"/>
  <c r="AN219" i="1"/>
  <c r="BO219" i="1" s="1"/>
  <c r="AJ219" i="1"/>
  <c r="BM219" i="1" s="1"/>
  <c r="AV219" i="1"/>
  <c r="BS219" i="1" s="1"/>
  <c r="AP219" i="1"/>
  <c r="AT211" i="1"/>
  <c r="AN211" i="1"/>
  <c r="BO211" i="1" s="1"/>
  <c r="AJ211" i="1"/>
  <c r="BM211" i="1" s="1"/>
  <c r="AV211" i="1"/>
  <c r="BS211" i="1" s="1"/>
  <c r="AP211" i="1"/>
  <c r="AR211" i="1"/>
  <c r="BQ211" i="1" s="1"/>
  <c r="AV199" i="1"/>
  <c r="BS199" i="1" s="1"/>
  <c r="AT199" i="1"/>
  <c r="AN199" i="1"/>
  <c r="BO199" i="1" s="1"/>
  <c r="AJ199" i="1"/>
  <c r="BM199" i="1" s="1"/>
  <c r="AP199" i="1"/>
  <c r="AR199" i="1"/>
  <c r="BQ199" i="1" s="1"/>
  <c r="AV242" i="1"/>
  <c r="BS242" i="1" s="1"/>
  <c r="AP242" i="1"/>
  <c r="AJ242" i="1"/>
  <c r="BM242" i="1" s="1"/>
  <c r="AR242" i="1"/>
  <c r="BQ242" i="1" s="1"/>
  <c r="AN242" i="1"/>
  <c r="BO242" i="1" s="1"/>
  <c r="AT242" i="1"/>
  <c r="AP177" i="1"/>
  <c r="AN177" i="1"/>
  <c r="BO177" i="1" s="1"/>
  <c r="AT177" i="1"/>
  <c r="AJ177" i="1"/>
  <c r="BM177" i="1" s="1"/>
  <c r="AR177" i="1"/>
  <c r="BQ177" i="1" s="1"/>
  <c r="AV177" i="1"/>
  <c r="BS177" i="1" s="1"/>
  <c r="AP107" i="1"/>
  <c r="AR107" i="1"/>
  <c r="BQ107" i="1" s="1"/>
  <c r="AJ107" i="1"/>
  <c r="BM107" i="1" s="1"/>
  <c r="AV107" i="1"/>
  <c r="CF107" i="1" s="1"/>
  <c r="AT107" i="1"/>
  <c r="AN107" i="1"/>
  <c r="BO107" i="1" s="1"/>
  <c r="AP83" i="1"/>
  <c r="AN83" i="1"/>
  <c r="BO83" i="1" s="1"/>
  <c r="AJ83" i="1"/>
  <c r="BM83" i="1" s="1"/>
  <c r="AR83" i="1"/>
  <c r="BQ83" i="1" s="1"/>
  <c r="AV83" i="1"/>
  <c r="CF83" i="1" s="1"/>
  <c r="AT83" i="1"/>
  <c r="AP67" i="1"/>
  <c r="AT67" i="1"/>
  <c r="AN67" i="1"/>
  <c r="BO67" i="1" s="1"/>
  <c r="AJ67" i="1"/>
  <c r="BM67" i="1" s="1"/>
  <c r="AR67" i="1"/>
  <c r="BQ67" i="1" s="1"/>
  <c r="AV67" i="1"/>
  <c r="BS67" i="1" s="1"/>
  <c r="AP51" i="1"/>
  <c r="AN51" i="1"/>
  <c r="BO51" i="1" s="1"/>
  <c r="AJ51" i="1"/>
  <c r="BM51" i="1" s="1"/>
  <c r="AR51" i="1"/>
  <c r="BQ51" i="1" s="1"/>
  <c r="AV35" i="1"/>
  <c r="BS35" i="1" s="1"/>
  <c r="AP35" i="1"/>
  <c r="AT35" i="1"/>
  <c r="AN35" i="1"/>
  <c r="BO35" i="1" s="1"/>
  <c r="AJ35" i="1"/>
  <c r="BM35" i="1" s="1"/>
  <c r="AR35" i="1"/>
  <c r="BQ35" i="1" s="1"/>
  <c r="AR19" i="1"/>
  <c r="BQ19" i="1" s="1"/>
  <c r="AP19" i="1"/>
  <c r="AN19" i="1"/>
  <c r="BO19" i="1" s="1"/>
  <c r="AJ19" i="1"/>
  <c r="BM19" i="1" s="1"/>
  <c r="AR248" i="1"/>
  <c r="BQ248" i="1" s="1"/>
  <c r="AN248" i="1"/>
  <c r="BO248" i="1" s="1"/>
  <c r="AV248" i="1"/>
  <c r="BS248" i="1" s="1"/>
  <c r="AJ248" i="1"/>
  <c r="BM248" i="1" s="1"/>
  <c r="AP248" i="1"/>
  <c r="AT248" i="1"/>
  <c r="AT201" i="1"/>
  <c r="AN201" i="1"/>
  <c r="BO201" i="1" s="1"/>
  <c r="AJ201" i="1"/>
  <c r="BM201" i="1" s="1"/>
  <c r="AV201" i="1"/>
  <c r="BS201" i="1" s="1"/>
  <c r="AR201" i="1"/>
  <c r="BQ201" i="1" s="1"/>
  <c r="AP201" i="1"/>
  <c r="AT86" i="1"/>
  <c r="AN86" i="1"/>
  <c r="BO86" i="1" s="1"/>
  <c r="AJ86" i="1"/>
  <c r="BM86" i="1" s="1"/>
  <c r="AR86" i="1"/>
  <c r="BQ86" i="1" s="1"/>
  <c r="AV86" i="1"/>
  <c r="CF86" i="1" s="1"/>
  <c r="AP86" i="1"/>
  <c r="AP145" i="1"/>
  <c r="AT145" i="1"/>
  <c r="AR145" i="1"/>
  <c r="BQ145" i="1" s="1"/>
  <c r="AN145" i="1"/>
  <c r="BO145" i="1" s="1"/>
  <c r="AV145" i="1"/>
  <c r="BS145" i="1" s="1"/>
  <c r="AJ145" i="1"/>
  <c r="BM145" i="1" s="1"/>
  <c r="AP6" i="1"/>
  <c r="AN6" i="1"/>
  <c r="BO6" i="1" s="1"/>
  <c r="AJ6" i="1"/>
  <c r="BM6" i="1" s="1"/>
  <c r="AR240" i="1"/>
  <c r="BQ240" i="1" s="1"/>
  <c r="AV240" i="1"/>
  <c r="BS240" i="1" s="1"/>
  <c r="AP240" i="1"/>
  <c r="AT240" i="1"/>
  <c r="AN240" i="1"/>
  <c r="BO240" i="1" s="1"/>
  <c r="AJ240" i="1"/>
  <c r="BM240" i="1" s="1"/>
  <c r="AJ227" i="1"/>
  <c r="BM227" i="1" s="1"/>
  <c r="AR227" i="1"/>
  <c r="BQ227" i="1" s="1"/>
  <c r="AV227" i="1"/>
  <c r="BS227" i="1" s="1"/>
  <c r="AP227" i="1"/>
  <c r="AT227" i="1"/>
  <c r="AN227" i="1"/>
  <c r="BO227" i="1" s="1"/>
  <c r="AT204" i="1"/>
  <c r="AN204" i="1"/>
  <c r="BO204" i="1" s="1"/>
  <c r="AJ204" i="1"/>
  <c r="BM204" i="1" s="1"/>
  <c r="AR204" i="1"/>
  <c r="BQ204" i="1" s="1"/>
  <c r="AP204" i="1"/>
  <c r="AV204" i="1"/>
  <c r="BS204" i="1" s="1"/>
  <c r="AT192" i="1"/>
  <c r="AN192" i="1"/>
  <c r="BO192" i="1" s="1"/>
  <c r="AJ192" i="1"/>
  <c r="BM192" i="1" s="1"/>
  <c r="AR192" i="1"/>
  <c r="BQ192" i="1" s="1"/>
  <c r="AP192" i="1"/>
  <c r="AV192" i="1"/>
  <c r="BS192" i="1" s="1"/>
  <c r="AN176" i="1"/>
  <c r="BO176" i="1" s="1"/>
  <c r="AT176" i="1"/>
  <c r="AJ176" i="1"/>
  <c r="BM176" i="1" s="1"/>
  <c r="AV176" i="1"/>
  <c r="BS176" i="1" s="1"/>
  <c r="AP176" i="1"/>
  <c r="AR176" i="1"/>
  <c r="BQ176" i="1" s="1"/>
  <c r="AR160" i="1"/>
  <c r="BQ160" i="1" s="1"/>
  <c r="AT160" i="1"/>
  <c r="AV160" i="1"/>
  <c r="BS160" i="1" s="1"/>
  <c r="AN160" i="1"/>
  <c r="BO160" i="1" s="1"/>
  <c r="AJ160" i="1"/>
  <c r="BM160" i="1" s="1"/>
  <c r="AP160" i="1"/>
  <c r="AR144" i="1"/>
  <c r="BQ144" i="1" s="1"/>
  <c r="AP144" i="1"/>
  <c r="AT144" i="1"/>
  <c r="AN144" i="1"/>
  <c r="BO144" i="1" s="1"/>
  <c r="AV144" i="1"/>
  <c r="BS144" i="1" s="1"/>
  <c r="AJ144" i="1"/>
  <c r="BM144" i="1" s="1"/>
  <c r="AR128" i="1"/>
  <c r="BQ128" i="1" s="1"/>
  <c r="AP128" i="1"/>
  <c r="AT128" i="1"/>
  <c r="AN128" i="1"/>
  <c r="BO128" i="1" s="1"/>
  <c r="AV128" i="1"/>
  <c r="CF128" i="1" s="1"/>
  <c r="AJ128" i="1"/>
  <c r="BM128" i="1" s="1"/>
  <c r="AR106" i="1"/>
  <c r="BQ106" i="1" s="1"/>
  <c r="AV106" i="1"/>
  <c r="CF106" i="1" s="1"/>
  <c r="AP106" i="1"/>
  <c r="AT106" i="1"/>
  <c r="AN106" i="1"/>
  <c r="BO106" i="1" s="1"/>
  <c r="AJ106" i="1"/>
  <c r="BM106" i="1" s="1"/>
  <c r="AR82" i="1"/>
  <c r="BQ82" i="1" s="1"/>
  <c r="AJ82" i="1"/>
  <c r="BM82" i="1" s="1"/>
  <c r="AV82" i="1"/>
  <c r="CF82" i="1" s="1"/>
  <c r="AP82" i="1"/>
  <c r="AT82" i="1"/>
  <c r="AN82" i="1"/>
  <c r="BO82" i="1" s="1"/>
  <c r="AR66" i="1"/>
  <c r="BQ66" i="1" s="1"/>
  <c r="AN66" i="1"/>
  <c r="BO66" i="1" s="1"/>
  <c r="AJ66" i="1"/>
  <c r="BM66" i="1" s="1"/>
  <c r="AV66" i="1"/>
  <c r="BS66" i="1" s="1"/>
  <c r="AT66" i="1"/>
  <c r="AP66" i="1"/>
  <c r="AR50" i="1"/>
  <c r="BQ50" i="1" s="1"/>
  <c r="AP50" i="1"/>
  <c r="AN50" i="1"/>
  <c r="BO50" i="1" s="1"/>
  <c r="AJ50" i="1"/>
  <c r="BM50" i="1" s="1"/>
  <c r="AR34" i="1"/>
  <c r="BQ34" i="1" s="1"/>
  <c r="AV34" i="1"/>
  <c r="BS34" i="1" s="1"/>
  <c r="AT34" i="1"/>
  <c r="AP34" i="1"/>
  <c r="AN34" i="1"/>
  <c r="BO34" i="1" s="1"/>
  <c r="AJ34" i="1"/>
  <c r="BM34" i="1" s="1"/>
  <c r="AP18" i="1"/>
  <c r="AN18" i="1"/>
  <c r="BO18" i="1" s="1"/>
  <c r="AJ18" i="1"/>
  <c r="BM18" i="1" s="1"/>
  <c r="AR18" i="1"/>
  <c r="BQ18" i="1" s="1"/>
  <c r="AR195" i="1"/>
  <c r="BQ195" i="1" s="1"/>
  <c r="AT195" i="1"/>
  <c r="AN195" i="1"/>
  <c r="BO195" i="1" s="1"/>
  <c r="AJ195" i="1"/>
  <c r="BM195" i="1" s="1"/>
  <c r="AP195" i="1"/>
  <c r="AV195" i="1"/>
  <c r="BS195" i="1" s="1"/>
  <c r="AT246" i="1"/>
  <c r="AN246" i="1"/>
  <c r="BO246" i="1" s="1"/>
  <c r="AV246" i="1"/>
  <c r="BS246" i="1" s="1"/>
  <c r="AJ246" i="1"/>
  <c r="BM246" i="1" s="1"/>
  <c r="AR246" i="1"/>
  <c r="BQ246" i="1" s="1"/>
  <c r="AP246" i="1"/>
  <c r="AV229" i="1"/>
  <c r="BS229" i="1" s="1"/>
  <c r="AT229" i="1"/>
  <c r="AN229" i="1"/>
  <c r="BO229" i="1" s="1"/>
  <c r="AJ229" i="1"/>
  <c r="BM229" i="1" s="1"/>
  <c r="AP229" i="1"/>
  <c r="AR229" i="1"/>
  <c r="BQ229" i="1" s="1"/>
  <c r="AP148" i="1"/>
  <c r="AT148" i="1"/>
  <c r="AR148" i="1"/>
  <c r="BQ148" i="1" s="1"/>
  <c r="AN148" i="1"/>
  <c r="BO148" i="1" s="1"/>
  <c r="AV148" i="1"/>
  <c r="BS148" i="1" s="1"/>
  <c r="AJ148" i="1"/>
  <c r="BM148" i="1" s="1"/>
  <c r="AV223" i="1"/>
  <c r="BS223" i="1" s="1"/>
  <c r="AP223" i="1"/>
  <c r="AN223" i="1"/>
  <c r="BO223" i="1" s="1"/>
  <c r="AJ223" i="1"/>
  <c r="BM223" i="1" s="1"/>
  <c r="AR223" i="1"/>
  <c r="BQ223" i="1" s="1"/>
  <c r="AT223" i="1"/>
  <c r="AP193" i="1"/>
  <c r="AT193" i="1"/>
  <c r="AN193" i="1"/>
  <c r="BO193" i="1" s="1"/>
  <c r="AJ193" i="1"/>
  <c r="BM193" i="1" s="1"/>
  <c r="AR193" i="1"/>
  <c r="BQ193" i="1" s="1"/>
  <c r="AV193" i="1"/>
  <c r="BS193" i="1" s="1"/>
  <c r="AJ226" i="1"/>
  <c r="BM226" i="1" s="1"/>
  <c r="AR226" i="1"/>
  <c r="BQ226" i="1" s="1"/>
  <c r="AV226" i="1"/>
  <c r="BS226" i="1" s="1"/>
  <c r="AP226" i="1"/>
  <c r="AN226" i="1"/>
  <c r="BO226" i="1" s="1"/>
  <c r="AT226" i="1"/>
  <c r="AN209" i="1"/>
  <c r="BO209" i="1" s="1"/>
  <c r="AJ209" i="1"/>
  <c r="BM209" i="1" s="1"/>
  <c r="AR209" i="1"/>
  <c r="BQ209" i="1" s="1"/>
  <c r="AP209" i="1"/>
  <c r="AV209" i="1"/>
  <c r="AT209" i="1"/>
  <c r="AT191" i="1"/>
  <c r="AN191" i="1"/>
  <c r="BO191" i="1" s="1"/>
  <c r="AJ191" i="1"/>
  <c r="BM191" i="1" s="1"/>
  <c r="AR191" i="1"/>
  <c r="BQ191" i="1" s="1"/>
  <c r="AP191" i="1"/>
  <c r="AV191" i="1"/>
  <c r="BS191" i="1" s="1"/>
  <c r="AL175" i="1"/>
  <c r="AN175" i="1"/>
  <c r="AJ175" i="1"/>
  <c r="BM175" i="1" s="1"/>
  <c r="AR159" i="1"/>
  <c r="BQ159" i="1" s="1"/>
  <c r="AV159" i="1"/>
  <c r="BS159" i="1" s="1"/>
  <c r="AN159" i="1"/>
  <c r="BO159" i="1" s="1"/>
  <c r="AJ159" i="1"/>
  <c r="BM159" i="1" s="1"/>
  <c r="AP159" i="1"/>
  <c r="AT159" i="1"/>
  <c r="AR143" i="1"/>
  <c r="BQ143" i="1" s="1"/>
  <c r="AP143" i="1"/>
  <c r="AT143" i="1"/>
  <c r="AN143" i="1"/>
  <c r="BO143" i="1" s="1"/>
  <c r="AV143" i="1"/>
  <c r="BS143" i="1" s="1"/>
  <c r="AJ143" i="1"/>
  <c r="BM143" i="1" s="1"/>
  <c r="AR127" i="1"/>
  <c r="BQ127" i="1" s="1"/>
  <c r="AP127" i="1"/>
  <c r="AT127" i="1"/>
  <c r="AN127" i="1"/>
  <c r="BO127" i="1" s="1"/>
  <c r="AV127" i="1"/>
  <c r="CF127" i="1" s="1"/>
  <c r="AJ127" i="1"/>
  <c r="BM127" i="1" s="1"/>
  <c r="AR105" i="1"/>
  <c r="BQ105" i="1" s="1"/>
  <c r="AP105" i="1"/>
  <c r="AT105" i="1"/>
  <c r="AJ105" i="1"/>
  <c r="BM105" i="1" s="1"/>
  <c r="AV105" i="1"/>
  <c r="CF105" i="1" s="1"/>
  <c r="AN105" i="1"/>
  <c r="BO105" i="1" s="1"/>
  <c r="AR81" i="1"/>
  <c r="BQ81" i="1" s="1"/>
  <c r="AJ81" i="1"/>
  <c r="BM81" i="1" s="1"/>
  <c r="AV81" i="1"/>
  <c r="CF81" i="1" s="1"/>
  <c r="AP81" i="1"/>
  <c r="AT81" i="1"/>
  <c r="AN81" i="1"/>
  <c r="BO81" i="1" s="1"/>
  <c r="AR65" i="1"/>
  <c r="BQ65" i="1" s="1"/>
  <c r="AN65" i="1"/>
  <c r="BO65" i="1" s="1"/>
  <c r="AJ65" i="1"/>
  <c r="BM65" i="1" s="1"/>
  <c r="AV65" i="1"/>
  <c r="BS65" i="1" s="1"/>
  <c r="AP65" i="1"/>
  <c r="AT65" i="1"/>
  <c r="AR49" i="1"/>
  <c r="BQ49" i="1" s="1"/>
  <c r="AP49" i="1"/>
  <c r="AN49" i="1"/>
  <c r="BO49" i="1" s="1"/>
  <c r="AJ49" i="1"/>
  <c r="BM49" i="1" s="1"/>
  <c r="AR33" i="1"/>
  <c r="BQ33" i="1" s="1"/>
  <c r="AT33" i="1"/>
  <c r="AP33" i="1"/>
  <c r="AN33" i="1"/>
  <c r="BO33" i="1" s="1"/>
  <c r="AJ33" i="1"/>
  <c r="BM33" i="1" s="1"/>
  <c r="AV33" i="1"/>
  <c r="BS33" i="1" s="1"/>
  <c r="AN17" i="1"/>
  <c r="BO17" i="1" s="1"/>
  <c r="AP17" i="1"/>
  <c r="AJ17" i="1"/>
  <c r="BM17" i="1" s="1"/>
  <c r="AR17" i="1"/>
  <c r="BQ17" i="1" s="1"/>
  <c r="AV136" i="1"/>
  <c r="BS136" i="1" s="1"/>
  <c r="AN136" i="1"/>
  <c r="BO136" i="1" s="1"/>
  <c r="AR136" i="1"/>
  <c r="BQ136" i="1" s="1"/>
  <c r="AJ136" i="1"/>
  <c r="BM136" i="1" s="1"/>
  <c r="AP136" i="1"/>
  <c r="AT136" i="1"/>
  <c r="AR10" i="1"/>
  <c r="BQ10" i="1" s="1"/>
  <c r="AP10" i="1"/>
  <c r="AN10" i="1"/>
  <c r="BO10" i="1" s="1"/>
  <c r="CA10" i="1" s="1"/>
  <c r="AJ10" i="1"/>
  <c r="BM10" i="1" s="1"/>
  <c r="AP54" i="1"/>
  <c r="AN54" i="1"/>
  <c r="BO54" i="1" s="1"/>
  <c r="AJ54" i="1"/>
  <c r="BM54" i="1" s="1"/>
  <c r="AR54" i="1"/>
  <c r="BQ54" i="1" s="1"/>
  <c r="AP129" i="1"/>
  <c r="AT129" i="1"/>
  <c r="AR129" i="1"/>
  <c r="BQ129" i="1" s="1"/>
  <c r="AN129" i="1"/>
  <c r="BO129" i="1" s="1"/>
  <c r="AV129" i="1"/>
  <c r="CF129" i="1" s="1"/>
  <c r="AJ129" i="1"/>
  <c r="BM129" i="1" s="1"/>
  <c r="AJ254" i="1"/>
  <c r="BM254" i="1" s="1"/>
  <c r="AT254" i="1"/>
  <c r="AN254" i="1"/>
  <c r="BO254" i="1" s="1"/>
  <c r="AR254" i="1"/>
  <c r="BQ254" i="1" s="1"/>
  <c r="AP254" i="1"/>
  <c r="AV254" i="1"/>
  <c r="BS254" i="1" s="1"/>
  <c r="AJ238" i="1"/>
  <c r="BM238" i="1" s="1"/>
  <c r="AP238" i="1"/>
  <c r="AT238" i="1"/>
  <c r="AN238" i="1"/>
  <c r="BO238" i="1" s="1"/>
  <c r="AV238" i="1"/>
  <c r="BS238" i="1" s="1"/>
  <c r="AR238" i="1"/>
  <c r="BQ238" i="1" s="1"/>
  <c r="AJ225" i="1"/>
  <c r="BM225" i="1" s="1"/>
  <c r="AR225" i="1"/>
  <c r="BQ225" i="1" s="1"/>
  <c r="AV225" i="1"/>
  <c r="BS225" i="1" s="1"/>
  <c r="AP225" i="1"/>
  <c r="AT225" i="1"/>
  <c r="AN225" i="1"/>
  <c r="BO225" i="1" s="1"/>
  <c r="AJ208" i="1"/>
  <c r="BM208" i="1" s="1"/>
  <c r="AR208" i="1"/>
  <c r="BQ208" i="1" s="1"/>
  <c r="AP208" i="1"/>
  <c r="AV208" i="1"/>
  <c r="AT208" i="1"/>
  <c r="AN208" i="1"/>
  <c r="BO208" i="1" s="1"/>
  <c r="AJ190" i="1"/>
  <c r="BM190" i="1" s="1"/>
  <c r="AT190" i="1"/>
  <c r="AN190" i="1"/>
  <c r="BO190" i="1" s="1"/>
  <c r="AR190" i="1"/>
  <c r="BQ190" i="1" s="1"/>
  <c r="AP190" i="1"/>
  <c r="AV190" i="1"/>
  <c r="BS190" i="1" s="1"/>
  <c r="AJ174" i="1"/>
  <c r="BM174" i="1" s="1"/>
  <c r="AL174" i="1"/>
  <c r="AN174" i="1"/>
  <c r="BO174" i="1" s="1"/>
  <c r="CC174" i="1" s="1"/>
  <c r="AR158" i="1"/>
  <c r="BQ158" i="1" s="1"/>
  <c r="AJ158" i="1"/>
  <c r="BM158" i="1" s="1"/>
  <c r="AV158" i="1"/>
  <c r="BS158" i="1" s="1"/>
  <c r="AN158" i="1"/>
  <c r="BO158" i="1" s="1"/>
  <c r="AP158" i="1"/>
  <c r="AT158" i="1"/>
  <c r="AR142" i="1"/>
  <c r="BQ142" i="1" s="1"/>
  <c r="AJ142" i="1"/>
  <c r="BM142" i="1" s="1"/>
  <c r="AP142" i="1"/>
  <c r="AT142" i="1"/>
  <c r="AN142" i="1"/>
  <c r="BO142" i="1" s="1"/>
  <c r="AV142" i="1"/>
  <c r="BS142" i="1" s="1"/>
  <c r="AR126" i="1"/>
  <c r="BQ126" i="1" s="1"/>
  <c r="AJ126" i="1"/>
  <c r="BM126" i="1" s="1"/>
  <c r="AP126" i="1"/>
  <c r="AT126" i="1"/>
  <c r="AN126" i="1"/>
  <c r="BO126" i="1" s="1"/>
  <c r="AV126" i="1"/>
  <c r="CF126" i="1" s="1"/>
  <c r="AR104" i="1"/>
  <c r="BQ104" i="1" s="1"/>
  <c r="AJ104" i="1"/>
  <c r="BM104" i="1" s="1"/>
  <c r="AP104" i="1"/>
  <c r="AT104" i="1"/>
  <c r="AN104" i="1"/>
  <c r="BO104" i="1" s="1"/>
  <c r="AV104" i="1"/>
  <c r="CF104" i="1" s="1"/>
  <c r="AR80" i="1"/>
  <c r="BQ80" i="1" s="1"/>
  <c r="AJ80" i="1"/>
  <c r="BM80" i="1" s="1"/>
  <c r="AV80" i="1"/>
  <c r="BS80" i="1" s="1"/>
  <c r="AP80" i="1"/>
  <c r="AT80" i="1"/>
  <c r="AN80" i="1"/>
  <c r="BO80" i="1" s="1"/>
  <c r="AR64" i="1"/>
  <c r="BQ64" i="1" s="1"/>
  <c r="AJ64" i="1"/>
  <c r="BM64" i="1" s="1"/>
  <c r="AV64" i="1"/>
  <c r="BS64" i="1" s="1"/>
  <c r="AT64" i="1"/>
  <c r="AN64" i="1"/>
  <c r="BO64" i="1" s="1"/>
  <c r="AP64" i="1"/>
  <c r="AR48" i="1"/>
  <c r="BQ48" i="1" s="1"/>
  <c r="AJ48" i="1"/>
  <c r="BM48" i="1" s="1"/>
  <c r="AN48" i="1"/>
  <c r="BO48" i="1" s="1"/>
  <c r="AP48" i="1"/>
  <c r="AR32" i="1"/>
  <c r="BQ32" i="1" s="1"/>
  <c r="AJ32" i="1"/>
  <c r="BM32" i="1" s="1"/>
  <c r="AT32" i="1"/>
  <c r="AP32" i="1"/>
  <c r="AN32" i="1"/>
  <c r="BO32" i="1" s="1"/>
  <c r="AV32" i="1"/>
  <c r="BS32" i="1" s="1"/>
  <c r="AN16" i="1"/>
  <c r="BO16" i="1" s="1"/>
  <c r="AJ16" i="1"/>
  <c r="BM16" i="1" s="1"/>
  <c r="AR16" i="1"/>
  <c r="BQ16" i="1" s="1"/>
  <c r="AP16" i="1"/>
  <c r="AN134" i="1"/>
  <c r="BO134" i="1" s="1"/>
  <c r="AR134" i="1"/>
  <c r="BQ134" i="1" s="1"/>
  <c r="AV134" i="1"/>
  <c r="BS134" i="1" s="1"/>
  <c r="AJ134" i="1"/>
  <c r="BM134" i="1" s="1"/>
  <c r="AP134" i="1"/>
  <c r="AT134" i="1"/>
  <c r="AP164" i="1"/>
  <c r="AT164" i="1"/>
  <c r="AR164" i="1"/>
  <c r="BQ164" i="1" s="1"/>
  <c r="AV164" i="1"/>
  <c r="BS164" i="1" s="1"/>
  <c r="AN164" i="1"/>
  <c r="BO164" i="1" s="1"/>
  <c r="AJ164" i="1"/>
  <c r="BM164" i="1" s="1"/>
  <c r="AV206" i="1"/>
  <c r="BS206" i="1" s="1"/>
  <c r="AP206" i="1"/>
  <c r="AT206" i="1"/>
  <c r="AN206" i="1"/>
  <c r="BO206" i="1" s="1"/>
  <c r="AJ206" i="1"/>
  <c r="BM206" i="1" s="1"/>
  <c r="AR206" i="1"/>
  <c r="BQ206" i="1" s="1"/>
  <c r="AT205" i="1"/>
  <c r="AN205" i="1"/>
  <c r="BO205" i="1" s="1"/>
  <c r="AJ205" i="1"/>
  <c r="BM205" i="1" s="1"/>
  <c r="AR205" i="1"/>
  <c r="BQ205" i="1" s="1"/>
  <c r="AP205" i="1"/>
  <c r="AV205" i="1"/>
  <c r="BS205" i="1" s="1"/>
  <c r="AT255" i="1"/>
  <c r="AN255" i="1"/>
  <c r="BO255" i="1" s="1"/>
  <c r="AV255" i="1"/>
  <c r="BS255" i="1" s="1"/>
  <c r="AP255" i="1"/>
  <c r="AR255" i="1"/>
  <c r="BQ255" i="1" s="1"/>
  <c r="AJ255" i="1"/>
  <c r="BM255" i="1" s="1"/>
  <c r="AJ253" i="1"/>
  <c r="BM253" i="1" s="1"/>
  <c r="AT253" i="1"/>
  <c r="AN253" i="1"/>
  <c r="BO253" i="1" s="1"/>
  <c r="AR253" i="1"/>
  <c r="BQ253" i="1" s="1"/>
  <c r="AV253" i="1"/>
  <c r="BS253" i="1" s="1"/>
  <c r="AP253" i="1"/>
  <c r="AJ230" i="1"/>
  <c r="BM230" i="1" s="1"/>
  <c r="AT230" i="1"/>
  <c r="AN230" i="1"/>
  <c r="BO230" i="1" s="1"/>
  <c r="AR230" i="1"/>
  <c r="BQ230" i="1" s="1"/>
  <c r="AP230" i="1"/>
  <c r="AV230" i="1"/>
  <c r="BS230" i="1" s="1"/>
  <c r="AJ218" i="1"/>
  <c r="BM218" i="1" s="1"/>
  <c r="AR218" i="1"/>
  <c r="BQ218" i="1" s="1"/>
  <c r="AV218" i="1"/>
  <c r="BS218" i="1" s="1"/>
  <c r="AP218" i="1"/>
  <c r="AT218" i="1"/>
  <c r="AN218" i="1"/>
  <c r="BO218" i="1" s="1"/>
  <c r="AJ207" i="1"/>
  <c r="BM207" i="1" s="1"/>
  <c r="AR207" i="1"/>
  <c r="BQ207" i="1" s="1"/>
  <c r="AP207" i="1"/>
  <c r="AV207" i="1"/>
  <c r="BS207" i="1" s="1"/>
  <c r="AT207" i="1"/>
  <c r="AN207" i="1"/>
  <c r="BO207" i="1" s="1"/>
  <c r="AJ189" i="1"/>
  <c r="BM189" i="1" s="1"/>
  <c r="AT189" i="1"/>
  <c r="AN189" i="1"/>
  <c r="BO189" i="1" s="1"/>
  <c r="AR189" i="1"/>
  <c r="BQ189" i="1" s="1"/>
  <c r="AP189" i="1"/>
  <c r="AV189" i="1"/>
  <c r="BS189" i="1" s="1"/>
  <c r="AJ173" i="1"/>
  <c r="BM173" i="1" s="1"/>
  <c r="AN173" i="1"/>
  <c r="BO173" i="1" s="1"/>
  <c r="CC173" i="1" s="1"/>
  <c r="AL173" i="1"/>
  <c r="AJ157" i="1"/>
  <c r="BM157" i="1" s="1"/>
  <c r="AT157" i="1"/>
  <c r="AV157" i="1"/>
  <c r="BS157" i="1" s="1"/>
  <c r="AN157" i="1"/>
  <c r="BO157" i="1" s="1"/>
  <c r="AR157" i="1"/>
  <c r="BQ157" i="1" s="1"/>
  <c r="AP157" i="1"/>
  <c r="AJ141" i="1"/>
  <c r="BM141" i="1" s="1"/>
  <c r="AT141" i="1"/>
  <c r="AN141" i="1"/>
  <c r="BO141" i="1" s="1"/>
  <c r="AV141" i="1"/>
  <c r="BS141" i="1" s="1"/>
  <c r="AR141" i="1"/>
  <c r="BQ141" i="1" s="1"/>
  <c r="AP141" i="1"/>
  <c r="AJ125" i="1"/>
  <c r="BM125" i="1" s="1"/>
  <c r="AT125" i="1"/>
  <c r="AP125" i="1"/>
  <c r="AN125" i="1"/>
  <c r="BO125" i="1" s="1"/>
  <c r="AV125" i="1"/>
  <c r="CF125" i="1" s="1"/>
  <c r="AR125" i="1"/>
  <c r="BQ125" i="1" s="1"/>
  <c r="AJ103" i="1"/>
  <c r="BM103" i="1" s="1"/>
  <c r="AT103" i="1"/>
  <c r="AP103" i="1"/>
  <c r="AN103" i="1"/>
  <c r="BO103" i="1" s="1"/>
  <c r="AV103" i="1"/>
  <c r="CF103" i="1" s="1"/>
  <c r="AR103" i="1"/>
  <c r="BQ103" i="1" s="1"/>
  <c r="AJ79" i="1"/>
  <c r="BM79" i="1" s="1"/>
  <c r="AT79" i="1"/>
  <c r="AV79" i="1"/>
  <c r="BS79" i="1" s="1"/>
  <c r="AR79" i="1"/>
  <c r="BQ79" i="1" s="1"/>
  <c r="AP79" i="1"/>
  <c r="AN79" i="1"/>
  <c r="BO79" i="1" s="1"/>
  <c r="AJ63" i="1"/>
  <c r="BM63" i="1" s="1"/>
  <c r="AT63" i="1"/>
  <c r="AV63" i="1"/>
  <c r="BS63" i="1" s="1"/>
  <c r="AR63" i="1"/>
  <c r="BQ63" i="1" s="1"/>
  <c r="AP63" i="1"/>
  <c r="AN63" i="1"/>
  <c r="BO63" i="1" s="1"/>
  <c r="AJ47" i="1"/>
  <c r="BM47" i="1" s="1"/>
  <c r="AN47" i="1"/>
  <c r="BO47" i="1" s="1"/>
  <c r="AR47" i="1"/>
  <c r="BQ47" i="1" s="1"/>
  <c r="AP47" i="1"/>
  <c r="AJ31" i="1"/>
  <c r="BM31" i="1" s="1"/>
  <c r="AT31" i="1"/>
  <c r="AP31" i="1"/>
  <c r="AN31" i="1"/>
  <c r="BO31" i="1" s="1"/>
  <c r="AR31" i="1"/>
  <c r="BQ31" i="1" s="1"/>
  <c r="AV31" i="1"/>
  <c r="BS31" i="1" s="1"/>
  <c r="AN15" i="1"/>
  <c r="BO15" i="1" s="1"/>
  <c r="AJ15" i="1"/>
  <c r="BM15" i="1" s="1"/>
  <c r="AP15" i="1"/>
  <c r="AR15" i="1"/>
  <c r="BQ15" i="1" s="1"/>
  <c r="AV152" i="1"/>
  <c r="BS152" i="1" s="1"/>
  <c r="AR152" i="1"/>
  <c r="BQ152" i="1" s="1"/>
  <c r="AN152" i="1"/>
  <c r="BO152" i="1" s="1"/>
  <c r="AJ152" i="1"/>
  <c r="BM152" i="1" s="1"/>
  <c r="AP152" i="1"/>
  <c r="AT152" i="1"/>
  <c r="AV244" i="1"/>
  <c r="BS244" i="1" s="1"/>
  <c r="AN244" i="1"/>
  <c r="BO244" i="1" s="1"/>
  <c r="AJ244" i="1"/>
  <c r="BM244" i="1" s="1"/>
  <c r="AR244" i="1"/>
  <c r="BQ244" i="1" s="1"/>
  <c r="AP244" i="1"/>
  <c r="AT244" i="1"/>
  <c r="AT70" i="1"/>
  <c r="AN70" i="1"/>
  <c r="BO70" i="1" s="1"/>
  <c r="AJ70" i="1"/>
  <c r="BM70" i="1" s="1"/>
  <c r="AR70" i="1"/>
  <c r="BQ70" i="1" s="1"/>
  <c r="AV70" i="1"/>
  <c r="BS70" i="1" s="1"/>
  <c r="AP70" i="1"/>
  <c r="AJ241" i="1"/>
  <c r="BM241" i="1" s="1"/>
  <c r="AR241" i="1"/>
  <c r="BQ241" i="1" s="1"/>
  <c r="AV241" i="1"/>
  <c r="BS241" i="1" s="1"/>
  <c r="AP241" i="1"/>
  <c r="AT241" i="1"/>
  <c r="AN241" i="1"/>
  <c r="BO241" i="1" s="1"/>
  <c r="AP161" i="1"/>
  <c r="AT161" i="1"/>
  <c r="AR161" i="1"/>
  <c r="BQ161" i="1" s="1"/>
  <c r="AV161" i="1"/>
  <c r="BS161" i="1" s="1"/>
  <c r="AN161" i="1"/>
  <c r="BO161" i="1" s="1"/>
  <c r="AJ161" i="1"/>
  <c r="BM161" i="1" s="1"/>
  <c r="AN252" i="1"/>
  <c r="BO252" i="1" s="1"/>
  <c r="AT252" i="1"/>
  <c r="AR252" i="1"/>
  <c r="BQ252" i="1" s="1"/>
  <c r="AV252" i="1"/>
  <c r="BS252" i="1" s="1"/>
  <c r="AJ252" i="1"/>
  <c r="BM252" i="1" s="1"/>
  <c r="AP252" i="1"/>
  <c r="AN234" i="1"/>
  <c r="BO234" i="1" s="1"/>
  <c r="AT234" i="1"/>
  <c r="AV234" i="1"/>
  <c r="BS234" i="1" s="1"/>
  <c r="AJ234" i="1"/>
  <c r="BM234" i="1" s="1"/>
  <c r="AP234" i="1"/>
  <c r="AR234" i="1"/>
  <c r="BQ234" i="1" s="1"/>
  <c r="AN217" i="1"/>
  <c r="BO217" i="1" s="1"/>
  <c r="AV217" i="1"/>
  <c r="BS217" i="1" s="1"/>
  <c r="AP217" i="1"/>
  <c r="AT217" i="1"/>
  <c r="AR217" i="1"/>
  <c r="BQ217" i="1" s="1"/>
  <c r="AJ217" i="1"/>
  <c r="BM217" i="1" s="1"/>
  <c r="AN203" i="1"/>
  <c r="BO203" i="1" s="1"/>
  <c r="AJ203" i="1"/>
  <c r="BM203" i="1" s="1"/>
  <c r="AR203" i="1"/>
  <c r="BQ203" i="1" s="1"/>
  <c r="AP203" i="1"/>
  <c r="AV203" i="1"/>
  <c r="BS203" i="1" s="1"/>
  <c r="AT203" i="1"/>
  <c r="AN188" i="1"/>
  <c r="BO188" i="1" s="1"/>
  <c r="AJ188" i="1"/>
  <c r="BM188" i="1" s="1"/>
  <c r="AR188" i="1"/>
  <c r="BQ188" i="1" s="1"/>
  <c r="AP188" i="1"/>
  <c r="AV188" i="1"/>
  <c r="BS188" i="1" s="1"/>
  <c r="AT188" i="1"/>
  <c r="AN172" i="1"/>
  <c r="BO172" i="1" s="1"/>
  <c r="CC172" i="1" s="1"/>
  <c r="AJ172" i="1"/>
  <c r="BM172" i="1" s="1"/>
  <c r="AL172" i="1"/>
  <c r="AT156" i="1"/>
  <c r="AN156" i="1"/>
  <c r="BO156" i="1" s="1"/>
  <c r="AV156" i="1"/>
  <c r="BS156" i="1" s="1"/>
  <c r="AR156" i="1"/>
  <c r="BQ156" i="1" s="1"/>
  <c r="AJ156" i="1"/>
  <c r="BM156" i="1" s="1"/>
  <c r="AP156" i="1"/>
  <c r="AT140" i="1"/>
  <c r="AN140" i="1"/>
  <c r="BO140" i="1" s="1"/>
  <c r="AV140" i="1"/>
  <c r="BS140" i="1" s="1"/>
  <c r="AR140" i="1"/>
  <c r="BQ140" i="1" s="1"/>
  <c r="AJ140" i="1"/>
  <c r="BM140" i="1" s="1"/>
  <c r="AP140" i="1"/>
  <c r="AT124" i="1"/>
  <c r="AN124" i="1"/>
  <c r="BO124" i="1" s="1"/>
  <c r="AP124" i="1"/>
  <c r="AV124" i="1"/>
  <c r="CF124" i="1" s="1"/>
  <c r="AR124" i="1"/>
  <c r="BQ124" i="1" s="1"/>
  <c r="AJ124" i="1"/>
  <c r="BM124" i="1" s="1"/>
  <c r="AT102" i="1"/>
  <c r="AN102" i="1"/>
  <c r="BO102" i="1" s="1"/>
  <c r="AP102" i="1"/>
  <c r="AJ102" i="1"/>
  <c r="BM102" i="1" s="1"/>
  <c r="AR102" i="1"/>
  <c r="BQ102" i="1" s="1"/>
  <c r="AV102" i="1"/>
  <c r="CF102" i="1" s="1"/>
  <c r="AT78" i="1"/>
  <c r="AN78" i="1"/>
  <c r="BO78" i="1" s="1"/>
  <c r="AR78" i="1"/>
  <c r="BQ78" i="1" s="1"/>
  <c r="AP78" i="1"/>
  <c r="AV78" i="1"/>
  <c r="BS78" i="1" s="1"/>
  <c r="AJ78" i="1"/>
  <c r="BM78" i="1" s="1"/>
  <c r="AT62" i="1"/>
  <c r="AN62" i="1"/>
  <c r="BO62" i="1" s="1"/>
  <c r="AJ62" i="1"/>
  <c r="BM62" i="1" s="1"/>
  <c r="AV62" i="1"/>
  <c r="BS62" i="1" s="1"/>
  <c r="AR62" i="1"/>
  <c r="BQ62" i="1" s="1"/>
  <c r="AP62" i="1"/>
  <c r="AN46" i="1"/>
  <c r="BO46" i="1" s="1"/>
  <c r="AJ46" i="1"/>
  <c r="BM46" i="1" s="1"/>
  <c r="AR46" i="1"/>
  <c r="BQ46" i="1" s="1"/>
  <c r="AP46" i="1"/>
  <c r="AT30" i="1"/>
  <c r="AN30" i="1"/>
  <c r="BO30" i="1" s="1"/>
  <c r="AP30" i="1"/>
  <c r="AJ30" i="1"/>
  <c r="BM30" i="1" s="1"/>
  <c r="AR30" i="1"/>
  <c r="BQ30" i="1" s="1"/>
  <c r="AV30" i="1"/>
  <c r="BS30" i="1" s="1"/>
  <c r="AJ14" i="1"/>
  <c r="BM14" i="1" s="1"/>
  <c r="AR14" i="1"/>
  <c r="BQ14" i="1" s="1"/>
  <c r="AP14" i="1"/>
  <c r="AN14" i="1"/>
  <c r="BO14" i="1" s="1"/>
  <c r="AN118" i="1"/>
  <c r="BO118" i="1" s="1"/>
  <c r="AR118" i="1"/>
  <c r="BQ118" i="1" s="1"/>
  <c r="AJ118" i="1"/>
  <c r="BM118" i="1" s="1"/>
  <c r="AV118" i="1"/>
  <c r="CF118" i="1" s="1"/>
  <c r="AP118" i="1"/>
  <c r="AT118" i="1"/>
  <c r="AV180" i="1"/>
  <c r="BS180" i="1" s="1"/>
  <c r="AR180" i="1"/>
  <c r="BQ180" i="1" s="1"/>
  <c r="AN180" i="1"/>
  <c r="BO180" i="1" s="1"/>
  <c r="AT180" i="1"/>
  <c r="AJ180" i="1"/>
  <c r="BM180" i="1" s="1"/>
  <c r="AP180" i="1"/>
  <c r="AR8" i="1"/>
  <c r="BQ8" i="1" s="1"/>
  <c r="AP8" i="1"/>
  <c r="AN8" i="1"/>
  <c r="BO8" i="1" s="1"/>
  <c r="AJ8" i="1"/>
  <c r="AN222" i="1"/>
  <c r="BO222" i="1" s="1"/>
  <c r="AJ222" i="1"/>
  <c r="BM222" i="1" s="1"/>
  <c r="AR222" i="1"/>
  <c r="BQ222" i="1" s="1"/>
  <c r="AV222" i="1"/>
  <c r="BS222" i="1" s="1"/>
  <c r="AP222" i="1"/>
  <c r="AT222" i="1"/>
  <c r="AV239" i="1"/>
  <c r="BS239" i="1" s="1"/>
  <c r="AP239" i="1"/>
  <c r="AT239" i="1"/>
  <c r="AN239" i="1"/>
  <c r="BO239" i="1" s="1"/>
  <c r="AJ239" i="1"/>
  <c r="BM239" i="1" s="1"/>
  <c r="AR239" i="1"/>
  <c r="BQ239" i="1" s="1"/>
  <c r="AN251" i="1"/>
  <c r="BO251" i="1" s="1"/>
  <c r="AT251" i="1"/>
  <c r="AR251" i="1"/>
  <c r="BQ251" i="1" s="1"/>
  <c r="AV251" i="1"/>
  <c r="BS251" i="1" s="1"/>
  <c r="AJ251" i="1"/>
  <c r="BM251" i="1" s="1"/>
  <c r="AP251" i="1"/>
  <c r="AN233" i="1"/>
  <c r="BO233" i="1" s="1"/>
  <c r="AT233" i="1"/>
  <c r="AR233" i="1"/>
  <c r="BQ233" i="1" s="1"/>
  <c r="AP233" i="1"/>
  <c r="AV233" i="1"/>
  <c r="BS233" i="1" s="1"/>
  <c r="AJ233" i="1"/>
  <c r="BM233" i="1" s="1"/>
  <c r="AN216" i="1"/>
  <c r="BO216" i="1" s="1"/>
  <c r="AT216" i="1"/>
  <c r="AV216" i="1"/>
  <c r="BS216" i="1" s="1"/>
  <c r="AR216" i="1"/>
  <c r="BQ216" i="1" s="1"/>
  <c r="AJ216" i="1"/>
  <c r="BM216" i="1" s="1"/>
  <c r="AP216" i="1"/>
  <c r="AN202" i="1"/>
  <c r="BO202" i="1" s="1"/>
  <c r="AJ202" i="1"/>
  <c r="BM202" i="1" s="1"/>
  <c r="AR202" i="1"/>
  <c r="BQ202" i="1" s="1"/>
  <c r="AP202" i="1"/>
  <c r="AV202" i="1"/>
  <c r="BS202" i="1" s="1"/>
  <c r="AT202" i="1"/>
  <c r="AN187" i="1"/>
  <c r="BO187" i="1" s="1"/>
  <c r="AJ187" i="1"/>
  <c r="BM187" i="1" s="1"/>
  <c r="AR187" i="1"/>
  <c r="BQ187" i="1" s="1"/>
  <c r="AP187" i="1"/>
  <c r="AV187" i="1"/>
  <c r="BS187" i="1" s="1"/>
  <c r="AT187" i="1"/>
  <c r="AN171" i="1"/>
  <c r="BO171" i="1" s="1"/>
  <c r="CC171" i="1" s="1"/>
  <c r="AJ171" i="1"/>
  <c r="BM171" i="1" s="1"/>
  <c r="AL171" i="1"/>
  <c r="AT155" i="1"/>
  <c r="AN155" i="1"/>
  <c r="BO155" i="1" s="1"/>
  <c r="AV155" i="1"/>
  <c r="BS155" i="1" s="1"/>
  <c r="AR155" i="1"/>
  <c r="BQ155" i="1" s="1"/>
  <c r="AJ155" i="1"/>
  <c r="BM155" i="1" s="1"/>
  <c r="AP155" i="1"/>
  <c r="AT139" i="1"/>
  <c r="AN139" i="1"/>
  <c r="BO139" i="1" s="1"/>
  <c r="AV139" i="1"/>
  <c r="BS139" i="1" s="1"/>
  <c r="AR139" i="1"/>
  <c r="BQ139" i="1" s="1"/>
  <c r="AJ139" i="1"/>
  <c r="BM139" i="1" s="1"/>
  <c r="AP139" i="1"/>
  <c r="AT123" i="1"/>
  <c r="AN123" i="1"/>
  <c r="BO123" i="1" s="1"/>
  <c r="AP123" i="1"/>
  <c r="AV123" i="1"/>
  <c r="CF123" i="1" s="1"/>
  <c r="AR123" i="1"/>
  <c r="BQ123" i="1" s="1"/>
  <c r="AJ123" i="1"/>
  <c r="BM123" i="1" s="1"/>
  <c r="AT101" i="1"/>
  <c r="AN101" i="1"/>
  <c r="BO101" i="1" s="1"/>
  <c r="AP101" i="1"/>
  <c r="AV101" i="1"/>
  <c r="CF101" i="1" s="1"/>
  <c r="AR101" i="1"/>
  <c r="BQ101" i="1" s="1"/>
  <c r="AJ101" i="1"/>
  <c r="BM101" i="1" s="1"/>
  <c r="AT77" i="1"/>
  <c r="AN77" i="1"/>
  <c r="BO77" i="1" s="1"/>
  <c r="AR77" i="1"/>
  <c r="BQ77" i="1" s="1"/>
  <c r="AP77" i="1"/>
  <c r="AV77" i="1"/>
  <c r="BS77" i="1" s="1"/>
  <c r="AJ77" i="1"/>
  <c r="BM77" i="1" s="1"/>
  <c r="AT61" i="1"/>
  <c r="AN61" i="1"/>
  <c r="BO61" i="1" s="1"/>
  <c r="AJ61" i="1"/>
  <c r="BM61" i="1" s="1"/>
  <c r="AV61" i="1"/>
  <c r="BS61" i="1" s="1"/>
  <c r="AR61" i="1"/>
  <c r="BQ61" i="1" s="1"/>
  <c r="AP61" i="1"/>
  <c r="AN45" i="1"/>
  <c r="BO45" i="1" s="1"/>
  <c r="AJ45" i="1"/>
  <c r="BM45" i="1" s="1"/>
  <c r="AR45" i="1"/>
  <c r="BQ45" i="1" s="1"/>
  <c r="AP45" i="1"/>
  <c r="AT29" i="1"/>
  <c r="AN29" i="1"/>
  <c r="BO29" i="1" s="1"/>
  <c r="AJ29" i="1"/>
  <c r="BM29" i="1" s="1"/>
  <c r="AR29" i="1"/>
  <c r="BQ29" i="1" s="1"/>
  <c r="AV29" i="1"/>
  <c r="BS29" i="1" s="1"/>
  <c r="AP29" i="1"/>
  <c r="AJ168" i="1"/>
  <c r="BM168" i="1" s="1"/>
  <c r="AL168" i="1"/>
  <c r="AN168" i="1"/>
  <c r="BO168" i="1" s="1"/>
  <c r="CC168" i="1" s="1"/>
  <c r="AJ12" i="1"/>
  <c r="BM12" i="1" s="1"/>
  <c r="AR12" i="1"/>
  <c r="BQ12" i="1" s="1"/>
  <c r="AP12" i="1"/>
  <c r="AN12" i="1"/>
  <c r="BO12" i="1" s="1"/>
  <c r="AP38" i="1"/>
  <c r="AN38" i="1"/>
  <c r="BO38" i="1" s="1"/>
  <c r="AJ38" i="1"/>
  <c r="BM38" i="1" s="1"/>
  <c r="AR38" i="1"/>
  <c r="BQ38" i="1" s="1"/>
  <c r="AR7" i="1"/>
  <c r="BQ7" i="1" s="1"/>
  <c r="AP7" i="1"/>
  <c r="AN7" i="1"/>
  <c r="BO7" i="1" s="1"/>
  <c r="AJ7" i="1"/>
  <c r="BM7" i="1" s="1"/>
  <c r="AR250" i="1"/>
  <c r="BQ250" i="1" s="1"/>
  <c r="AT250" i="1"/>
  <c r="AN250" i="1"/>
  <c r="BO250" i="1" s="1"/>
  <c r="AV250" i="1"/>
  <c r="BS250" i="1" s="1"/>
  <c r="AJ250" i="1"/>
  <c r="BM250" i="1" s="1"/>
  <c r="AP250" i="1"/>
  <c r="AR232" i="1"/>
  <c r="BQ232" i="1" s="1"/>
  <c r="AT232" i="1"/>
  <c r="AN232" i="1"/>
  <c r="BO232" i="1" s="1"/>
  <c r="AV232" i="1"/>
  <c r="BS232" i="1" s="1"/>
  <c r="AJ232" i="1"/>
  <c r="BM232" i="1" s="1"/>
  <c r="AP232" i="1"/>
  <c r="AR221" i="1"/>
  <c r="BQ221" i="1" s="1"/>
  <c r="AT221" i="1"/>
  <c r="AN221" i="1"/>
  <c r="BO221" i="1" s="1"/>
  <c r="AJ221" i="1"/>
  <c r="BM221" i="1" s="1"/>
  <c r="AV221" i="1"/>
  <c r="BS221" i="1" s="1"/>
  <c r="AP221" i="1"/>
  <c r="AR197" i="1"/>
  <c r="BQ197" i="1" s="1"/>
  <c r="AP197" i="1"/>
  <c r="AV197" i="1"/>
  <c r="BS197" i="1" s="1"/>
  <c r="AT197" i="1"/>
  <c r="AN197" i="1"/>
  <c r="BO197" i="1" s="1"/>
  <c r="AJ197" i="1"/>
  <c r="BM197" i="1" s="1"/>
  <c r="AR186" i="1"/>
  <c r="BQ186" i="1" s="1"/>
  <c r="AJ186" i="1"/>
  <c r="BM186" i="1" s="1"/>
  <c r="AP186" i="1"/>
  <c r="AV186" i="1"/>
  <c r="BS186" i="1" s="1"/>
  <c r="AT186" i="1"/>
  <c r="AN186" i="1"/>
  <c r="BO186" i="1" s="1"/>
  <c r="AN170" i="1"/>
  <c r="BO170" i="1" s="1"/>
  <c r="CC170" i="1" s="1"/>
  <c r="AJ170" i="1"/>
  <c r="BM170" i="1" s="1"/>
  <c r="AL170" i="1"/>
  <c r="AV154" i="1"/>
  <c r="BS154" i="1" s="1"/>
  <c r="AR154" i="1"/>
  <c r="BQ154" i="1" s="1"/>
  <c r="AN154" i="1"/>
  <c r="BO154" i="1" s="1"/>
  <c r="AJ154" i="1"/>
  <c r="BM154" i="1" s="1"/>
  <c r="AP154" i="1"/>
  <c r="AT154" i="1"/>
  <c r="AV138" i="1"/>
  <c r="BS138" i="1" s="1"/>
  <c r="AT138" i="1"/>
  <c r="AN138" i="1"/>
  <c r="BO138" i="1" s="1"/>
  <c r="AR138" i="1"/>
  <c r="BQ138" i="1" s="1"/>
  <c r="AJ138" i="1"/>
  <c r="BM138" i="1" s="1"/>
  <c r="AP138" i="1"/>
  <c r="AV122" i="1"/>
  <c r="CF122" i="1" s="1"/>
  <c r="AT122" i="1"/>
  <c r="AN122" i="1"/>
  <c r="BO122" i="1" s="1"/>
  <c r="AR122" i="1"/>
  <c r="BQ122" i="1" s="1"/>
  <c r="AJ122" i="1"/>
  <c r="BM122" i="1" s="1"/>
  <c r="AP122" i="1"/>
  <c r="AV98" i="1"/>
  <c r="CF98" i="1" s="1"/>
  <c r="AP98" i="1"/>
  <c r="AT98" i="1"/>
  <c r="AN98" i="1"/>
  <c r="BO98" i="1" s="1"/>
  <c r="AJ98" i="1"/>
  <c r="BM98" i="1" s="1"/>
  <c r="AR98" i="1"/>
  <c r="BQ98" i="1" s="1"/>
  <c r="AV76" i="1"/>
  <c r="BS76" i="1" s="1"/>
  <c r="AP76" i="1"/>
  <c r="AT76" i="1"/>
  <c r="AN76" i="1"/>
  <c r="BO76" i="1" s="1"/>
  <c r="AJ76" i="1"/>
  <c r="BM76" i="1" s="1"/>
  <c r="AR76" i="1"/>
  <c r="BQ76" i="1" s="1"/>
  <c r="AV60" i="1"/>
  <c r="BS60" i="1" s="1"/>
  <c r="AR60" i="1"/>
  <c r="BQ60" i="1" s="1"/>
  <c r="AP60" i="1"/>
  <c r="AN60" i="1"/>
  <c r="BO60" i="1" s="1"/>
  <c r="AJ60" i="1"/>
  <c r="BM60" i="1" s="1"/>
  <c r="AT60" i="1"/>
  <c r="AJ44" i="1"/>
  <c r="BM44" i="1" s="1"/>
  <c r="AR44" i="1"/>
  <c r="BQ44" i="1" s="1"/>
  <c r="AP44" i="1"/>
  <c r="AN44" i="1"/>
  <c r="BO44" i="1" s="1"/>
  <c r="AN28" i="1"/>
  <c r="BO28" i="1" s="1"/>
  <c r="AJ28" i="1"/>
  <c r="BM28" i="1" s="1"/>
  <c r="AR28" i="1"/>
  <c r="BQ28" i="1" s="1"/>
  <c r="AV28" i="1"/>
  <c r="BS28" i="1" s="1"/>
  <c r="AT28" i="1"/>
  <c r="AP28" i="1"/>
  <c r="CA71" i="1" l="1"/>
  <c r="BM8" i="1"/>
  <c r="CA8" i="1" s="1"/>
  <c r="BJ8" i="1"/>
  <c r="BS210" i="1"/>
  <c r="CF210" i="1"/>
  <c r="BS209" i="1"/>
  <c r="CA209" i="1" s="1"/>
  <c r="CF209" i="1"/>
  <c r="BS208" i="1"/>
  <c r="CA208" i="1" s="1"/>
  <c r="CF208" i="1"/>
  <c r="CA50" i="1"/>
  <c r="D48" i="3" s="1"/>
  <c r="CA197" i="1"/>
  <c r="B192" i="3" s="1"/>
  <c r="CA240" i="1"/>
  <c r="D230" i="3" s="1"/>
  <c r="CA168" i="1"/>
  <c r="B158" i="3" s="1"/>
  <c r="CA63" i="1"/>
  <c r="D61" i="3" s="1"/>
  <c r="CA254" i="1"/>
  <c r="D244" i="3" s="1"/>
  <c r="CA67" i="1"/>
  <c r="B65" i="3" s="1"/>
  <c r="CA20" i="1"/>
  <c r="CA77" i="1"/>
  <c r="D75" i="3" s="1"/>
  <c r="CA180" i="1"/>
  <c r="B170" i="3" s="1"/>
  <c r="CA184" i="1"/>
  <c r="B174" i="3" s="1"/>
  <c r="CA170" i="1"/>
  <c r="B160" i="3" s="1"/>
  <c r="CA242" i="1"/>
  <c r="B232" i="3" s="1"/>
  <c r="CA207" i="1"/>
  <c r="B195" i="3" s="1"/>
  <c r="CA58" i="1"/>
  <c r="B56" i="3" s="1"/>
  <c r="CA137" i="1"/>
  <c r="D127" i="3" s="1"/>
  <c r="CA203" i="1"/>
  <c r="B194" i="3" s="1"/>
  <c r="CA191" i="1"/>
  <c r="B181" i="3" s="1"/>
  <c r="CA195" i="1"/>
  <c r="B190" i="3" s="1"/>
  <c r="CA166" i="1"/>
  <c r="B156" i="3" s="1"/>
  <c r="CA171" i="1"/>
  <c r="D161" i="3" s="1"/>
  <c r="CA255" i="1"/>
  <c r="B245" i="3" s="1"/>
  <c r="CA49" i="1"/>
  <c r="D47" i="3" s="1"/>
  <c r="CA229" i="1"/>
  <c r="D202" i="3" s="1"/>
  <c r="CA35" i="1"/>
  <c r="B33" i="3" s="1"/>
  <c r="CA146" i="1"/>
  <c r="D136" i="3" s="1"/>
  <c r="CA21" i="1"/>
  <c r="B19" i="3" s="1"/>
  <c r="CA25" i="1"/>
  <c r="B23" i="3" s="1"/>
  <c r="CA74" i="1"/>
  <c r="B72" i="3" s="1"/>
  <c r="CA52" i="1"/>
  <c r="B50" i="3" s="1"/>
  <c r="CA76" i="1"/>
  <c r="B74" i="3" s="1"/>
  <c r="CA198" i="1"/>
  <c r="B185" i="3" s="1"/>
  <c r="CA29" i="1"/>
  <c r="D27" i="3" s="1"/>
  <c r="CA187" i="1"/>
  <c r="CA189" i="1"/>
  <c r="CA238" i="1"/>
  <c r="CA65" i="1"/>
  <c r="CA176" i="1"/>
  <c r="CA149" i="1"/>
  <c r="CA200" i="1"/>
  <c r="CA245" i="1"/>
  <c r="CA40" i="1"/>
  <c r="CA41" i="1"/>
  <c r="CA42" i="1"/>
  <c r="CA182" i="1"/>
  <c r="D11" i="3"/>
  <c r="B11" i="3"/>
  <c r="B21" i="3"/>
  <c r="D21" i="3"/>
  <c r="CA53" i="1"/>
  <c r="CA222" i="1"/>
  <c r="CA47" i="1"/>
  <c r="CA205" i="1"/>
  <c r="CA33" i="1"/>
  <c r="D8" i="3"/>
  <c r="B8" i="3"/>
  <c r="B18" i="3"/>
  <c r="D18" i="3"/>
  <c r="B69" i="3"/>
  <c r="D69" i="3"/>
  <c r="B9" i="3"/>
  <c r="D9" i="3"/>
  <c r="B3" i="3"/>
  <c r="D3" i="3"/>
  <c r="CA156" i="1"/>
  <c r="CA188" i="1"/>
  <c r="CA48" i="1"/>
  <c r="CA72" i="1"/>
  <c r="CA239" i="1"/>
  <c r="CA174" i="1"/>
  <c r="BS129" i="1"/>
  <c r="CA129" i="1" s="1"/>
  <c r="CA18" i="1"/>
  <c r="CA66" i="1"/>
  <c r="CA204" i="1"/>
  <c r="CA201" i="1"/>
  <c r="CA210" i="1"/>
  <c r="BS131" i="1"/>
  <c r="CA131" i="1" s="1"/>
  <c r="CA39" i="1"/>
  <c r="CA228" i="1"/>
  <c r="CA24" i="1"/>
  <c r="CA26" i="1"/>
  <c r="CA59" i="1"/>
  <c r="CA73" i="1"/>
  <c r="CA31" i="1"/>
  <c r="CA164" i="1"/>
  <c r="CA32" i="1"/>
  <c r="CA136" i="1"/>
  <c r="CA145" i="1"/>
  <c r="BS85" i="1"/>
  <c r="CA85" i="1" s="1"/>
  <c r="CA179" i="1"/>
  <c r="CA22" i="1"/>
  <c r="BS128" i="1"/>
  <c r="BS87" i="1"/>
  <c r="CA87" i="1" s="1"/>
  <c r="CA217" i="1"/>
  <c r="BS122" i="1"/>
  <c r="CA139" i="1"/>
  <c r="CA30" i="1"/>
  <c r="CA78" i="1"/>
  <c r="CA244" i="1"/>
  <c r="CA159" i="1"/>
  <c r="CA223" i="1"/>
  <c r="CA34" i="1"/>
  <c r="CA224" i="1"/>
  <c r="CA135" i="1"/>
  <c r="CA169" i="1"/>
  <c r="CA173" i="1"/>
  <c r="CA221" i="1"/>
  <c r="BS108" i="1"/>
  <c r="BJ162" i="1"/>
  <c r="BK162" i="1" s="1"/>
  <c r="BM162" i="1"/>
  <c r="CA162" i="1" s="1"/>
  <c r="CA147" i="1"/>
  <c r="BS88" i="1"/>
  <c r="CA88" i="1" s="1"/>
  <c r="BS91" i="1"/>
  <c r="CA91" i="1" s="1"/>
  <c r="CA236" i="1"/>
  <c r="BJ75" i="1"/>
  <c r="BK75" i="1" s="1"/>
  <c r="BM75" i="1"/>
  <c r="CA75" i="1" s="1"/>
  <c r="CA220" i="1"/>
  <c r="CA138" i="1"/>
  <c r="CA38" i="1"/>
  <c r="BS102" i="1"/>
  <c r="CA102" i="1" s="1"/>
  <c r="CA140" i="1"/>
  <c r="CA79" i="1"/>
  <c r="CA80" i="1"/>
  <c r="BS127" i="1"/>
  <c r="CA127" i="1" s="1"/>
  <c r="CA144" i="1"/>
  <c r="CA51" i="1"/>
  <c r="CA219" i="1"/>
  <c r="CA37" i="1"/>
  <c r="CA150" i="1"/>
  <c r="CA194" i="1"/>
  <c r="BS121" i="1"/>
  <c r="CA28" i="1"/>
  <c r="CA186" i="1"/>
  <c r="BS118" i="1"/>
  <c r="CA118" i="1" s="1"/>
  <c r="CA46" i="1"/>
  <c r="CA234" i="1"/>
  <c r="BS103" i="1"/>
  <c r="CA141" i="1"/>
  <c r="BS104" i="1"/>
  <c r="CA142" i="1"/>
  <c r="CA190" i="1"/>
  <c r="CA17" i="1"/>
  <c r="CA148" i="1"/>
  <c r="CA246" i="1"/>
  <c r="CA227" i="1"/>
  <c r="BS116" i="1"/>
  <c r="CA116" i="1" s="1"/>
  <c r="CA55" i="1"/>
  <c r="BS117" i="1"/>
  <c r="CA165" i="1"/>
  <c r="CA44" i="1"/>
  <c r="CA232" i="1"/>
  <c r="CA45" i="1"/>
  <c r="BS101" i="1"/>
  <c r="CA101" i="1" s="1"/>
  <c r="CA233" i="1"/>
  <c r="CA230" i="1"/>
  <c r="CA54" i="1"/>
  <c r="CA248" i="1"/>
  <c r="CA199" i="1"/>
  <c r="BS109" i="1"/>
  <c r="CA231" i="1"/>
  <c r="BS105" i="1"/>
  <c r="CA105" i="1" s="1"/>
  <c r="BS95" i="1"/>
  <c r="CA95" i="1" s="1"/>
  <c r="CA241" i="1"/>
  <c r="BS86" i="1"/>
  <c r="CA86" i="1" s="1"/>
  <c r="CA68" i="1"/>
  <c r="CA163" i="1"/>
  <c r="CA243" i="1"/>
  <c r="CA151" i="1"/>
  <c r="BS94" i="1"/>
  <c r="CA94" i="1" s="1"/>
  <c r="CA185" i="1"/>
  <c r="CA211" i="1"/>
  <c r="BS107" i="1"/>
  <c r="CA107" i="1" s="1"/>
  <c r="CA155" i="1"/>
  <c r="CA152" i="1"/>
  <c r="CA143" i="1"/>
  <c r="CA226" i="1"/>
  <c r="CA192" i="1"/>
  <c r="BS130" i="1"/>
  <c r="CA178" i="1"/>
  <c r="BS132" i="1"/>
  <c r="CA132" i="1" s="1"/>
  <c r="CA237" i="1"/>
  <c r="BJ56" i="1"/>
  <c r="BK56" i="1" s="1"/>
  <c r="BM56" i="1"/>
  <c r="CA56" i="1" s="1"/>
  <c r="BJ57" i="1"/>
  <c r="BK57" i="1" s="1"/>
  <c r="BM57" i="1"/>
  <c r="CA57" i="1" s="1"/>
  <c r="BS119" i="1"/>
  <c r="CA119" i="1" s="1"/>
  <c r="CA247" i="1"/>
  <c r="CA27" i="1"/>
  <c r="CA196" i="1"/>
  <c r="CA12" i="1"/>
  <c r="CA202" i="1"/>
  <c r="CA251" i="1"/>
  <c r="CA62" i="1"/>
  <c r="CA253" i="1"/>
  <c r="CA206" i="1"/>
  <c r="CA134" i="1"/>
  <c r="CA64" i="1"/>
  <c r="CA160" i="1"/>
  <c r="CA177" i="1"/>
  <c r="CA213" i="1"/>
  <c r="CA215" i="1"/>
  <c r="CA43" i="1"/>
  <c r="BS120" i="1"/>
  <c r="CA120" i="1" s="1"/>
  <c r="CA154" i="1"/>
  <c r="CA60" i="1"/>
  <c r="BS98" i="1"/>
  <c r="CA98" i="1" s="1"/>
  <c r="BS124" i="1"/>
  <c r="CA252" i="1"/>
  <c r="CA70" i="1"/>
  <c r="BS125" i="1"/>
  <c r="CA157" i="1"/>
  <c r="CA218" i="1"/>
  <c r="BS126" i="1"/>
  <c r="CA158" i="1"/>
  <c r="CA193" i="1"/>
  <c r="BS106" i="1"/>
  <c r="CA19" i="1"/>
  <c r="CA36" i="1"/>
  <c r="BS84" i="1"/>
  <c r="CA84" i="1" s="1"/>
  <c r="CA9" i="1"/>
  <c r="CA181" i="1"/>
  <c r="CA235" i="1"/>
  <c r="CA167" i="1"/>
  <c r="CA212" i="1"/>
  <c r="CA250" i="1"/>
  <c r="CA61" i="1"/>
  <c r="BS123" i="1"/>
  <c r="CA216" i="1"/>
  <c r="CA14" i="1"/>
  <c r="CA172" i="1"/>
  <c r="CA161" i="1"/>
  <c r="CA15" i="1"/>
  <c r="CA16" i="1"/>
  <c r="CA225" i="1"/>
  <c r="CA69" i="1"/>
  <c r="CA214" i="1"/>
  <c r="BS133" i="1"/>
  <c r="CA183" i="1"/>
  <c r="CA153" i="1"/>
  <c r="CA249" i="1"/>
  <c r="BS83" i="1"/>
  <c r="BS82" i="1"/>
  <c r="CA82" i="1" s="1"/>
  <c r="BS81" i="1"/>
  <c r="CA81" i="1" s="1"/>
  <c r="BO175" i="1"/>
  <c r="CC175" i="1" s="1"/>
  <c r="CA175" i="1" s="1"/>
  <c r="BJ54" i="1"/>
  <c r="BK54" i="1" s="1"/>
  <c r="BJ101" i="1"/>
  <c r="BK101" i="1" s="1"/>
  <c r="BJ148" i="1"/>
  <c r="BK148" i="1" s="1"/>
  <c r="CA7" i="1"/>
  <c r="BJ164" i="1"/>
  <c r="BK164" i="1" s="1"/>
  <c r="CA6" i="1"/>
  <c r="BJ77" i="1"/>
  <c r="BK77" i="1" s="1"/>
  <c r="BJ129" i="1"/>
  <c r="BK129" i="1" s="1"/>
  <c r="BJ172" i="1"/>
  <c r="BK172" i="1" s="1"/>
  <c r="BJ179" i="1"/>
  <c r="BK179" i="1" s="1"/>
  <c r="BJ139" i="1"/>
  <c r="BK139" i="1" s="1"/>
  <c r="BJ233" i="1"/>
  <c r="BK233" i="1" s="1"/>
  <c r="BJ169" i="1"/>
  <c r="BK169" i="1" s="1"/>
  <c r="BJ76" i="1"/>
  <c r="BK76" i="1" s="1"/>
  <c r="BJ232" i="1"/>
  <c r="BK232" i="1" s="1"/>
  <c r="BJ180" i="1"/>
  <c r="BK180" i="1" s="1"/>
  <c r="BJ239" i="1"/>
  <c r="BK239" i="1" s="1"/>
  <c r="BJ173" i="1"/>
  <c r="BK173" i="1" s="1"/>
  <c r="BJ204" i="1"/>
  <c r="BK204" i="1" s="1"/>
  <c r="BJ66" i="1"/>
  <c r="BK66" i="1" s="1"/>
  <c r="BJ52" i="1"/>
  <c r="BK52" i="1" s="1"/>
  <c r="BJ127" i="1"/>
  <c r="BK127" i="1" s="1"/>
  <c r="BJ165" i="1"/>
  <c r="BK165" i="1" s="1"/>
  <c r="BJ245" i="1"/>
  <c r="BK245" i="1" s="1"/>
  <c r="BJ151" i="1"/>
  <c r="BK151" i="1" s="1"/>
  <c r="BJ136" i="1"/>
  <c r="BK136" i="1" s="1"/>
  <c r="BJ131" i="1"/>
  <c r="BK131" i="1" s="1"/>
  <c r="BJ251" i="1"/>
  <c r="BK251" i="1" s="1"/>
  <c r="BJ253" i="1"/>
  <c r="BK253" i="1" s="1"/>
  <c r="BJ143" i="1"/>
  <c r="BK143" i="1" s="1"/>
  <c r="BJ67" i="1"/>
  <c r="BK67" i="1" s="1"/>
  <c r="BJ58" i="1"/>
  <c r="BK58" i="1" s="1"/>
  <c r="BJ105" i="1"/>
  <c r="BK105" i="1" s="1"/>
  <c r="BJ166" i="1"/>
  <c r="BK166" i="1" s="1"/>
  <c r="BJ24" i="1"/>
  <c r="BK24" i="1" s="1"/>
  <c r="BJ26" i="1"/>
  <c r="BK26" i="1" s="1"/>
  <c r="BJ184" i="1"/>
  <c r="BK184" i="1" s="1"/>
  <c r="BJ59" i="1"/>
  <c r="BK59" i="1" s="1"/>
  <c r="BJ18" i="1"/>
  <c r="BK18" i="1" s="1"/>
  <c r="BJ126" i="1"/>
  <c r="BK126" i="1" s="1"/>
  <c r="BJ83" i="1"/>
  <c r="BK83" i="1" s="1"/>
  <c r="BJ210" i="1"/>
  <c r="BK210" i="1" s="1"/>
  <c r="BJ22" i="1"/>
  <c r="BK22" i="1" s="1"/>
  <c r="BJ39" i="1"/>
  <c r="BK39" i="1" s="1"/>
  <c r="BJ228" i="1"/>
  <c r="BK228" i="1" s="1"/>
  <c r="BJ135" i="1"/>
  <c r="BK135" i="1" s="1"/>
  <c r="BJ121" i="1"/>
  <c r="BK121" i="1" s="1"/>
  <c r="BJ220" i="1"/>
  <c r="BK220" i="1" s="1"/>
  <c r="BJ140" i="1"/>
  <c r="BK140" i="1" s="1"/>
  <c r="BJ218" i="1"/>
  <c r="BK218" i="1" s="1"/>
  <c r="BJ255" i="1"/>
  <c r="BK255" i="1" s="1"/>
  <c r="BJ159" i="1"/>
  <c r="BK159" i="1" s="1"/>
  <c r="BJ145" i="1"/>
  <c r="BK145" i="1" s="1"/>
  <c r="BJ21" i="1"/>
  <c r="BK21" i="1" s="1"/>
  <c r="BJ224" i="1"/>
  <c r="BK224" i="1" s="1"/>
  <c r="BJ87" i="1"/>
  <c r="BK87" i="1" s="1"/>
  <c r="BJ236" i="1"/>
  <c r="BK236" i="1" s="1"/>
  <c r="BJ85" i="1"/>
  <c r="BK85" i="1" s="1"/>
  <c r="BJ147" i="1"/>
  <c r="BK147" i="1" s="1"/>
  <c r="BJ182" i="1"/>
  <c r="BK182" i="1" s="1"/>
  <c r="BJ170" i="1"/>
  <c r="BK170" i="1" s="1"/>
  <c r="BJ138" i="1"/>
  <c r="BK138" i="1" s="1"/>
  <c r="BJ187" i="1"/>
  <c r="BK187" i="1" s="1"/>
  <c r="BJ31" i="1"/>
  <c r="BK31" i="1" s="1"/>
  <c r="BJ79" i="1"/>
  <c r="BK79" i="1" s="1"/>
  <c r="BJ32" i="1"/>
  <c r="BK32" i="1" s="1"/>
  <c r="BJ80" i="1"/>
  <c r="BK80" i="1" s="1"/>
  <c r="BJ17" i="1"/>
  <c r="BK17" i="1" s="1"/>
  <c r="BJ65" i="1"/>
  <c r="BK65" i="1" s="1"/>
  <c r="BJ246" i="1"/>
  <c r="BK246" i="1" s="1"/>
  <c r="BJ144" i="1"/>
  <c r="BK144" i="1" s="1"/>
  <c r="BJ51" i="1"/>
  <c r="BK51" i="1" s="1"/>
  <c r="BJ108" i="1"/>
  <c r="BK108" i="1" s="1"/>
  <c r="BJ150" i="1"/>
  <c r="BK150" i="1" s="1"/>
  <c r="BJ40" i="1"/>
  <c r="BK40" i="1" s="1"/>
  <c r="BJ41" i="1"/>
  <c r="BK41" i="1" s="1"/>
  <c r="BJ194" i="1"/>
  <c r="BK194" i="1" s="1"/>
  <c r="BJ94" i="1"/>
  <c r="BK94" i="1" s="1"/>
  <c r="BJ125" i="1"/>
  <c r="BK125" i="1" s="1"/>
  <c r="BJ201" i="1"/>
  <c r="BK201" i="1" s="1"/>
  <c r="BJ189" i="1"/>
  <c r="BK189" i="1" s="1"/>
  <c r="BJ175" i="1"/>
  <c r="BK175" i="1" s="1"/>
  <c r="BJ248" i="1"/>
  <c r="BK248" i="1" s="1"/>
  <c r="BJ198" i="1"/>
  <c r="BK198" i="1" s="1"/>
  <c r="BJ55" i="1"/>
  <c r="BK55" i="1" s="1"/>
  <c r="BJ149" i="1"/>
  <c r="BK149" i="1" s="1"/>
  <c r="BJ200" i="1"/>
  <c r="BK200" i="1" s="1"/>
  <c r="BJ88" i="1"/>
  <c r="BK88" i="1" s="1"/>
  <c r="BJ91" i="1"/>
  <c r="BK91" i="1" s="1"/>
  <c r="BJ42" i="1"/>
  <c r="BK42" i="1" s="1"/>
  <c r="BJ5" i="1"/>
  <c r="BK5" i="1" s="1"/>
  <c r="BJ221" i="1"/>
  <c r="BK221" i="1" s="1"/>
  <c r="BJ30" i="1"/>
  <c r="BK30" i="1" s="1"/>
  <c r="BJ244" i="1"/>
  <c r="BK244" i="1" s="1"/>
  <c r="BJ209" i="1"/>
  <c r="BK209" i="1" s="1"/>
  <c r="BJ242" i="1"/>
  <c r="BK242" i="1" s="1"/>
  <c r="BJ37" i="1"/>
  <c r="BK37" i="1" s="1"/>
  <c r="BJ28" i="1"/>
  <c r="BK28" i="1" s="1"/>
  <c r="BJ102" i="1"/>
  <c r="BK102" i="1" s="1"/>
  <c r="BJ141" i="1"/>
  <c r="BK141" i="1" s="1"/>
  <c r="BJ142" i="1"/>
  <c r="BK142" i="1" s="1"/>
  <c r="BJ190" i="1"/>
  <c r="BK190" i="1" s="1"/>
  <c r="BJ82" i="1"/>
  <c r="BK82" i="1" s="1"/>
  <c r="BJ107" i="1"/>
  <c r="BK107" i="1" s="1"/>
  <c r="BJ45" i="1"/>
  <c r="BK45" i="1" s="1"/>
  <c r="BJ118" i="1"/>
  <c r="BK118" i="1" s="1"/>
  <c r="BJ156" i="1"/>
  <c r="BK156" i="1" s="1"/>
  <c r="BJ152" i="1"/>
  <c r="BK152" i="1" s="1"/>
  <c r="BJ230" i="1"/>
  <c r="BK230" i="1" s="1"/>
  <c r="BJ205" i="1"/>
  <c r="BK205" i="1" s="1"/>
  <c r="BJ227" i="1"/>
  <c r="BK227" i="1" s="1"/>
  <c r="BJ199" i="1"/>
  <c r="BK199" i="1" s="1"/>
  <c r="BJ68" i="1"/>
  <c r="BK68" i="1" s="1"/>
  <c r="BJ53" i="1"/>
  <c r="BK53" i="1" s="1"/>
  <c r="BJ116" i="1"/>
  <c r="BK116" i="1" s="1"/>
  <c r="BJ237" i="1"/>
  <c r="BK237" i="1" s="1"/>
  <c r="BJ117" i="1"/>
  <c r="BK117" i="1" s="1"/>
  <c r="BJ247" i="1"/>
  <c r="BK247" i="1" s="1"/>
  <c r="BJ137" i="1"/>
  <c r="BK137" i="1" s="1"/>
  <c r="BJ231" i="1"/>
  <c r="BK231" i="1" s="1"/>
  <c r="BJ225" i="1"/>
  <c r="BK225" i="1" s="1"/>
  <c r="BJ98" i="1"/>
  <c r="BK98" i="1" s="1"/>
  <c r="BJ197" i="1"/>
  <c r="BK197" i="1" s="1"/>
  <c r="BJ155" i="1"/>
  <c r="BK155" i="1" s="1"/>
  <c r="BJ222" i="1"/>
  <c r="BK222" i="1" s="1"/>
  <c r="BJ252" i="1"/>
  <c r="BK252" i="1" s="1"/>
  <c r="BJ241" i="1"/>
  <c r="BK241" i="1" s="1"/>
  <c r="BJ47" i="1"/>
  <c r="BK47" i="1" s="1"/>
  <c r="BJ134" i="1"/>
  <c r="BK134" i="1" s="1"/>
  <c r="BJ48" i="1"/>
  <c r="BK48" i="1" s="1"/>
  <c r="BJ238" i="1"/>
  <c r="BK238" i="1" s="1"/>
  <c r="BJ33" i="1"/>
  <c r="BK33" i="1" s="1"/>
  <c r="BJ50" i="1"/>
  <c r="BK50" i="1" s="1"/>
  <c r="BJ106" i="1"/>
  <c r="BK106" i="1" s="1"/>
  <c r="BJ240" i="1"/>
  <c r="BK240" i="1" s="1"/>
  <c r="BJ130" i="1"/>
  <c r="BK130" i="1" s="1"/>
  <c r="BJ132" i="1"/>
  <c r="BK132" i="1" s="1"/>
  <c r="BJ109" i="1"/>
  <c r="BK109" i="1" s="1"/>
  <c r="BJ163" i="1"/>
  <c r="BK163" i="1" s="1"/>
  <c r="BJ243" i="1"/>
  <c r="BK243" i="1" s="1"/>
  <c r="BJ185" i="1"/>
  <c r="BK185" i="1" s="1"/>
  <c r="BJ7" i="1"/>
  <c r="BK7" i="1" s="1"/>
  <c r="BJ38" i="1"/>
  <c r="BK38" i="1" s="1"/>
  <c r="BJ203" i="1"/>
  <c r="BK203" i="1" s="1"/>
  <c r="BJ10" i="1"/>
  <c r="BK10" i="1" s="1"/>
  <c r="BJ226" i="1"/>
  <c r="BK226" i="1" s="1"/>
  <c r="BJ192" i="1"/>
  <c r="BK192" i="1" s="1"/>
  <c r="BJ19" i="1"/>
  <c r="BK19" i="1" s="1"/>
  <c r="BJ27" i="1"/>
  <c r="BK27" i="1" s="1"/>
  <c r="BJ34" i="1"/>
  <c r="BK34" i="1" s="1"/>
  <c r="BJ44" i="1"/>
  <c r="BK44" i="1" s="1"/>
  <c r="BJ202" i="1"/>
  <c r="BK202" i="1" s="1"/>
  <c r="BK8" i="1"/>
  <c r="BJ124" i="1"/>
  <c r="BK124" i="1" s="1"/>
  <c r="BJ103" i="1"/>
  <c r="BK103" i="1" s="1"/>
  <c r="BJ104" i="1"/>
  <c r="BK104" i="1" s="1"/>
  <c r="BJ195" i="1"/>
  <c r="BK195" i="1" s="1"/>
  <c r="BJ86" i="1"/>
  <c r="BK86" i="1" s="1"/>
  <c r="BJ20" i="1"/>
  <c r="BK20" i="1" s="1"/>
  <c r="BJ178" i="1"/>
  <c r="BK178" i="1" s="1"/>
  <c r="BJ71" i="1"/>
  <c r="BK71" i="1" s="1"/>
  <c r="BJ235" i="1"/>
  <c r="BK235" i="1" s="1"/>
  <c r="BJ119" i="1"/>
  <c r="BK119" i="1" s="1"/>
  <c r="BJ120" i="1"/>
  <c r="BK120" i="1" s="1"/>
  <c r="BJ95" i="1"/>
  <c r="BK95" i="1" s="1"/>
  <c r="BJ196" i="1"/>
  <c r="BK196" i="1" s="1"/>
  <c r="BJ223" i="1"/>
  <c r="BK223" i="1" s="1"/>
  <c r="BJ186" i="1"/>
  <c r="BK186" i="1" s="1"/>
  <c r="BJ154" i="1"/>
  <c r="BK154" i="1" s="1"/>
  <c r="BJ250" i="1"/>
  <c r="BK250" i="1" s="1"/>
  <c r="BJ12" i="1"/>
  <c r="BK12" i="1" s="1"/>
  <c r="BJ123" i="1"/>
  <c r="BK123" i="1" s="1"/>
  <c r="BJ62" i="1"/>
  <c r="BK62" i="1" s="1"/>
  <c r="BJ217" i="1"/>
  <c r="BK217" i="1" s="1"/>
  <c r="BJ207" i="1"/>
  <c r="BK207" i="1" s="1"/>
  <c r="BJ206" i="1"/>
  <c r="BK206" i="1" s="1"/>
  <c r="BJ81" i="1"/>
  <c r="BK81" i="1" s="1"/>
  <c r="BJ191" i="1"/>
  <c r="BK191" i="1" s="1"/>
  <c r="BJ160" i="1"/>
  <c r="BK160" i="1" s="1"/>
  <c r="BJ177" i="1"/>
  <c r="BK177" i="1" s="1"/>
  <c r="BJ213" i="1"/>
  <c r="BK213" i="1" s="1"/>
  <c r="BJ215" i="1"/>
  <c r="BK215" i="1" s="1"/>
  <c r="BJ176" i="1"/>
  <c r="BK176" i="1" s="1"/>
  <c r="BJ60" i="1"/>
  <c r="BK60" i="1" s="1"/>
  <c r="BJ61" i="1"/>
  <c r="BK61" i="1" s="1"/>
  <c r="BJ70" i="1"/>
  <c r="BK70" i="1" s="1"/>
  <c r="BJ157" i="1"/>
  <c r="BK157" i="1" s="1"/>
  <c r="BJ158" i="1"/>
  <c r="BK158" i="1" s="1"/>
  <c r="BJ208" i="1"/>
  <c r="BK208" i="1" s="1"/>
  <c r="BJ193" i="1"/>
  <c r="BK193" i="1" s="1"/>
  <c r="BJ36" i="1"/>
  <c r="BK36" i="1" s="1"/>
  <c r="BJ69" i="1"/>
  <c r="BK69" i="1" s="1"/>
  <c r="BJ9" i="1"/>
  <c r="BK9" i="1" s="1"/>
  <c r="BJ214" i="1"/>
  <c r="BK214" i="1" s="1"/>
  <c r="BJ23" i="1"/>
  <c r="BK23" i="1" s="1"/>
  <c r="BJ133" i="1"/>
  <c r="BK133" i="1" s="1"/>
  <c r="BJ181" i="1"/>
  <c r="BK181" i="1" s="1"/>
  <c r="BJ167" i="1"/>
  <c r="BK167" i="1" s="1"/>
  <c r="BJ212" i="1"/>
  <c r="BK212" i="1" s="1"/>
  <c r="BJ174" i="1"/>
  <c r="BK174" i="1" s="1"/>
  <c r="BJ188" i="1"/>
  <c r="BK188" i="1" s="1"/>
  <c r="BJ46" i="1"/>
  <c r="BK46" i="1" s="1"/>
  <c r="BJ216" i="1"/>
  <c r="BK216" i="1" s="1"/>
  <c r="BJ14" i="1"/>
  <c r="BK14" i="1" s="1"/>
  <c r="BJ161" i="1"/>
  <c r="BK161" i="1" s="1"/>
  <c r="BJ15" i="1"/>
  <c r="BK15" i="1" s="1"/>
  <c r="BJ49" i="1"/>
  <c r="BK49" i="1" s="1"/>
  <c r="BJ11" i="1"/>
  <c r="BK11" i="1" s="1"/>
  <c r="BJ183" i="1"/>
  <c r="BK183" i="1" s="1"/>
  <c r="BJ153" i="1"/>
  <c r="BK153" i="1" s="1"/>
  <c r="BJ249" i="1"/>
  <c r="BK249" i="1" s="1"/>
  <c r="BJ29" i="1"/>
  <c r="BK29" i="1" s="1"/>
  <c r="BJ234" i="1"/>
  <c r="BK234" i="1" s="1"/>
  <c r="BJ219" i="1"/>
  <c r="BK219" i="1" s="1"/>
  <c r="BJ122" i="1"/>
  <c r="BK122" i="1" s="1"/>
  <c r="BJ168" i="1"/>
  <c r="BK168" i="1" s="1"/>
  <c r="BJ171" i="1"/>
  <c r="BK171" i="1" s="1"/>
  <c r="BJ78" i="1"/>
  <c r="BK78" i="1" s="1"/>
  <c r="BJ63" i="1"/>
  <c r="BK63" i="1" s="1"/>
  <c r="BJ16" i="1"/>
  <c r="BK16" i="1" s="1"/>
  <c r="BJ64" i="1"/>
  <c r="BK64" i="1" s="1"/>
  <c r="BJ254" i="1"/>
  <c r="BK254" i="1" s="1"/>
  <c r="BJ229" i="1"/>
  <c r="BK229" i="1" s="1"/>
  <c r="BJ128" i="1"/>
  <c r="BK128" i="1" s="1"/>
  <c r="BJ6" i="1"/>
  <c r="BK6" i="1" s="1"/>
  <c r="BJ35" i="1"/>
  <c r="BK35" i="1" s="1"/>
  <c r="BJ211" i="1"/>
  <c r="BK211" i="1" s="1"/>
  <c r="BJ84" i="1"/>
  <c r="BK84" i="1" s="1"/>
  <c r="BJ146" i="1"/>
  <c r="BK146" i="1" s="1"/>
  <c r="BJ72" i="1"/>
  <c r="BK72" i="1" s="1"/>
  <c r="BJ25" i="1"/>
  <c r="BK25" i="1" s="1"/>
  <c r="BJ73" i="1"/>
  <c r="BK73" i="1" s="1"/>
  <c r="BJ13" i="1"/>
  <c r="BK13" i="1" s="1"/>
  <c r="BJ74" i="1"/>
  <c r="BK74" i="1" s="1"/>
  <c r="BJ43" i="1"/>
  <c r="BK43" i="1" s="1"/>
  <c r="B48" i="3" l="1"/>
  <c r="C48" i="3" s="1"/>
  <c r="B230" i="3"/>
  <c r="B6" i="3"/>
  <c r="D6" i="3"/>
  <c r="B244" i="3"/>
  <c r="C244" i="3" s="1"/>
  <c r="D65" i="3"/>
  <c r="B61" i="3"/>
  <c r="C61" i="3" s="1"/>
  <c r="D193" i="3"/>
  <c r="D158" i="3"/>
  <c r="D174" i="3"/>
  <c r="C174" i="3" s="1"/>
  <c r="D245" i="3"/>
  <c r="C245" i="3" s="1"/>
  <c r="D56" i="3"/>
  <c r="C56" i="3" s="1"/>
  <c r="B127" i="3"/>
  <c r="C127" i="3" s="1"/>
  <c r="D184" i="3"/>
  <c r="D170" i="3"/>
  <c r="C170" i="3" s="1"/>
  <c r="B75" i="3"/>
  <c r="C75" i="3" s="1"/>
  <c r="D232" i="3"/>
  <c r="D156" i="3"/>
  <c r="C11" i="3"/>
  <c r="D23" i="3"/>
  <c r="C23" i="3" s="1"/>
  <c r="D194" i="3"/>
  <c r="B161" i="3"/>
  <c r="D160" i="3"/>
  <c r="C160" i="3" s="1"/>
  <c r="D187" i="3"/>
  <c r="C8" i="3"/>
  <c r="B218" i="3"/>
  <c r="D33" i="3"/>
  <c r="C33" i="3" s="1"/>
  <c r="D191" i="3"/>
  <c r="D182" i="3"/>
  <c r="D19" i="3"/>
  <c r="C19" i="3" s="1"/>
  <c r="B47" i="3"/>
  <c r="C47" i="3" s="1"/>
  <c r="D72" i="3"/>
  <c r="C72" i="3" s="1"/>
  <c r="D74" i="3"/>
  <c r="C74" i="3" s="1"/>
  <c r="D50" i="3"/>
  <c r="C50" i="3" s="1"/>
  <c r="B27" i="3"/>
  <c r="C27" i="3" s="1"/>
  <c r="B136" i="3"/>
  <c r="B51" i="3"/>
  <c r="D51" i="3"/>
  <c r="D171" i="3"/>
  <c r="B171" i="3"/>
  <c r="D10" i="3"/>
  <c r="B10" i="3"/>
  <c r="D168" i="3"/>
  <c r="B168" i="3"/>
  <c r="B224" i="3"/>
  <c r="D208" i="3"/>
  <c r="D44" i="3"/>
  <c r="B44" i="3"/>
  <c r="B159" i="3"/>
  <c r="D159" i="3"/>
  <c r="B20" i="3"/>
  <c r="D20" i="3"/>
  <c r="B37" i="3"/>
  <c r="D37" i="3"/>
  <c r="D139" i="3"/>
  <c r="B139" i="3"/>
  <c r="D58" i="3"/>
  <c r="B58" i="3"/>
  <c r="B146" i="3"/>
  <c r="D146" i="3"/>
  <c r="B5" i="3"/>
  <c r="D5" i="3"/>
  <c r="D14" i="3"/>
  <c r="B14" i="3"/>
  <c r="B34" i="3"/>
  <c r="D34" i="3"/>
  <c r="B25" i="3"/>
  <c r="D25" i="3"/>
  <c r="B213" i="3"/>
  <c r="D222" i="3"/>
  <c r="D231" i="3"/>
  <c r="B231" i="3"/>
  <c r="D26" i="3"/>
  <c r="B26" i="3"/>
  <c r="B32" i="3"/>
  <c r="D32" i="3"/>
  <c r="D135" i="3"/>
  <c r="B135" i="3"/>
  <c r="D190" i="3"/>
  <c r="C190" i="3" s="1"/>
  <c r="B188" i="3"/>
  <c r="D31" i="3"/>
  <c r="B31" i="3"/>
  <c r="B166" i="3"/>
  <c r="D166" i="3"/>
  <c r="B191" i="3"/>
  <c r="D192" i="3"/>
  <c r="D13" i="3"/>
  <c r="B13" i="3"/>
  <c r="B17" i="3"/>
  <c r="D17" i="3"/>
  <c r="B41" i="3"/>
  <c r="D41" i="3"/>
  <c r="B133" i="3"/>
  <c r="D133" i="3"/>
  <c r="B53" i="3"/>
  <c r="D53" i="3"/>
  <c r="B207" i="3"/>
  <c r="D218" i="3"/>
  <c r="D224" i="3"/>
  <c r="B216" i="3"/>
  <c r="B197" i="3"/>
  <c r="D211" i="3"/>
  <c r="B198" i="3"/>
  <c r="D195" i="3"/>
  <c r="C195" i="3" s="1"/>
  <c r="D212" i="3"/>
  <c r="B199" i="3"/>
  <c r="D63" i="3"/>
  <c r="B63" i="3"/>
  <c r="B67" i="3"/>
  <c r="D67" i="3"/>
  <c r="D169" i="3"/>
  <c r="B169" i="3"/>
  <c r="B182" i="3"/>
  <c r="D183" i="3"/>
  <c r="D151" i="3"/>
  <c r="B151" i="3"/>
  <c r="D215" i="3"/>
  <c r="B203" i="3"/>
  <c r="B55" i="3"/>
  <c r="D55" i="3"/>
  <c r="B142" i="3"/>
  <c r="D142" i="3"/>
  <c r="B189" i="3"/>
  <c r="D185" i="3"/>
  <c r="C185" i="3" s="1"/>
  <c r="B73" i="3"/>
  <c r="D73" i="3"/>
  <c r="D149" i="3"/>
  <c r="B149" i="3"/>
  <c r="B126" i="3"/>
  <c r="D126" i="3"/>
  <c r="B64" i="3"/>
  <c r="D64" i="3"/>
  <c r="D45" i="3"/>
  <c r="B45" i="3"/>
  <c r="B228" i="3"/>
  <c r="D228" i="3"/>
  <c r="B7" i="3"/>
  <c r="D7" i="3"/>
  <c r="B144" i="3"/>
  <c r="D144" i="3"/>
  <c r="D197" i="3"/>
  <c r="B184" i="3"/>
  <c r="B162" i="3"/>
  <c r="D162" i="3"/>
  <c r="D178" i="3"/>
  <c r="B183" i="3"/>
  <c r="D196" i="3"/>
  <c r="B201" i="3"/>
  <c r="B54" i="3"/>
  <c r="D54" i="3"/>
  <c r="B214" i="3"/>
  <c r="D223" i="3"/>
  <c r="D140" i="3"/>
  <c r="B140" i="3"/>
  <c r="D234" i="3"/>
  <c r="B234" i="3"/>
  <c r="D30" i="3"/>
  <c r="B30" i="3"/>
  <c r="B16" i="3"/>
  <c r="D16" i="3"/>
  <c r="D201" i="3"/>
  <c r="B215" i="3"/>
  <c r="B179" i="3"/>
  <c r="D180" i="3"/>
  <c r="B125" i="3"/>
  <c r="D125" i="3"/>
  <c r="B212" i="3"/>
  <c r="D200" i="3"/>
  <c r="B165" i="3"/>
  <c r="D165" i="3"/>
  <c r="D12" i="3"/>
  <c r="B12" i="3"/>
  <c r="D210" i="3"/>
  <c r="B196" i="3"/>
  <c r="D167" i="3"/>
  <c r="B167" i="3"/>
  <c r="B145" i="3"/>
  <c r="D145" i="3"/>
  <c r="B223" i="3"/>
  <c r="D207" i="3"/>
  <c r="D236" i="3"/>
  <c r="B236" i="3"/>
  <c r="B35" i="3"/>
  <c r="D35" i="3"/>
  <c r="B221" i="3"/>
  <c r="D205" i="3"/>
  <c r="D76" i="3"/>
  <c r="B76" i="3"/>
  <c r="D154" i="3"/>
  <c r="B154" i="3"/>
  <c r="B177" i="3"/>
  <c r="D177" i="3"/>
  <c r="D42" i="3"/>
  <c r="B42" i="3"/>
  <c r="B176" i="3"/>
  <c r="D176" i="3"/>
  <c r="B209" i="3"/>
  <c r="D199" i="3"/>
  <c r="B148" i="3"/>
  <c r="D148" i="3"/>
  <c r="B150" i="3"/>
  <c r="D150" i="3"/>
  <c r="B237" i="3"/>
  <c r="D237" i="3"/>
  <c r="B138" i="3"/>
  <c r="D138" i="3"/>
  <c r="D152" i="3"/>
  <c r="B152" i="3"/>
  <c r="D28" i="3"/>
  <c r="B28" i="3"/>
  <c r="B29" i="3"/>
  <c r="D29" i="3"/>
  <c r="D164" i="3"/>
  <c r="B164" i="3"/>
  <c r="D62" i="3"/>
  <c r="B62" i="3"/>
  <c r="D216" i="3"/>
  <c r="B204" i="3"/>
  <c r="D188" i="3"/>
  <c r="B186" i="3"/>
  <c r="D15" i="3"/>
  <c r="B15" i="3"/>
  <c r="B206" i="3"/>
  <c r="D198" i="3"/>
  <c r="B129" i="3"/>
  <c r="D129" i="3"/>
  <c r="B71" i="3"/>
  <c r="D71" i="3"/>
  <c r="D229" i="3"/>
  <c r="B229" i="3"/>
  <c r="D59" i="3"/>
  <c r="B59" i="3"/>
  <c r="B211" i="3"/>
  <c r="D221" i="3"/>
  <c r="D124" i="3"/>
  <c r="B124" i="3"/>
  <c r="B175" i="3"/>
  <c r="D175" i="3"/>
  <c r="B238" i="3"/>
  <c r="D238" i="3"/>
  <c r="B180" i="3"/>
  <c r="D181" i="3"/>
  <c r="C181" i="3" s="1"/>
  <c r="B49" i="3"/>
  <c r="D49" i="3"/>
  <c r="D137" i="3"/>
  <c r="B137" i="3"/>
  <c r="B70" i="3"/>
  <c r="D70" i="3"/>
  <c r="D172" i="3"/>
  <c r="B172" i="3"/>
  <c r="B239" i="3"/>
  <c r="D239" i="3"/>
  <c r="B240" i="3"/>
  <c r="D240" i="3"/>
  <c r="B147" i="3"/>
  <c r="D147" i="3"/>
  <c r="D213" i="3"/>
  <c r="B200" i="3"/>
  <c r="B52" i="3"/>
  <c r="D52" i="3"/>
  <c r="B132" i="3"/>
  <c r="D132" i="3"/>
  <c r="B134" i="3"/>
  <c r="D134" i="3"/>
  <c r="B210" i="3"/>
  <c r="D220" i="3"/>
  <c r="D40" i="3"/>
  <c r="B40" i="3"/>
  <c r="B155" i="3"/>
  <c r="D155" i="3"/>
  <c r="B143" i="3"/>
  <c r="D143" i="3"/>
  <c r="B243" i="3"/>
  <c r="D243" i="3"/>
  <c r="B141" i="3"/>
  <c r="D141" i="3"/>
  <c r="B227" i="3"/>
  <c r="D227" i="3"/>
  <c r="B57" i="3"/>
  <c r="D57" i="3"/>
  <c r="D46" i="3"/>
  <c r="B46" i="3"/>
  <c r="B39" i="3"/>
  <c r="D39" i="3"/>
  <c r="B36" i="3"/>
  <c r="D36" i="3"/>
  <c r="B128" i="3"/>
  <c r="D128" i="3"/>
  <c r="B173" i="3"/>
  <c r="D173" i="3"/>
  <c r="B205" i="3"/>
  <c r="D217" i="3"/>
  <c r="B68" i="3"/>
  <c r="D68" i="3"/>
  <c r="D60" i="3"/>
  <c r="B60" i="3"/>
  <c r="D233" i="3"/>
  <c r="B233" i="3"/>
  <c r="B225" i="3"/>
  <c r="D209" i="3"/>
  <c r="B131" i="3"/>
  <c r="D131" i="3"/>
  <c r="D78" i="3"/>
  <c r="B78" i="3"/>
  <c r="B24" i="3"/>
  <c r="D24" i="3"/>
  <c r="B178" i="3"/>
  <c r="D179" i="3"/>
  <c r="B38" i="3"/>
  <c r="D38" i="3"/>
  <c r="B157" i="3"/>
  <c r="D157" i="3"/>
  <c r="B242" i="3"/>
  <c r="D242" i="3"/>
  <c r="B241" i="3"/>
  <c r="D241" i="3"/>
  <c r="B222" i="3"/>
  <c r="D206" i="3"/>
  <c r="D153" i="3"/>
  <c r="B153" i="3"/>
  <c r="D77" i="3"/>
  <c r="B77" i="3"/>
  <c r="B208" i="3"/>
  <c r="D219" i="3"/>
  <c r="B22" i="3"/>
  <c r="D22" i="3"/>
  <c r="D235" i="3"/>
  <c r="B235" i="3"/>
  <c r="B4" i="3"/>
  <c r="D4" i="3"/>
  <c r="D225" i="3"/>
  <c r="B217" i="3"/>
  <c r="D214" i="3"/>
  <c r="B202" i="3"/>
  <c r="D204" i="3"/>
  <c r="B220" i="3"/>
  <c r="B193" i="3"/>
  <c r="C193" i="3" s="1"/>
  <c r="D186" i="3"/>
  <c r="B66" i="3"/>
  <c r="D66" i="3"/>
  <c r="D43" i="3"/>
  <c r="B43" i="3"/>
  <c r="B226" i="3"/>
  <c r="D226" i="3"/>
  <c r="B130" i="3"/>
  <c r="D130" i="3"/>
  <c r="B163" i="3"/>
  <c r="D163" i="3"/>
  <c r="D203" i="3"/>
  <c r="B219" i="3"/>
  <c r="D189" i="3"/>
  <c r="B187" i="3"/>
  <c r="D83" i="3"/>
  <c r="B83" i="3"/>
  <c r="B121" i="3"/>
  <c r="D121" i="3"/>
  <c r="B110" i="3"/>
  <c r="D110" i="3"/>
  <c r="B106" i="3"/>
  <c r="D106" i="3"/>
  <c r="B84" i="3"/>
  <c r="D84" i="3"/>
  <c r="D95" i="3"/>
  <c r="B95" i="3"/>
  <c r="B122" i="3"/>
  <c r="D122" i="3"/>
  <c r="B119" i="3"/>
  <c r="D119" i="3"/>
  <c r="B87" i="3"/>
  <c r="D87" i="3"/>
  <c r="B92" i="3"/>
  <c r="D92" i="3"/>
  <c r="B109" i="3"/>
  <c r="D109" i="3"/>
  <c r="B90" i="3"/>
  <c r="D90" i="3"/>
  <c r="D97" i="3"/>
  <c r="B97" i="3"/>
  <c r="D82" i="3"/>
  <c r="B82" i="3"/>
  <c r="B91" i="3"/>
  <c r="D91" i="3"/>
  <c r="B88" i="3"/>
  <c r="D88" i="3"/>
  <c r="B85" i="3"/>
  <c r="D85" i="3"/>
  <c r="B108" i="3"/>
  <c r="D108" i="3"/>
  <c r="D80" i="3"/>
  <c r="B80" i="3"/>
  <c r="B117" i="3"/>
  <c r="D117" i="3"/>
  <c r="B89" i="3"/>
  <c r="D89" i="3"/>
  <c r="B86" i="3"/>
  <c r="D86" i="3"/>
  <c r="C21" i="3"/>
  <c r="CA123" i="1"/>
  <c r="CA124" i="1"/>
  <c r="CA130" i="1"/>
  <c r="CA121" i="1"/>
  <c r="CA128" i="1"/>
  <c r="CA133" i="1"/>
  <c r="CA106" i="1"/>
  <c r="C69" i="3"/>
  <c r="C6" i="3"/>
  <c r="CA108" i="1"/>
  <c r="CA126" i="1"/>
  <c r="CA109" i="1"/>
  <c r="CA122" i="1"/>
  <c r="CA104" i="1"/>
  <c r="CA117" i="1"/>
  <c r="CA125" i="1"/>
  <c r="CA103" i="1"/>
  <c r="CA83" i="1"/>
  <c r="C3" i="3"/>
  <c r="C9" i="3"/>
  <c r="C18" i="3"/>
  <c r="C65" i="3"/>
  <c r="C230" i="3"/>
  <c r="C184" i="3" l="1"/>
  <c r="C88" i="3"/>
  <c r="C51" i="3"/>
  <c r="C78" i="3"/>
  <c r="C238" i="3"/>
  <c r="C46" i="3"/>
  <c r="C171" i="3"/>
  <c r="C187" i="3"/>
  <c r="C172" i="3"/>
  <c r="C45" i="3"/>
  <c r="C133" i="3"/>
  <c r="C58" i="3"/>
  <c r="C152" i="3"/>
  <c r="C162" i="3"/>
  <c r="C183" i="3"/>
  <c r="C149" i="3"/>
  <c r="C163" i="3"/>
  <c r="C29" i="3"/>
  <c r="C20" i="3"/>
  <c r="C38" i="3"/>
  <c r="C209" i="3"/>
  <c r="C140" i="3"/>
  <c r="C229" i="3"/>
  <c r="C68" i="3"/>
  <c r="C53" i="3"/>
  <c r="C14" i="3"/>
  <c r="C44" i="3"/>
  <c r="C76" i="3"/>
  <c r="C63" i="3"/>
  <c r="C211" i="3"/>
  <c r="C137" i="3"/>
  <c r="C164" i="3"/>
  <c r="C22" i="3"/>
  <c r="C131" i="3"/>
  <c r="C155" i="3"/>
  <c r="C240" i="3"/>
  <c r="C32" i="3"/>
  <c r="C168" i="3"/>
  <c r="C60" i="3"/>
  <c r="C212" i="3"/>
  <c r="C227" i="3"/>
  <c r="C216" i="3"/>
  <c r="C150" i="3"/>
  <c r="C130" i="3"/>
  <c r="C24" i="3"/>
  <c r="C213" i="3"/>
  <c r="C188" i="3"/>
  <c r="C189" i="3"/>
  <c r="C17" i="3"/>
  <c r="C175" i="3"/>
  <c r="C40" i="3"/>
  <c r="C226" i="3"/>
  <c r="C109" i="3"/>
  <c r="C176" i="3"/>
  <c r="C166" i="3"/>
  <c r="C145" i="3"/>
  <c r="C220" i="3"/>
  <c r="C198" i="3"/>
  <c r="C128" i="3"/>
  <c r="C206" i="3"/>
  <c r="C222" i="3"/>
  <c r="C135" i="3"/>
  <c r="C82" i="3"/>
  <c r="C241" i="3"/>
  <c r="C39" i="3"/>
  <c r="C239" i="3"/>
  <c r="C242" i="3"/>
  <c r="C178" i="3"/>
  <c r="C179" i="3"/>
  <c r="C196" i="3"/>
  <c r="C85" i="3"/>
  <c r="C87" i="3"/>
  <c r="C186" i="3"/>
  <c r="C42" i="3"/>
  <c r="C126" i="3"/>
  <c r="C31" i="3"/>
  <c r="C92" i="3"/>
  <c r="C121" i="3"/>
  <c r="C173" i="3"/>
  <c r="C91" i="3"/>
  <c r="C154" i="3"/>
  <c r="C224" i="3"/>
  <c r="C243" i="3"/>
  <c r="C86" i="3"/>
  <c r="C124" i="3"/>
  <c r="C89" i="3"/>
  <c r="C83" i="3"/>
  <c r="C90" i="3"/>
  <c r="C106" i="3"/>
  <c r="C84" i="3"/>
  <c r="C95" i="3"/>
  <c r="C102" i="3"/>
  <c r="C108" i="3"/>
  <c r="C97" i="3"/>
  <c r="C103" i="3"/>
  <c r="B120" i="3"/>
  <c r="D120" i="3"/>
  <c r="D112" i="3"/>
  <c r="B112" i="3"/>
  <c r="D113" i="3"/>
  <c r="B113" i="3"/>
  <c r="D98" i="3"/>
  <c r="B98" i="3"/>
  <c r="D114" i="3"/>
  <c r="B114" i="3"/>
  <c r="D79" i="3"/>
  <c r="B79" i="3"/>
  <c r="B93" i="3"/>
  <c r="D93" i="3"/>
  <c r="B116" i="3"/>
  <c r="D116" i="3"/>
  <c r="D96" i="3"/>
  <c r="B96" i="3"/>
  <c r="B94" i="3"/>
  <c r="D94" i="3"/>
  <c r="B123" i="3"/>
  <c r="D123" i="3"/>
  <c r="D99" i="3"/>
  <c r="B99" i="3"/>
  <c r="B107" i="3"/>
  <c r="D107" i="3"/>
  <c r="B118" i="3"/>
  <c r="D118" i="3"/>
  <c r="D81" i="3"/>
  <c r="B81" i="3"/>
  <c r="D115" i="3"/>
  <c r="B115" i="3"/>
  <c r="D111" i="3"/>
  <c r="B111" i="3"/>
  <c r="C64" i="3"/>
  <c r="C204" i="3"/>
  <c r="C143" i="3"/>
  <c r="C34" i="3"/>
  <c r="C41" i="3"/>
  <c r="C197" i="3"/>
  <c r="C146" i="3"/>
  <c r="C228" i="3"/>
  <c r="C161" i="3"/>
  <c r="C73" i="3"/>
  <c r="C141" i="3"/>
  <c r="C217" i="3"/>
  <c r="C219" i="3"/>
  <c r="C177" i="3"/>
  <c r="C194" i="3"/>
  <c r="C35" i="3"/>
  <c r="C214" i="3"/>
  <c r="C67" i="3"/>
  <c r="C36" i="3"/>
  <c r="C125" i="3"/>
  <c r="C221" i="3"/>
  <c r="C49" i="3"/>
  <c r="C15" i="3"/>
  <c r="C208" i="3"/>
  <c r="C215" i="3"/>
  <c r="C232" i="3"/>
  <c r="C223" i="3"/>
  <c r="C66" i="3"/>
  <c r="C136" i="3"/>
  <c r="C191" i="3"/>
  <c r="C210" i="3"/>
  <c r="C37" i="3"/>
  <c r="C158" i="3"/>
  <c r="C225" i="3"/>
  <c r="C57" i="3"/>
  <c r="C207" i="3"/>
  <c r="C59" i="3"/>
  <c r="C180" i="3"/>
  <c r="C231" i="3"/>
  <c r="C167" i="3"/>
  <c r="C7" i="3"/>
  <c r="C54" i="3"/>
  <c r="C144" i="3"/>
  <c r="C12" i="3"/>
  <c r="C62" i="3"/>
  <c r="C237" i="3"/>
  <c r="C26" i="3"/>
  <c r="C43" i="3"/>
  <c r="C70" i="3"/>
  <c r="C156" i="3"/>
  <c r="C16" i="3"/>
  <c r="C142" i="3"/>
  <c r="C10" i="3"/>
  <c r="C165" i="3"/>
  <c r="C30" i="3"/>
  <c r="C205" i="3"/>
  <c r="C236" i="3"/>
  <c r="C202" i="3"/>
  <c r="C199" i="3"/>
  <c r="C129" i="3"/>
  <c r="C182" i="3"/>
  <c r="C201" i="3"/>
  <c r="C138" i="3"/>
  <c r="C233" i="3"/>
  <c r="C139" i="3"/>
  <c r="C192" i="3"/>
  <c r="C169" i="3"/>
  <c r="C55" i="3"/>
  <c r="C203" i="3"/>
  <c r="C25" i="3"/>
  <c r="C148" i="3"/>
  <c r="C77" i="3"/>
  <c r="C13" i="3"/>
  <c r="C132" i="3"/>
  <c r="C218" i="3"/>
  <c r="C134" i="3"/>
  <c r="C200" i="3"/>
  <c r="C52" i="3"/>
  <c r="C153" i="3"/>
  <c r="C28" i="3"/>
  <c r="C147" i="3"/>
  <c r="C234" i="3"/>
  <c r="C71" i="3"/>
  <c r="C235" i="3"/>
  <c r="C159" i="3"/>
  <c r="C151" i="3"/>
  <c r="C157" i="3"/>
  <c r="C4" i="3"/>
  <c r="C5" i="3"/>
  <c r="C107" i="3" l="1"/>
  <c r="C120" i="3"/>
  <c r="C118" i="3"/>
  <c r="C123" i="3"/>
  <c r="C81" i="3"/>
  <c r="C79" i="3"/>
  <c r="C116" i="3"/>
  <c r="C113" i="3"/>
  <c r="C112" i="3"/>
  <c r="C111" i="3"/>
  <c r="C115" i="3"/>
  <c r="C93" i="3"/>
  <c r="C122" i="3"/>
  <c r="C80" i="3"/>
  <c r="C96" i="3"/>
  <c r="C101" i="3"/>
  <c r="C119" i="3"/>
  <c r="C114" i="3"/>
  <c r="C110" i="3"/>
  <c r="C94" i="3"/>
  <c r="C100" i="3"/>
  <c r="C99" i="3"/>
  <c r="C104" i="3"/>
  <c r="C98" i="3"/>
  <c r="C105" i="3"/>
  <c r="C117" i="3"/>
</calcChain>
</file>

<file path=xl/sharedStrings.xml><?xml version="1.0" encoding="utf-8"?>
<sst xmlns="http://schemas.openxmlformats.org/spreadsheetml/2006/main" count="2192" uniqueCount="348">
  <si>
    <t>CS - COVER SHEET.pdf</t>
  </si>
  <si>
    <t>T1.0-0 - TITLE SHEET.pdf</t>
  </si>
  <si>
    <t>T2.0 - GENERAL CONTRACTOR'S NOTES.pdf</t>
  </si>
  <si>
    <t>T2.1 - GENERAL CONTRACTORS NOTES.pdf</t>
  </si>
  <si>
    <t>T3.0 - TYPICAL BUILDING REQUIREMENTS.pdf</t>
  </si>
  <si>
    <t>T3.1 - TYPICAL BUILDING REQUIREMENTS.pdf</t>
  </si>
  <si>
    <t>T3.2 - TYPICAL BUILDING REQUIREMENTS.pdf</t>
  </si>
  <si>
    <t>T3.3 - TYPICAL BUILDING REQUIREMENTS.pdf</t>
  </si>
  <si>
    <t>T3.4 - TYPICAL BUILDING REQUIREMENTS.pdf</t>
  </si>
  <si>
    <t>T4.0 - ADA ACCESSIBILITY REQUIREMENTS NOTE.pdf</t>
  </si>
  <si>
    <t>T4.1 - ADA ACCESSIBILITY REQUIREMENTS NOTE.pdf</t>
  </si>
  <si>
    <t>T4.2 - LADBS INFORMATION BULLETINS.pdf</t>
  </si>
  <si>
    <t>T4.3 - LADBS INFORMATION BULLETINS.pdf</t>
  </si>
  <si>
    <t>T4.4 - LADBS INFORMATION BULLETINS.pdf</t>
  </si>
  <si>
    <t>T4.5 - LADBS INFORMATION BULLETINS.pdf</t>
  </si>
  <si>
    <t>T4.6 - LADBS INFORMATION BULLETINS.pdf</t>
  </si>
  <si>
    <t>T5.0 - CALGREEN CHECKLIST.pdf</t>
  </si>
  <si>
    <t>T5.1 - CALGREEN CHECKLIST.pdf</t>
  </si>
  <si>
    <t>T5.2 - CALGREEN CHECKLIST.pdf</t>
  </si>
  <si>
    <t>T5.3-1 - GREEN CODE.pdf</t>
  </si>
  <si>
    <t>T5.3-2 - GREEN CODE.pdf</t>
  </si>
  <si>
    <t>C0.0-1 - TITLE SHEET.pdf</t>
  </si>
  <si>
    <t>C1.0-1 - EROSION CONTROL PLAN.pdf</t>
  </si>
  <si>
    <t>C2.0-1 - ROUGH GRADING PLAN.pdf</t>
  </si>
  <si>
    <t>C2.1-1 - ROUGH GRADING SECTIONS.pdf</t>
  </si>
  <si>
    <t>C2.2-1 - PRECISE GRADING PLAN - SOUTH.pdf</t>
  </si>
  <si>
    <t>C2.2-2 - PRECISE GRADING PLAN - NORTH.pdf</t>
  </si>
  <si>
    <t>C3.0-1 - UTILITY PLAN.pdf</t>
  </si>
  <si>
    <t>C3.1-1 - LOW IMPACT DEVELOPMENT PLAN - SOUTH.pdf</t>
  </si>
  <si>
    <t>C4.0-1 - DETAILS.pdf</t>
  </si>
  <si>
    <t>C4.1-1 - DETAILS.pdf</t>
  </si>
  <si>
    <t>L0.0 - COVER SHEET &amp; GENERAL NOTES.pdf</t>
  </si>
  <si>
    <t>L1.10 - HARDSCAPE PLAN -LEVEL 1.pdf</t>
  </si>
  <si>
    <t>L1.11 - ENLARGED HARDSCAPE PLAN -LEVEL 1 SOUTH.pdf</t>
  </si>
  <si>
    <t>L1.12 - ENLARGED HARDSCAPE PLAN -LEVEL 1 NORTH.pdf</t>
  </si>
  <si>
    <t>L1.20 - HARDSCAPE PLAN -LEVEL 2.pdf</t>
  </si>
  <si>
    <t>L1.21 - ENLARGED HARDSCAPE PLAN -LEVEL 2 SOUTH.pdf</t>
  </si>
  <si>
    <t>L1.22 - ENLARGED HARDSCAPE PLAN -LEVEL 1 NORTH.pdf</t>
  </si>
  <si>
    <t>L1.50 - HARDSCAPE PLAN -LEVEL 5.pdf</t>
  </si>
  <si>
    <t>L1.51 - ENLARGED HARDSCAPE PLAN -LEVEL 5 SOUTH.pdf</t>
  </si>
  <si>
    <t>L1.52 - ENLARGED HARDSCAPE PLAN -LEVEL 5 NORTH.pdf</t>
  </si>
  <si>
    <t>L3.00 - COURTYARD SECTIONS.pdf</t>
  </si>
  <si>
    <t>L3.01 - ROOFTOP SECTIONS.pdf</t>
  </si>
  <si>
    <t>L5.00 - DETAILS.pdf</t>
  </si>
  <si>
    <t>L8.00 - PLANTING SCHEDULE.pdf</t>
  </si>
  <si>
    <t>L8.11 - ENLARGED PLANTING PLAN -LEVEL 1 SOUTH.pdf</t>
  </si>
  <si>
    <t>L8.12 - ENLARGED PLANTING PLAN -LEVEL 1 NORTH.pdf</t>
  </si>
  <si>
    <t>L8.20 - PLANTING PLAN -LEVEL 2.pdf</t>
  </si>
  <si>
    <t>L8.21 - ENLARGED PLANTING PLAN -LEVEL 2 SOUTH.pdf</t>
  </si>
  <si>
    <t>L8.22 - ENLARGED PLANTING PLAN -LEVEL 2 NORTH.pdf</t>
  </si>
  <si>
    <t>L8.50 - PLANTING PLAN -LEVEL 5.pdf</t>
  </si>
  <si>
    <t>L8.51 - ENLARGED PLANTING PLAN -LEVEL 5 SOUTH.pdf</t>
  </si>
  <si>
    <t>L8.52 - ENLARGED PLANTING PLAN -LEVEL 5 NORTH.pdf</t>
  </si>
  <si>
    <t>L9.00 - PLANTING DETAILS.pdf</t>
  </si>
  <si>
    <t>LS2.2-G - LEVEL G - OVERALL EGRESS PLAN.pdf</t>
  </si>
  <si>
    <t>LS2.2-M - LEVEL M - OVERALL EGRESS PLAN.pdf</t>
  </si>
  <si>
    <t>LS2.2-P1 - LEVEL P1 - OVERALL EGRESS PLAN.pdf</t>
  </si>
  <si>
    <t>LS2.2-P2 - LEVEL 2 - OVERALL EGRESS PLAN.pdf</t>
  </si>
  <si>
    <t>LS2.2-P3 - LEVEL 3 - OVERALL EGRESS PLAN.pdf</t>
  </si>
  <si>
    <t>LS2.2-P4 - LEVEL 4 - OVERALL EGRESS PLAN.pdf</t>
  </si>
  <si>
    <t>LS2.2-P5 - LEVEL 5 - OVERALL EGRESS PLAN.pdf</t>
  </si>
  <si>
    <t>LS2.2-R1 - LEVEL R1 - EGRESS FLOOR PLAN.pdf</t>
  </si>
  <si>
    <t>LS2.2-R2 - LEVEL R2 - EGRESS FLOOR PLAN.pdf</t>
  </si>
  <si>
    <t>LS2.2-R3 - LEVEL R3 - EGRESS FLOOR PLAN.pdf</t>
  </si>
  <si>
    <t>LS2.2-R4 - LEVEL R4 - EGRESS FLOOR PLAN.pdf</t>
  </si>
  <si>
    <t>LS2.2-R5 - LEVEL R5 - EGRESS FLOOR PLAN.pdf</t>
  </si>
  <si>
    <t>LS2.2-R6 - LEVEL R6 - EGRESS ROOF PLAN.pdf</t>
  </si>
  <si>
    <t>LS3.0-1 - FIREWALL AREA PLAN (R1-R5).pdf</t>
  </si>
  <si>
    <t>A0.1-1 - EXTERIOR WALL ASSEMBLY TYPES.pdf</t>
  </si>
  <si>
    <t>A0.2-1 - INTERIOR WALL ASSEMBLY TYPES.pdf</t>
  </si>
  <si>
    <t>A0.3-1 - FLOOR ASSEMBLY TYPES.pdf</t>
  </si>
  <si>
    <t>A1.0-0 - OVERALL SITE VICINITY PLAN.pdf</t>
  </si>
  <si>
    <t>A1.1-0 - SITE PLAN.pdf</t>
  </si>
  <si>
    <t>A1.1-1 - ENLARGED PLAN EAST DRIVEWAY.pdf</t>
  </si>
  <si>
    <t>A1.1-2 - WEST DRIVEWAY.pdf</t>
  </si>
  <si>
    <t>A2.2-M - LEVEL M - OVERALL FLOOR PLAN.pdf</t>
  </si>
  <si>
    <t>A2.2-MN - LEVEL M - FLOOR PLAN - NORTH.pdf</t>
  </si>
  <si>
    <t>A2.2-MS - LEVEL M - FLOOR PLAN - SOUTH.pdf</t>
  </si>
  <si>
    <t>A2.2-P1 - LEVEL P1 - OVERALL FLOOR PLAN.pdf</t>
  </si>
  <si>
    <t>A2.2-P1N - LEVEL P1 - FLOOR PLAN - NORTH.pdf</t>
  </si>
  <si>
    <t>A2.2-P1S - LEVEL P1 - FLOOR PLAN - SOUTH.pdf</t>
  </si>
  <si>
    <t>A2.2-P2 - LEVEL 2 - OVERALL FLOOR PLAN.pdf</t>
  </si>
  <si>
    <t>A2.2-P2N - LEVEL P2 - FLOOR PLAN - NORTH.pdf</t>
  </si>
  <si>
    <t>A2.2-P2S - LEVEL P2 - FLOOR PLAN - SOUTH.pdf</t>
  </si>
  <si>
    <t>A2.2-P3 - LEVEL 3 - OVERALL FLOOR PLAN.pdf</t>
  </si>
  <si>
    <t>A2.2-P3N - LEVEL P3 - FLOOR PLAN - NORTH.pdf</t>
  </si>
  <si>
    <t>A2.2-P3S - LEVEL P3 - FLOOR PLAN - SOUTH.pdf</t>
  </si>
  <si>
    <t>A2.2-P4 - LEVEL 4 - OVERALL FLOOR PLAN.pdf</t>
  </si>
  <si>
    <t>A2.2-P4N - LEVEL P4 - FLOOR PLAN - NORTH.pdf</t>
  </si>
  <si>
    <t>A2.2-P4S - LEVEL P4 - FLOOR PLAN - SOUTH.pdf</t>
  </si>
  <si>
    <t>A2.2-P5 - LEVEL 5 - OVERALL FLOOR PLAN.pdf</t>
  </si>
  <si>
    <t>A2.2-P5N - LEVEL P5 - FLOOR PLAN - NORTH.pdf</t>
  </si>
  <si>
    <t>A2.2-P5S - LEVEL P5 - FLOOR PLAN - SOUTH.pdf</t>
  </si>
  <si>
    <t>A2.2-R1 - LEVEL R1 - OVERALL FLOOR PLAN.pdf</t>
  </si>
  <si>
    <t>A2.2-R1N - LEVEL R1 - FLOOR PLAN - NORTH.pdf</t>
  </si>
  <si>
    <t>A2.2-R1S - LEVEL R1 - FLOOR PLAN - SOUTH.pdf</t>
  </si>
  <si>
    <t>A2.2-R2 - LEVEL R2 - OVERALL FLOOR PLAN.pdf</t>
  </si>
  <si>
    <t>A2.2-R2N - LEVEL R2 - FLOOR PLAN - NORTH.pdf</t>
  </si>
  <si>
    <t>A2.2-R2S - LEVEL R2 - FLOOR PLAN - SOUTH.pdf</t>
  </si>
  <si>
    <t>A2.2-R3 - LEVEL R3 - OVERALL FLOOR PLAN.pdf</t>
  </si>
  <si>
    <t>A2.2-R3N - LEVEL R3 - FLOOR PLAN - NORTH.pdf</t>
  </si>
  <si>
    <t>A2.2-R3S - LEVEL R3 - FLOOR PLAN - SOUTH.pdf</t>
  </si>
  <si>
    <t>A2.2-R4 - LEVEL R4 - OVERALL FLOOR PLAN.pdf</t>
  </si>
  <si>
    <t>A2.2-R4N - LEVEL R4 - FLOOR PLAN - NORTH.pdf</t>
  </si>
  <si>
    <t>A2.2-R4S - LEVEL R4 - FLOOR PLAN - SOUTH.pdf</t>
  </si>
  <si>
    <t>A2.2-R5 - LEVEL R5 - OVERALL FLOOR PLAN.pdf</t>
  </si>
  <si>
    <t>A2.2-R5N - LEVEL R5 - FLOOR PLAN - NORTH.pdf</t>
  </si>
  <si>
    <t>A2.2-R5S - LEVEL R5 - FLOOR PLAN - SOUTH.pdf</t>
  </si>
  <si>
    <t>A2.2-R6 - LEVEL R6 - OVERALL FLOOR PLAN.pdf</t>
  </si>
  <si>
    <t>A2.2-R6N - LEVEL R6 - FLOOR PLAN - NORTH.pdf</t>
  </si>
  <si>
    <t>A2.2-R6S - LEVEL R6 - FLOOR PLAN - SOUTH.pdf</t>
  </si>
  <si>
    <t>A3.0-1 - SOUTH ELEVATION.pdf</t>
  </si>
  <si>
    <t>A3.0-2 - EAST ELEVATION.pdf</t>
  </si>
  <si>
    <t>A3.0-3 - NORTH ELEVATION.pdf</t>
  </si>
  <si>
    <t>A3.0-4 - WEST ELEVATION.pdf</t>
  </si>
  <si>
    <t>A3.2-1 - BUILDING SECTION A NORTH TO SOUTH.pdf</t>
  </si>
  <si>
    <t>A3.2-2 - BUILDING SECTION B EAST TO WEST.pdf</t>
  </si>
  <si>
    <t>A3.2-3 - BUILDING SECTION C EAST TO WEST.pdf</t>
  </si>
  <si>
    <t>A5.0-0 - STAIR AND RAILING DETAILS.pdf</t>
  </si>
  <si>
    <t>A5.0-1 - STAIR A07 - ENLARGED FLOOR PLANS.pdf</t>
  </si>
  <si>
    <t>A5.0-2 - STAIR A11 &amp; A12 -ENLARGED FLOOR PLANS.pdf</t>
  </si>
  <si>
    <t>A5.0-3 - STAIR F01 - ENLARGED FLOOR PLANS.pdf</t>
  </si>
  <si>
    <t>A5.0-4 - STAIR F14 - ENLARGED FLOOR PLANS.pdf</t>
  </si>
  <si>
    <t>A5.0-5 - STAIR J01 &amp; L06 - ENLARGED FLOOR PLANS.pdf</t>
  </si>
  <si>
    <t>A5.0-6 - STAIR L10 - ENLARGED FLOOR PLANS.pdf</t>
  </si>
  <si>
    <t>A5.0-7 - STAIR L14 &amp; G15 -ENLARGED FLOOR PLANS.pdf</t>
  </si>
  <si>
    <t>A5.0-8 - STAIRS A05, A08, A09, E02, L02, &amp; L08 - ENLARGED FLOOR PLANS.pdf</t>
  </si>
  <si>
    <t>A5.3-0 - DEFERRED ELEVATOR DETAILS.pdf</t>
  </si>
  <si>
    <t>A5.7-1 - PEDESTRIAN RAMPS L11 AND L12.pdf</t>
  </si>
  <si>
    <t>A5.8-1 - VEHICLE RAMP AB01 &amp; AB-09.pdf</t>
  </si>
  <si>
    <t>A5.8-2 - VEHICLE RAMP AB09.pdf</t>
  </si>
  <si>
    <t>A5.8-3 - VEHICLE RAMP AB13.pdf</t>
  </si>
  <si>
    <t>A5.8-4 - VEHICLE RAMP M01.pdf</t>
  </si>
  <si>
    <t>A5.8-5 - VEHICLE RAMP L15.pdf</t>
  </si>
  <si>
    <t>A6.1-1 - DOOR SCHEDULE.pdf</t>
  </si>
  <si>
    <t>A6.1-2 - DOOR SCHEDULE, DOOR TYPES &amp; NOTES.pdf</t>
  </si>
  <si>
    <t>A6.3-1 - WINDOW DETAILS.pdf</t>
  </si>
  <si>
    <t>A6.3-2 - STOREFRONT &amp; CANOPY DETAILS.pdf</t>
  </si>
  <si>
    <t>A7.1-1 - INTERIOR DETAILS.pdf</t>
  </si>
  <si>
    <t>A7.3-1 - FLAT ROOF DETAILS.pdf</t>
  </si>
  <si>
    <t>A7.3-2 - FLAT ROOF DETAILS.pdf</t>
  </si>
  <si>
    <t>A8.0-1 - ASSEMBLY DETAILS.pdf</t>
  </si>
  <si>
    <t>A8.0-2 - WINDOW DETAILS.pdf</t>
  </si>
  <si>
    <t>SH-1 - OVER ALL SHORING PLAN.pdf</t>
  </si>
  <si>
    <t>SH-1A - SHORING PLAN - NORTH.pdf</t>
  </si>
  <si>
    <t>SH-1B - SHORING PLAN - SOUTH.pdf</t>
  </si>
  <si>
    <t>SH-2 - GENERAL NOTES, DESIGN CRITERIA &amp; SCHEDULE.pdf</t>
  </si>
  <si>
    <t>SH-2.1 - SCHEDULE.pdf</t>
  </si>
  <si>
    <t>SH-3 - TYPICAL DETAILS.pdf</t>
  </si>
  <si>
    <t>SH-4 - ELEVATIONS AND SECTION.pdf</t>
  </si>
  <si>
    <t>SH-5 - ELEVATIONS AND SECTION.pdf</t>
  </si>
  <si>
    <t>SH-6 - ELEVATIONS AND SECTION.pdf</t>
  </si>
  <si>
    <t>S0.0-1 - GENERAL NOTES.pdf</t>
  </si>
  <si>
    <t>S0.0-2 - GENERAL NOTES.pdf</t>
  </si>
  <si>
    <t>S0.1-1 - TYPICAL DETAILS CONCRETE.pdf</t>
  </si>
  <si>
    <t>S0.1-2 - TYPICAL DETAILS CONCRETE.pdf</t>
  </si>
  <si>
    <t>S0.2-1 - TYPICAL DETAILS CMU.pdf</t>
  </si>
  <si>
    <t>S0.3-1 - TYPICAL DETAILS STEEL.pdf</t>
  </si>
  <si>
    <t>S0.3-2 - TYPICAL DETAILS STEEL.pdf</t>
  </si>
  <si>
    <t>S0.4-1 - TYPICAL DETAILS ANCHOR IN CONC &amp; CMU.pdf</t>
  </si>
  <si>
    <t>S0.5-1 - TYPICAL DETAILS POST TENSION.pdf</t>
  </si>
  <si>
    <t>S0.5-2 - TYPICAL DETAILS POST TENSION.pdf</t>
  </si>
  <si>
    <t>S2.1-G - LEVEL G - LOAD MAP.pdf</t>
  </si>
  <si>
    <t>S2.1-M - LEVEL M - LOAD MAP.pdf</t>
  </si>
  <si>
    <t>S2.1-P1 - LEVEL P1 - LOAD MAP.pdf</t>
  </si>
  <si>
    <t>S2.1-P2 - LEVEL P2 - LOAD MAP.pdf</t>
  </si>
  <si>
    <t>S2.1-P3 - LEVEL P3 - LOAD MAP.pdf</t>
  </si>
  <si>
    <t>S2.1-P4 - LEVEL P4 - LOAD MAP.pdf</t>
  </si>
  <si>
    <t>S2.1-P5 - LEVEL P5 - LOAD MAP.pdf</t>
  </si>
  <si>
    <t>S2.1-R - LEVEL R - LOAD MAP.pdf</t>
  </si>
  <si>
    <t>S2.2-MN - LEVEL M FRAMING PLAN - NORTH.pdf</t>
  </si>
  <si>
    <t>S2.2-MS - LEVEL M FRAMING PLAN - SOUTH.pdf</t>
  </si>
  <si>
    <t>S2.2-P1N - LEVEL P1 FRAMING PLAN - NORTH.pdf</t>
  </si>
  <si>
    <t>S2.2-P1NA - LEVEL P1 ADDITIONAL NORTH-SOUTH REINFORCING PLAN - NORTH.pdf</t>
  </si>
  <si>
    <t>S2.2-P1NB - LEVEL P1 ADDITIONAL EAST-WEST REINFORCING PLAN - NORTH.pdf</t>
  </si>
  <si>
    <t>S2.2-P1S - LEVEL P1 FRAMING PLAN - SOUTH.pdf</t>
  </si>
  <si>
    <t>S2.2-P1SA - LEVEL P1 ADDITIONAL NORTH-SOUTH REINFORCING PLAN - SOUTH.pdf</t>
  </si>
  <si>
    <t>S2.2-P1SB - LEVEL P1 ADDITIONAL EAST-WEST REINFORCING PLAN - SOUTH.pdf</t>
  </si>
  <si>
    <t>S2.2-P2N - LEVEL P2 FRAMING PLAN - NORTH.pdf</t>
  </si>
  <si>
    <t>S2.2-P2NA - LEVEL P2 ADDITIONAL NORTH-SOUTH REINFORCING PLAN - NORTH.pdf</t>
  </si>
  <si>
    <t>S2.2-P2NB - LEVEL P2 ADDITIONAL EAST-WEST REINFORCING PLAN - NORTH.pdf</t>
  </si>
  <si>
    <t>S2.2-P2SA - LEVEL P2 ADDITIONAL NORTH-SOUTH REINFORCING PLAN - SOUTH.pdf</t>
  </si>
  <si>
    <t>S2.2-P2SB - LEVEL P2 ADDITIONAL EAST-WEST REINFORCING PLAN - SOUTH.pdf</t>
  </si>
  <si>
    <t>S2.2-P3N - LEVEL P3 FRAMING PLAN - NORTH.pdf</t>
  </si>
  <si>
    <t>S2.2-P3NA - LEVEL P3 ADDITIONAL REINF. PLAN (NORTH-SOUTH) -NORTH.pdf</t>
  </si>
  <si>
    <t>S2.2-P3NB - LEVEL P3 ADDITIONAL REINF. PLAN (EAST-WEST) - NORTH.pdf</t>
  </si>
  <si>
    <t>S2.2-P3S - LEVEL P3 FRAMING PLAN - SOUTH.pdf</t>
  </si>
  <si>
    <t>S2.2-P3SA - LEVEL P3 ADDITIONAL REINF. PLAN (NORTH-SOUTH) -SOUTH.pdf</t>
  </si>
  <si>
    <t>S2.2-P3SB - LEVEL P3 ADDITIONAL REINF. PLAN (EAST-WEST) - SOUTH.pdf</t>
  </si>
  <si>
    <t>S2.2-P4N - LEVEL P4 FRAMING PLAN - NORTH.pdf</t>
  </si>
  <si>
    <t>S2.2-P4NA - LEVEL P4 ADDITIONAL REINF. PLAN (EAST-WEST) - NORTH.pdf</t>
  </si>
  <si>
    <t>S2.2-P4NB - LEVEL P4 ADDITIONAL REINF. PLAN (E-W)-NORTH.pdf</t>
  </si>
  <si>
    <t>S2.2-P4S - LEVEL P4 FRAMING PLAN - SOUTH.pdf</t>
  </si>
  <si>
    <t>S2.2-P4SA - LEVEL P4 ADDITIONAL REINF. PLAN (EAST-WEST) - SOUTH.pdf</t>
  </si>
  <si>
    <t>S2.2-P4SB - LEVEL P4 ADDITIONAL REINF. PLAN (E-W)- SOUTH.pdf</t>
  </si>
  <si>
    <t>S2.2-P5N - LEVEL P5 FOUANDATION PLAN - NORTH.pdf</t>
  </si>
  <si>
    <t>S2.2-P5S - LEVEL P5 FOUNDATION PLAN - SOUTH.pdf</t>
  </si>
  <si>
    <t>S2.2-RNA - LEVEL R ADDITIONAL REINFORCING PLAN (N-S) - NORTH.pdf</t>
  </si>
  <si>
    <t>S2.2-RNB - LEVEL R ADDITIONAL REINFORCING PLAN (E-W) - NORTH.pdf</t>
  </si>
  <si>
    <t>S2.2-RNC - LEVEL R - POST TENSIONING PLAN - NORTH.pdf</t>
  </si>
  <si>
    <t>S2.2-RSA - LEVEL R ADDITIONAL REINFORCING PLAN (N-S) - SOUTH.pdf</t>
  </si>
  <si>
    <t>S2.2-RSB - LEVEL R ADDITIONAL REINFORCING PLAN (E-W) - SOUTH.pdf</t>
  </si>
  <si>
    <t>S2.2-RSC - LEVEL R - POST TENSIONING PLAN - SOUTH.pdf</t>
  </si>
  <si>
    <t>S2.3-RN - LEVEL R FRAMING PLAN - NORTH.pdf</t>
  </si>
  <si>
    <t>S2.3-RS - LEVEL R1 FRAMING PLAN - SOUTH.pdf</t>
  </si>
  <si>
    <t>S3.0-1 - CONC. COLUMNS SCHEDULE AND DETAILS.pdf</t>
  </si>
  <si>
    <t>S3.0-2 - CONC. COLUMN DETAILS.pdf</t>
  </si>
  <si>
    <t>S3.1-1 - BASEMENT WALL SECTIONS AND DETAILS.pdf</t>
  </si>
  <si>
    <t>S3.1-2 - BASEMENT WALL SECTIONS AND DETAILS.pdf</t>
  </si>
  <si>
    <t>S3.1-3 - BASEMENT WALL SECTIONS AND DETAILS.pdf</t>
  </si>
  <si>
    <t>S3.2-1 - MAT SLAB SECTIONS AND DETAILS.pdf</t>
  </si>
  <si>
    <t>S3.3-1 - CONC. SHEAR WALL SCHEDULE AND DETAILS.pdf</t>
  </si>
  <si>
    <t>S4.1-1 - CONC SLAB SECTIONS AND DETAILS.pdf</t>
  </si>
  <si>
    <t>S4.1-2 - CONC SLAB SECTIONS AND DETAILS.pdf</t>
  </si>
  <si>
    <t>S4.1-3 - CONC SLAB SECTIONS AND DETAILS.pdf</t>
  </si>
  <si>
    <t>S4.2-1 - CONC. BEAM SCHEDULE AND DETAILS.pdf</t>
  </si>
  <si>
    <t>S4.2-2 - CONC. BEAM SCHEDULE AND DETAILS.pdf</t>
  </si>
  <si>
    <t>S4.2-3 - CONC. BEAM SECTION AND DETAILS.pdf</t>
  </si>
  <si>
    <t>S4.3-1 - PT CONC. BEAM SCHEDULE AND DETAILS.pdf</t>
  </si>
  <si>
    <t>S4.3-2 - PT SECTIONS AND DETAILS.pdf</t>
  </si>
  <si>
    <t>EBM0.0 - GENERAL NOTES.pdf</t>
  </si>
  <si>
    <t>EBM2.2-RF - COMPOSITE ROOF PLAN.pdf</t>
  </si>
  <si>
    <t>EBM9.0 - DETAILS.pdf</t>
  </si>
  <si>
    <t xml:space="preserve"> </t>
  </si>
  <si>
    <t>CS</t>
  </si>
  <si>
    <t>T</t>
  </si>
  <si>
    <t>C</t>
  </si>
  <si>
    <t>L</t>
  </si>
  <si>
    <t>LS</t>
  </si>
  <si>
    <t>A</t>
  </si>
  <si>
    <t>SH</t>
  </si>
  <si>
    <t>S</t>
  </si>
  <si>
    <t>EBM</t>
  </si>
  <si>
    <t>E</t>
  </si>
  <si>
    <t>M</t>
  </si>
  <si>
    <t>P</t>
  </si>
  <si>
    <t>T24</t>
  </si>
  <si>
    <t>GRN</t>
  </si>
  <si>
    <t>PhBld</t>
  </si>
  <si>
    <t>sepPB</t>
  </si>
  <si>
    <t>sep0</t>
  </si>
  <si>
    <t>cat</t>
  </si>
  <si>
    <t>sep1</t>
  </si>
  <si>
    <t>sep2</t>
  </si>
  <si>
    <t>mod</t>
  </si>
  <si>
    <t>sep3</t>
  </si>
  <si>
    <t>sub-mod</t>
  </si>
  <si>
    <t>sep4</t>
  </si>
  <si>
    <t>id</t>
  </si>
  <si>
    <t>sep5</t>
  </si>
  <si>
    <t>sub-id</t>
  </si>
  <si>
    <t>w</t>
  </si>
  <si>
    <t>p</t>
  </si>
  <si>
    <t>start</t>
  </si>
  <si>
    <t>disc</t>
  </si>
  <si>
    <t>scat</t>
  </si>
  <si>
    <t>smod</t>
  </si>
  <si>
    <t>sid</t>
  </si>
  <si>
    <t>S2.2-P2S - LEVEL P2 FRAMING PLAN - SOUTH.pdf</t>
  </si>
  <si>
    <t>code</t>
  </si>
  <si>
    <t>.</t>
  </si>
  <si>
    <t>007</t>
  </si>
  <si>
    <t>003</t>
  </si>
  <si>
    <t>000</t>
  </si>
  <si>
    <t>013</t>
  </si>
  <si>
    <t>098</t>
  </si>
  <si>
    <t>004</t>
  </si>
  <si>
    <t>005</t>
  </si>
  <si>
    <t>015</t>
  </si>
  <si>
    <t>017</t>
  </si>
  <si>
    <t>011</t>
  </si>
  <si>
    <t>010</t>
  </si>
  <si>
    <t>001</t>
  </si>
  <si>
    <t>016</t>
  </si>
  <si>
    <t>012</t>
  </si>
  <si>
    <t>Discipline codes</t>
  </si>
  <si>
    <t>special</t>
  </si>
  <si>
    <t>special cat code</t>
  </si>
  <si>
    <t>SH-11 - ELEVATIONS AND SECTION.pdf</t>
  </si>
  <si>
    <t>01A</t>
  </si>
  <si>
    <t>01B</t>
  </si>
  <si>
    <t>1A</t>
  </si>
  <si>
    <t>1B</t>
  </si>
  <si>
    <t>shoring codes</t>
  </si>
  <si>
    <t>A2.2-1 - LEVEL 1 - OVERALL FLOOR PLAN.pdf</t>
  </si>
  <si>
    <t>A2.2-1N - LEVEL 1 - FLOOR PLAN - NORTH.pdf</t>
  </si>
  <si>
    <t>A2.2-1S - LEVEL 1 - FLOOR PLAN - SOUTH.pdf</t>
  </si>
  <si>
    <t>A2.2-A1 - LEVEL A1 - FLOOR PLAN.PDF</t>
  </si>
  <si>
    <t>A2.2-A1N - LEVEL A1 - FLOOR PLAN - NORTH.PDF</t>
  </si>
  <si>
    <t>A2.2-A1S - LEVEL A1 - FLOOR PLAN - SOUTH.PDF</t>
  </si>
  <si>
    <t>A2.2-A2 - LEVEL A1 - FLOOR PLAN.PDF</t>
  </si>
  <si>
    <t>A2.2-A2N - LEVEL A1 - FLOOR PLAN - NORTH.PDF</t>
  </si>
  <si>
    <t>A2.2-A2S - LEVEL A1 - FLOOR PLAN - SOUTH.PDF</t>
  </si>
  <si>
    <t>rule a</t>
  </si>
  <si>
    <t>rule b</t>
  </si>
  <si>
    <t>M=02 / P=03 / A=04 / R=05</t>
  </si>
  <si>
    <t>+</t>
  </si>
  <si>
    <t>[2,1]="N"</t>
  </si>
  <si>
    <t>[2,1]="S"</t>
  </si>
  <si>
    <t>+=01</t>
  </si>
  <si>
    <t>+= 02</t>
  </si>
  <si>
    <t>[3,1]="N"</t>
  </si>
  <si>
    <t>floor plan</t>
  </si>
  <si>
    <t>R</t>
  </si>
  <si>
    <t>S2.2-1S - LEVEL 1 FRAMING PLAN - SOUTH.pdf</t>
  </si>
  <si>
    <t>S2.2-1SA - LEVEL 1 ADDITIONAL REINFORCING PLAN (N-S) - SOUTH.pdf</t>
  </si>
  <si>
    <t>S2.2-1SB - LEVEL 1 ADDITIONAL REINFORCING PLAN (E-W) - SOUTH.pdf</t>
  </si>
  <si>
    <t>S2.2-1SC - LEVEL 1 POST TENSION PLAN -SOUTH.pdf</t>
  </si>
  <si>
    <t>S2.2-1N - LEVEL 1 FRAMING PLAN - NORTH.pdf</t>
  </si>
  <si>
    <t>S2.2-1NA - LEVEL 1 ADDITIONAL REINFORCING PLAN (N-S) - NORTH.pdf</t>
  </si>
  <si>
    <t>S2.2-1NB - LEVEL 1 ADDITIONAL REINFORCING PLAN (E-W) - NORTH.pdf</t>
  </si>
  <si>
    <t>S2.2-1NC - LEVEL 1 POST TENSION PLAN -NORTH.pdf</t>
  </si>
  <si>
    <t>{stop}</t>
  </si>
  <si>
    <t>[2,1]</t>
  </si>
  <si>
    <t>if ([1,1]==</t>
  </si>
  <si>
    <t>P=03</t>
  </si>
  <si>
    <t>A=04</t>
  </si>
  <si>
    <t>R=05</t>
  </si>
  <si>
    <t>(via xlookup)</t>
  </si>
  <si>
    <t>M = 02</t>
  </si>
  <si>
    <t>1 = 01</t>
  </si>
  <si>
    <t>if ([1,1]) ==</t>
  </si>
  <si>
    <t>standard mod code</t>
  </si>
  <si>
    <t>special mod code when == A2.2-x</t>
  </si>
  <si>
    <t>rule 1</t>
  </si>
  <si>
    <t>{value}</t>
  </si>
  <si>
    <t>e.g. 1 = 0001 or 10 = 0010</t>
  </si>
  <si>
    <t>zero left justified to max width</t>
  </si>
  <si>
    <t>standard disc code</t>
  </si>
  <si>
    <t>lookup in list</t>
  </si>
  <si>
    <t>zero left justified to {3} characters ({3} is minimum but variable)</t>
  </si>
  <si>
    <t>+= 2</t>
  </si>
  <si>
    <t>+=1</t>
  </si>
  <si>
    <t>1 = 1</t>
  </si>
  <si>
    <t>M = 2</t>
  </si>
  <si>
    <t>4</t>
  </si>
  <si>
    <t>2</t>
  </si>
  <si>
    <t>3</t>
  </si>
  <si>
    <t>5</t>
  </si>
  <si>
    <t>type</t>
  </si>
  <si>
    <t>A2.2-P1NA - LEVEL P1 - FLOOR PLAN - NORTH.pdf</t>
  </si>
  <si>
    <t>A2.2-P1NB - LEVEL P1 - FLOOR PLAN - NORTH.pdf</t>
  </si>
  <si>
    <t>A2.2-P1SA - LEVEL P1 - FLOOR PLAN - SOUTH.pdf</t>
  </si>
  <si>
    <t>A2.2-P1SB - LEVEL P1 - FLOOR PLAN - SOUTH.pdf</t>
  </si>
  <si>
    <t>A2.2-P2SA - LEVEL P2 - FLOOR PLAN - SOUTH.pdf</t>
  </si>
  <si>
    <t>A2.2-P2NA - LEVEL P2 - FLOOR PLAN - NORTH.pdf</t>
  </si>
  <si>
    <t>A2.2-P2SB - LEVEL P2 - FLOOR PLAN - SOUTH.pdf</t>
  </si>
  <si>
    <t>A2.2-P2NB - LEVEL P2 - FLOOR PLAN - NORTH.pdf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</si>
</sst>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/>
    <xf numFmtId="17" fontId="1" fillId="0" borderId="0" xfId="0" quotePrefix="1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72E3-EEF4-43D2-8A0A-9C8FB336926C}">
  <dimension ref="A1:CQ255"/>
  <sheetViews>
    <sheetView tabSelected="1" zoomScale="85" zoomScaleNormal="85" workbookViewId="0">
      <pane xSplit="2" ySplit="4" topLeftCell="C62" activePane="bottomRight" state="frozen"/>
      <selection pane="topRight" activeCell="C1" sqref="C1"/>
      <selection pane="bottomLeft" activeCell="A4" sqref="A4"/>
      <selection pane="bottomRight" activeCell="Q132" sqref="Q132"/>
    </sheetView>
  </sheetViews>
  <sheetFormatPr defaultRowHeight="14.4" x14ac:dyDescent="0.3"/>
  <cols>
    <col min="1" max="1" width="12.88671875" customWidth="1"/>
    <col min="2" max="2" width="59" customWidth="1"/>
    <col min="3" max="3" width="3.21875" customWidth="1"/>
    <col min="4" max="6" width="3.6640625" customWidth="1"/>
    <col min="7" max="7" width="3.6640625" style="14" customWidth="1"/>
    <col min="8" max="8" width="3.6640625" customWidth="1"/>
    <col min="9" max="9" width="3.6640625" style="22" customWidth="1"/>
    <col min="10" max="10" width="3.6640625" style="14" customWidth="1"/>
    <col min="11" max="11" width="3.6640625" customWidth="1"/>
    <col min="12" max="12" width="3.6640625" style="22" customWidth="1"/>
    <col min="13" max="13" width="3.6640625" style="14" customWidth="1"/>
    <col min="14" max="14" width="3.6640625" customWidth="1"/>
    <col min="15" max="15" width="3.6640625" style="22" customWidth="1"/>
    <col min="16" max="16" width="3.6640625" style="14" customWidth="1"/>
    <col min="17" max="17" width="3.6640625" customWidth="1"/>
    <col min="18" max="18" width="3.6640625" style="22" customWidth="1"/>
    <col min="19" max="19" width="3.6640625" style="14" customWidth="1"/>
    <col min="20" max="20" width="3.6640625" customWidth="1"/>
    <col min="21" max="21" width="3.6640625" style="22" customWidth="1"/>
    <col min="22" max="22" width="3.6640625" style="14" customWidth="1"/>
    <col min="23" max="23" width="3.6640625" customWidth="1"/>
    <col min="24" max="24" width="3.6640625" style="22" customWidth="1"/>
    <col min="25" max="25" width="3.6640625" style="14" customWidth="1"/>
    <col min="26" max="26" width="3.6640625" customWidth="1"/>
    <col min="27" max="27" width="3.6640625" style="22" customWidth="1"/>
    <col min="28" max="31" width="1.6640625" customWidth="1"/>
    <col min="32" max="32" width="2" customWidth="1"/>
    <col min="33" max="33" width="2.6640625" style="14" customWidth="1"/>
    <col min="34" max="34" width="3.6640625" customWidth="1"/>
    <col min="35" max="35" width="2.6640625" style="14" customWidth="1"/>
    <col min="36" max="36" width="3.6640625" customWidth="1"/>
    <col min="37" max="37" width="2.6640625" style="14" customWidth="1"/>
    <col min="38" max="38" width="2.44140625" style="14" customWidth="1"/>
    <col min="39" max="39" width="2.6640625" style="14" customWidth="1"/>
    <col min="40" max="40" width="3.6640625" customWidth="1"/>
    <col min="41" max="41" width="2.6640625" style="14" customWidth="1"/>
    <col min="42" max="42" width="3.6640625" style="14" customWidth="1"/>
    <col min="43" max="43" width="2.6640625" style="14" customWidth="1"/>
    <col min="44" max="44" width="3.6640625" customWidth="1"/>
    <col min="45" max="45" width="2.6640625" style="14" customWidth="1"/>
    <col min="46" max="46" width="3.6640625" style="14" customWidth="1"/>
    <col min="47" max="47" width="2.6640625" style="14" customWidth="1"/>
    <col min="48" max="48" width="5.33203125" customWidth="1"/>
    <col min="49" max="49" width="2.6640625" style="14" customWidth="1"/>
    <col min="50" max="50" width="3.6640625" style="14" customWidth="1"/>
    <col min="51" max="51" width="2.6640625" style="14" customWidth="1"/>
    <col min="52" max="52" width="3.6640625" customWidth="1"/>
    <col min="53" max="53" width="2.6640625" style="14" customWidth="1"/>
    <col min="54" max="54" width="3.6640625" style="14" customWidth="1"/>
    <col min="55" max="55" width="2.6640625" style="14" customWidth="1"/>
    <col min="56" max="56" width="3.6640625" customWidth="1"/>
    <col min="57" max="57" width="2.6640625" style="14" customWidth="1"/>
    <col min="58" max="58" width="3.6640625" style="14" customWidth="1"/>
    <col min="59" max="59" width="2.6640625" style="14" customWidth="1"/>
    <col min="60" max="60" width="3.6640625" customWidth="1"/>
    <col min="61" max="61" width="3.77734375" customWidth="1"/>
    <col min="63" max="63" width="5.44140625" style="8" customWidth="1"/>
    <col min="64" max="64" width="4.88671875" customWidth="1"/>
    <col min="65" max="65" width="5.6640625" style="3" customWidth="1"/>
    <col min="66" max="66" width="1.88671875" style="3" customWidth="1"/>
    <col min="67" max="67" width="5.6640625" style="3" customWidth="1"/>
    <col min="68" max="68" width="2.6640625" style="3" customWidth="1"/>
    <col min="69" max="69" width="5.6640625" style="3" customWidth="1"/>
    <col min="70" max="70" width="2.6640625" style="3" customWidth="1"/>
    <col min="71" max="71" width="5.6640625" style="3" customWidth="1"/>
    <col min="72" max="72" width="2.6640625" style="3" customWidth="1"/>
    <col min="73" max="73" width="5.6640625" style="3" customWidth="1"/>
    <col min="74" max="74" width="2.6640625" style="3" customWidth="1"/>
    <col min="75" max="75" width="5.6640625" style="3" customWidth="1"/>
    <col min="76" max="76" width="2.6640625" style="3" customWidth="1"/>
    <col min="77" max="77" width="5.6640625" style="3" customWidth="1"/>
    <col min="78" max="78" width="3.21875" style="3" customWidth="1"/>
    <col min="79" max="79" width="18.33203125" style="6" customWidth="1"/>
    <col min="80" max="80" width="8.6640625" style="3" customWidth="1"/>
    <col min="81" max="83" width="6.109375" style="8" customWidth="1"/>
    <col min="84" max="84" width="8.77734375" style="8"/>
  </cols>
  <sheetData>
    <row r="1" spans="1:84" s="3" customFormat="1" ht="14.4" customHeight="1" x14ac:dyDescent="0.3">
      <c r="D1" s="4" t="s">
        <v>238</v>
      </c>
      <c r="G1" s="17"/>
      <c r="I1" s="21"/>
      <c r="J1" s="17"/>
      <c r="L1" s="21"/>
      <c r="M1" s="17"/>
      <c r="O1" s="21"/>
      <c r="P1" s="17"/>
      <c r="R1" s="21"/>
      <c r="S1" s="17"/>
      <c r="U1" s="21"/>
      <c r="V1" s="17"/>
      <c r="X1" s="21"/>
      <c r="Y1" s="17"/>
      <c r="AA1" s="21"/>
      <c r="AG1" s="12"/>
      <c r="AI1" s="12"/>
      <c r="AK1" s="12"/>
      <c r="AL1" s="12"/>
      <c r="AM1" s="12"/>
      <c r="AO1" s="12"/>
      <c r="AP1" s="12"/>
      <c r="AQ1" s="12"/>
      <c r="AR1" s="3">
        <v>1</v>
      </c>
      <c r="AS1" s="12"/>
      <c r="AT1" s="12"/>
      <c r="AU1" s="12"/>
      <c r="AV1" s="3">
        <v>2</v>
      </c>
      <c r="AW1" s="12"/>
      <c r="AX1" s="12"/>
      <c r="AY1" s="12"/>
      <c r="AZ1" s="3">
        <v>3</v>
      </c>
      <c r="BA1" s="12"/>
      <c r="BB1" s="12"/>
      <c r="BC1" s="12"/>
      <c r="BD1" s="3">
        <v>4</v>
      </c>
      <c r="BE1" s="12"/>
      <c r="BF1" s="12"/>
      <c r="BG1" s="12"/>
      <c r="BH1" s="3">
        <v>5</v>
      </c>
      <c r="CA1" s="6"/>
      <c r="CC1" s="3" t="s">
        <v>276</v>
      </c>
      <c r="CF1" s="3" t="s">
        <v>276</v>
      </c>
    </row>
    <row r="2" spans="1:84" s="3" customFormat="1" ht="33" x14ac:dyDescent="0.3">
      <c r="D2" s="4" t="s">
        <v>253</v>
      </c>
      <c r="E2" s="4"/>
      <c r="G2" s="19" t="s">
        <v>239</v>
      </c>
      <c r="H2" s="18" t="s">
        <v>254</v>
      </c>
      <c r="I2" s="20" t="s">
        <v>339</v>
      </c>
      <c r="J2" s="19" t="s">
        <v>240</v>
      </c>
      <c r="K2" s="18" t="s">
        <v>241</v>
      </c>
      <c r="L2" s="20" t="s">
        <v>339</v>
      </c>
      <c r="M2" s="19" t="s">
        <v>242</v>
      </c>
      <c r="N2" s="18" t="s">
        <v>255</v>
      </c>
      <c r="O2" s="20" t="s">
        <v>339</v>
      </c>
      <c r="P2" s="19" t="s">
        <v>243</v>
      </c>
      <c r="Q2" s="18" t="s">
        <v>244</v>
      </c>
      <c r="R2" s="20" t="s">
        <v>339</v>
      </c>
      <c r="S2" s="19" t="s">
        <v>245</v>
      </c>
      <c r="T2" s="18" t="s">
        <v>256</v>
      </c>
      <c r="U2" s="20" t="s">
        <v>339</v>
      </c>
      <c r="V2" s="19" t="s">
        <v>247</v>
      </c>
      <c r="W2" s="18" t="s">
        <v>248</v>
      </c>
      <c r="X2" s="20" t="s">
        <v>339</v>
      </c>
      <c r="Y2" s="19" t="s">
        <v>249</v>
      </c>
      <c r="Z2" s="18" t="s">
        <v>257</v>
      </c>
      <c r="AA2" s="20" t="s">
        <v>339</v>
      </c>
      <c r="AG2" s="16"/>
      <c r="AH2" s="7" t="s">
        <v>239</v>
      </c>
      <c r="AI2" s="12"/>
      <c r="AJ2" s="3" t="s">
        <v>254</v>
      </c>
      <c r="AK2" s="12"/>
      <c r="AL2" s="15" t="s">
        <v>240</v>
      </c>
      <c r="AM2" s="12"/>
      <c r="AN2" s="3" t="s">
        <v>241</v>
      </c>
      <c r="AO2" s="12"/>
      <c r="AP2" s="13" t="s">
        <v>242</v>
      </c>
      <c r="AQ2" s="12"/>
      <c r="AR2" s="3" t="s">
        <v>255</v>
      </c>
      <c r="AS2" s="12"/>
      <c r="AT2" s="13" t="s">
        <v>243</v>
      </c>
      <c r="AU2" s="12"/>
      <c r="AV2" s="3" t="s">
        <v>244</v>
      </c>
      <c r="AW2" s="12"/>
      <c r="AX2" s="13" t="s">
        <v>245</v>
      </c>
      <c r="AY2" s="13"/>
      <c r="AZ2" s="3" t="s">
        <v>246</v>
      </c>
      <c r="BA2" s="12"/>
      <c r="BB2" s="13" t="s">
        <v>247</v>
      </c>
      <c r="BC2" s="13"/>
      <c r="BD2" s="3" t="s">
        <v>248</v>
      </c>
      <c r="BE2" s="12"/>
      <c r="BF2" s="13" t="s">
        <v>249</v>
      </c>
      <c r="BG2" s="13"/>
      <c r="BH2" s="3" t="s">
        <v>250</v>
      </c>
      <c r="BM2" s="3" t="s">
        <v>254</v>
      </c>
      <c r="BO2" s="3" t="s">
        <v>241</v>
      </c>
      <c r="BQ2" s="3" t="s">
        <v>255</v>
      </c>
      <c r="BS2" s="3" t="s">
        <v>244</v>
      </c>
      <c r="BU2" s="3" t="s">
        <v>256</v>
      </c>
      <c r="BW2" s="3" t="s">
        <v>248</v>
      </c>
      <c r="BY2" s="3" t="s">
        <v>257</v>
      </c>
      <c r="CA2" s="6"/>
      <c r="CC2" s="3" t="s">
        <v>241</v>
      </c>
      <c r="CF2" s="3" t="s">
        <v>244</v>
      </c>
    </row>
    <row r="3" spans="1:84" s="3" customFormat="1" x14ac:dyDescent="0.3">
      <c r="D3" s="3">
        <f>MAX(D5:D255)</f>
        <v>0</v>
      </c>
      <c r="G3" s="12">
        <f>MAX(G5:G255)</f>
        <v>0</v>
      </c>
      <c r="H3" s="3">
        <f>MAX(H5:H255)</f>
        <v>3</v>
      </c>
      <c r="I3" s="21"/>
      <c r="J3" s="12"/>
      <c r="K3" s="3">
        <f>MAX(K5:K255)</f>
        <v>2</v>
      </c>
      <c r="L3" s="21"/>
      <c r="M3" s="12"/>
      <c r="N3" s="3">
        <f>MAX(N5:N255)</f>
        <v>2</v>
      </c>
      <c r="O3" s="21"/>
      <c r="P3" s="12"/>
      <c r="Q3" s="3">
        <f>MAX(Q5:Q255)</f>
        <v>4</v>
      </c>
      <c r="R3" s="21"/>
      <c r="S3" s="12"/>
      <c r="T3" s="3">
        <f>MAX(T5:T255)</f>
        <v>0</v>
      </c>
      <c r="U3" s="21"/>
      <c r="V3" s="12"/>
      <c r="W3" s="3">
        <f>MAX(W5:W255)</f>
        <v>0</v>
      </c>
      <c r="X3" s="21"/>
      <c r="Y3" s="12"/>
      <c r="Z3" s="3">
        <f>MAX(Z5:Z255)</f>
        <v>0</v>
      </c>
      <c r="AA3" s="21"/>
      <c r="AG3" s="12"/>
      <c r="AH3" s="5"/>
      <c r="AI3" s="12"/>
      <c r="AK3" s="12"/>
      <c r="AL3" s="13"/>
      <c r="AM3" s="12"/>
      <c r="AO3" s="12"/>
      <c r="AP3" s="13"/>
      <c r="AQ3" s="12"/>
      <c r="AS3" s="12"/>
      <c r="AT3" s="13"/>
      <c r="AU3" s="12"/>
      <c r="AW3" s="12"/>
      <c r="AX3" s="13"/>
      <c r="AY3" s="13"/>
      <c r="BA3" s="12"/>
      <c r="BB3" s="13"/>
      <c r="BC3" s="13"/>
      <c r="BE3" s="12"/>
      <c r="BF3" s="13"/>
      <c r="BG3" s="13"/>
      <c r="BM3" s="3" t="s">
        <v>259</v>
      </c>
      <c r="BO3" s="3" t="s">
        <v>259</v>
      </c>
      <c r="BQ3" s="3" t="s">
        <v>259</v>
      </c>
      <c r="BS3" s="3" t="s">
        <v>259</v>
      </c>
      <c r="BU3" s="3" t="s">
        <v>259</v>
      </c>
      <c r="BW3" s="3" t="s">
        <v>259</v>
      </c>
      <c r="BY3" s="3" t="s">
        <v>259</v>
      </c>
      <c r="CA3" s="6"/>
      <c r="CC3" s="3" t="s">
        <v>259</v>
      </c>
      <c r="CF3" s="3" t="s">
        <v>259</v>
      </c>
    </row>
    <row r="4" spans="1:84" s="3" customFormat="1" x14ac:dyDescent="0.3">
      <c r="D4" s="3" t="s">
        <v>251</v>
      </c>
      <c r="E4" s="3" t="s">
        <v>252</v>
      </c>
      <c r="G4" s="12" t="s">
        <v>251</v>
      </c>
      <c r="H4" s="3" t="s">
        <v>251</v>
      </c>
      <c r="I4" s="21"/>
      <c r="J4" s="12" t="s">
        <v>251</v>
      </c>
      <c r="K4" s="3" t="s">
        <v>251</v>
      </c>
      <c r="L4" s="21"/>
      <c r="M4" s="12" t="s">
        <v>251</v>
      </c>
      <c r="N4" s="3" t="s">
        <v>251</v>
      </c>
      <c r="O4" s="21"/>
      <c r="P4" s="12" t="s">
        <v>251</v>
      </c>
      <c r="Q4" s="3" t="s">
        <v>251</v>
      </c>
      <c r="R4" s="21"/>
      <c r="S4" s="12" t="s">
        <v>251</v>
      </c>
      <c r="T4" s="3" t="s">
        <v>251</v>
      </c>
      <c r="U4" s="21"/>
      <c r="V4" s="12" t="s">
        <v>251</v>
      </c>
      <c r="W4" s="3" t="s">
        <v>251</v>
      </c>
      <c r="X4" s="21"/>
      <c r="Y4" s="12" t="s">
        <v>251</v>
      </c>
      <c r="Z4" s="3" t="s">
        <v>251</v>
      </c>
      <c r="AA4" s="21"/>
      <c r="AE4" s="5"/>
      <c r="AG4" s="12" t="s">
        <v>252</v>
      </c>
      <c r="AH4" s="5"/>
      <c r="AI4" s="12" t="s">
        <v>252</v>
      </c>
      <c r="AJ4" s="5"/>
      <c r="AK4" s="12" t="s">
        <v>252</v>
      </c>
      <c r="AL4" s="13"/>
      <c r="AM4" s="12" t="s">
        <v>252</v>
      </c>
      <c r="AN4" s="5"/>
      <c r="AO4" s="12" t="s">
        <v>252</v>
      </c>
      <c r="AP4" s="13"/>
      <c r="AQ4" s="12" t="s">
        <v>252</v>
      </c>
      <c r="AR4" s="5"/>
      <c r="AS4" s="12" t="s">
        <v>252</v>
      </c>
      <c r="AT4" s="13"/>
      <c r="AU4" s="12" t="s">
        <v>252</v>
      </c>
      <c r="AV4" s="5"/>
      <c r="AW4" s="12" t="s">
        <v>252</v>
      </c>
      <c r="AX4" s="13"/>
      <c r="AY4" s="12" t="s">
        <v>252</v>
      </c>
      <c r="AZ4" s="5"/>
      <c r="BA4" s="12" t="s">
        <v>252</v>
      </c>
      <c r="BB4" s="13"/>
      <c r="BC4" s="12" t="s">
        <v>252</v>
      </c>
      <c r="BD4" s="5"/>
      <c r="BE4" s="12" t="s">
        <v>252</v>
      </c>
      <c r="BF4" s="13"/>
      <c r="BG4" s="12" t="s">
        <v>252</v>
      </c>
      <c r="BH4" s="5"/>
      <c r="CA4" s="6"/>
    </row>
    <row r="5" spans="1:84" x14ac:dyDescent="0.3">
      <c r="A5" t="str">
        <f>LEFT(B5,FIND(" - ",B5)-1)</f>
        <v>CS</v>
      </c>
      <c r="B5" t="s">
        <v>0</v>
      </c>
      <c r="C5" t="s">
        <v>223</v>
      </c>
      <c r="D5" s="3">
        <v>0</v>
      </c>
      <c r="E5" s="3">
        <v>1</v>
      </c>
      <c r="G5" s="12">
        <v>0</v>
      </c>
      <c r="H5" s="3">
        <v>2</v>
      </c>
      <c r="I5" s="21">
        <v>0</v>
      </c>
      <c r="J5" s="12">
        <v>0</v>
      </c>
      <c r="K5" s="3">
        <v>0</v>
      </c>
      <c r="L5" s="21">
        <v>0</v>
      </c>
      <c r="M5" s="12">
        <v>0</v>
      </c>
      <c r="N5" s="3">
        <v>0</v>
      </c>
      <c r="O5" s="21">
        <v>0</v>
      </c>
      <c r="P5" s="13">
        <v>0</v>
      </c>
      <c r="Q5" s="5">
        <v>0</v>
      </c>
      <c r="R5" s="21">
        <v>0</v>
      </c>
      <c r="S5" s="13">
        <v>0</v>
      </c>
      <c r="T5" s="3">
        <v>0</v>
      </c>
      <c r="U5" s="21">
        <v>0</v>
      </c>
      <c r="V5" s="13">
        <v>0</v>
      </c>
      <c r="W5" s="3">
        <v>0</v>
      </c>
      <c r="X5" s="21">
        <v>0</v>
      </c>
      <c r="Y5" s="13">
        <v>0</v>
      </c>
      <c r="Z5" s="3">
        <v>0</v>
      </c>
      <c r="AA5" s="21">
        <v>0</v>
      </c>
      <c r="AE5" s="5" t="str">
        <f t="shared" ref="AE5:AE36" si="0">IF(D5=0,"",MID($A5,E5,D5))</f>
        <v/>
      </c>
      <c r="AG5" s="12">
        <f t="shared" ref="AG5:AG36" si="1">D5+E5</f>
        <v>1</v>
      </c>
      <c r="AH5" s="5" t="str">
        <f t="shared" ref="AH5:AH36" si="2">IF(G5=0,"",CODE(MID($A5,AG5,G5)))</f>
        <v/>
      </c>
      <c r="AI5" s="12">
        <f t="shared" ref="AI5:AI36" si="3">G5+AG5</f>
        <v>1</v>
      </c>
      <c r="AJ5" s="5" t="str">
        <f t="shared" ref="AJ5:AJ36" si="4">IF(H5=0,"",MID($A5,AI5,H5))</f>
        <v>CS</v>
      </c>
      <c r="AK5" s="12">
        <f t="shared" ref="AK5:AK36" si="5">H5+AI5</f>
        <v>3</v>
      </c>
      <c r="AL5" s="13" t="str">
        <f t="shared" ref="AL5:AL36" si="6">IF(J5=0,"",CODE(MID($A5,AK5,J5)))</f>
        <v/>
      </c>
      <c r="AM5" s="12">
        <f t="shared" ref="AM5:AM36" si="7">J5+AK5</f>
        <v>3</v>
      </c>
      <c r="AN5" s="5" t="str">
        <f t="shared" ref="AN5:AN36" si="8">IF(K5=0,"",MID($A5,AM5,K5))</f>
        <v/>
      </c>
      <c r="AO5" s="12">
        <f t="shared" ref="AO5:AO36" si="9">K5+AM5</f>
        <v>3</v>
      </c>
      <c r="AP5" s="13" t="str">
        <f t="shared" ref="AP5:AP36" si="10">IF(M5=0,"",CODE(MID($A5,AO5,M5)))</f>
        <v/>
      </c>
      <c r="AQ5" s="12">
        <f t="shared" ref="AQ5:AQ36" si="11">M5+AO5</f>
        <v>3</v>
      </c>
      <c r="AR5" s="5" t="str">
        <f t="shared" ref="AR5:AR36" si="12">IF(N5=0,"",MID($A5,AQ5,N5))</f>
        <v/>
      </c>
      <c r="AS5" s="12">
        <f t="shared" ref="AS5:AS36" si="13">N5+AQ5</f>
        <v>3</v>
      </c>
      <c r="AT5" s="13" t="str">
        <f t="shared" ref="AT5:AT36" si="14">IF(P5=0,"",CODE(MID($A5,AS5,P5)))</f>
        <v/>
      </c>
      <c r="AU5" s="12">
        <f t="shared" ref="AU5:AU36" si="15">P5+AS5</f>
        <v>3</v>
      </c>
      <c r="AV5" s="5" t="str">
        <f t="shared" ref="AV5:AV36" si="16">IF(Q5=0,"",MID($A5,AU5,Q5))</f>
        <v/>
      </c>
      <c r="AW5" s="12">
        <f t="shared" ref="AW5:AW36" si="17">Q5+AU5</f>
        <v>3</v>
      </c>
      <c r="AX5" s="13" t="str">
        <f t="shared" ref="AX5:AX36" si="18">IF(S5=0,"",CODE(MID($A5,AW5,S5)))</f>
        <v/>
      </c>
      <c r="AY5" s="12">
        <f t="shared" ref="AY5:AY36" si="19">S5+AW5</f>
        <v>3</v>
      </c>
      <c r="AZ5" s="5" t="str">
        <f t="shared" ref="AZ5:AZ36" si="20">IF(T5=0,"",MID($A5,AY5,T5))</f>
        <v/>
      </c>
      <c r="BA5" s="12">
        <f t="shared" ref="BA5:BA36" si="21">T5+AY5</f>
        <v>3</v>
      </c>
      <c r="BB5" s="13" t="str">
        <f t="shared" ref="BB5:BB36" si="22">IF(V5=0,"",CODE(MID($A5,BA5,V5)))</f>
        <v/>
      </c>
      <c r="BC5" s="12">
        <f t="shared" ref="BC5:BC36" si="23">V5+BA5</f>
        <v>3</v>
      </c>
      <c r="BD5" s="5" t="str">
        <f t="shared" ref="BD5:BD36" si="24">IF(W5=0,"",MID($A5,BC5,W5))</f>
        <v/>
      </c>
      <c r="BE5" s="12">
        <f t="shared" ref="BE5:BE36" si="25">W5+BC5</f>
        <v>3</v>
      </c>
      <c r="BF5" s="13" t="str">
        <f t="shared" ref="BF5:BF36" si="26">IF(Y5=0,"",CODE(MID($A5,BE5,Y5)))</f>
        <v/>
      </c>
      <c r="BG5" s="12">
        <f t="shared" ref="BG5:BG36" si="27">Y5+BE5</f>
        <v>3</v>
      </c>
      <c r="BH5" s="5" t="str">
        <f t="shared" ref="BH5:BH36" si="28">IF(Z5=0,"",MID($A5,BG5,Z5))</f>
        <v/>
      </c>
      <c r="BJ5" t="str">
        <f t="shared" ref="BJ5:BJ6" si="29">IF(G5&gt;0,AH5,"")&amp;IF(H5&gt;0,AJ5,"")&amp;IF(J5&gt;0,CHAR(AL5),"")&amp;IF(K5&gt;0,AN5,"")&amp;IF(M5&gt;0,CHAR(AP5),"")&amp;IF(N5&gt;0,AR5,"")&amp;IF(P5&gt;0,CHAR(AT5),"")&amp;IF(Q5&gt;0,AV5,"")&amp;IF(S5&gt;0,CHAR(AX5),"")&amp;IF(T5&gt;0,AZ5,"")&amp;IF(V5&gt;0,CHAR(BB5),"")&amp;IF(W5&gt;0,BD5,"")&amp;IF(Y5&gt;0,CHAR(BF5),"")&amp;IF(Z5&gt;0,BH5,"")</f>
        <v>CS</v>
      </c>
      <c r="BK5" s="8" t="str">
        <f>IF(A5=BJ5,"yes","no")</f>
        <v>yes</v>
      </c>
      <c r="BM5" s="3" t="str">
        <f>_xlfn.XLOOKUP(AJ5,Sheet2!A$3:A$16,Sheet2!B$3:B$16)&amp;"0"</f>
        <v>0000</v>
      </c>
      <c r="BN5" s="3" t="s">
        <v>260</v>
      </c>
      <c r="BO5" s="3" t="str">
        <f>IF(LEN(AN5)&lt;K$3,REPT("0",K$3-LEN(AN5))&amp;AN5,AN5)</f>
        <v>00</v>
      </c>
      <c r="BP5" s="3" t="s">
        <v>260</v>
      </c>
      <c r="BQ5" s="3" t="str">
        <f>IF(LEN(AR5)&gt;0,IF(LEN(AR5)&lt;N$3,REPT("0",N$3-LEN(AR5))&amp;AR5,AR5),"")</f>
        <v/>
      </c>
      <c r="BR5" s="3" t="s">
        <v>260</v>
      </c>
      <c r="BS5" s="3" t="str">
        <f>IF(LEN(AV5)&gt;0,IF(LEN(AV5)&lt;Q$3,REPT("0",Q$3-LEN(AV5))&amp;AV5,AV5),"")</f>
        <v/>
      </c>
      <c r="BT5" s="3" t="s">
        <v>260</v>
      </c>
      <c r="BU5" s="3" t="str">
        <f>IF(LEN(AZ5)&gt;0,IF(LEN(AZ5)&lt;T$3,REPT("0",T$3-LEN(AZ5))&amp;AZ5,AZ5),"")</f>
        <v/>
      </c>
      <c r="BV5" s="3" t="s">
        <v>260</v>
      </c>
      <c r="BW5" s="3" t="str">
        <f>IF(LEN(BD5)&gt;0,IF(LEN(BD5)&lt;W$3,REPT("0",W$3-LEN(BD5))&amp;BD5,BD5),"")</f>
        <v/>
      </c>
      <c r="BX5" s="3" t="s">
        <v>260</v>
      </c>
      <c r="BY5" s="3" t="str">
        <f>IF(LEN(BH5)&gt;0,IF(LEN(BH5)&lt;Z$3,REPT("0",Z$3-LEN(BH5))&amp;BH5,BH5),"")</f>
        <v/>
      </c>
      <c r="CA5" s="6" t="str">
        <f>BM5&amp;BN5&amp;BO5&amp;IF(LEN(BQ5)&gt;0,BP5,"")&amp;BQ5&amp;IF(LEN(BS5)&gt;0,BR5,"")&amp;BS5&amp;IF(LEN(BU5)&gt;0,BT5,"")&amp;BU5&amp;IF(LEN(BW5)&gt;0,BV5,"")&amp;BW5&amp;IF(LEN(BY5)&gt;0,BX5,"")&amp;BY5</f>
        <v>0000.00</v>
      </c>
    </row>
    <row r="6" spans="1:84" x14ac:dyDescent="0.3">
      <c r="A6" t="str">
        <f t="shared" ref="A6:A63" si="30">LEFT(B6,FIND(" - ",B6)-1)</f>
        <v>T1.0-0</v>
      </c>
      <c r="B6" t="s">
        <v>1</v>
      </c>
      <c r="C6" t="s">
        <v>223</v>
      </c>
      <c r="D6" s="3">
        <v>0</v>
      </c>
      <c r="E6" s="3">
        <v>1</v>
      </c>
      <c r="G6" s="12">
        <v>0</v>
      </c>
      <c r="H6" s="3">
        <v>1</v>
      </c>
      <c r="I6" s="21">
        <v>0</v>
      </c>
      <c r="J6" s="12">
        <v>0</v>
      </c>
      <c r="K6" s="3">
        <v>1</v>
      </c>
      <c r="L6" s="21">
        <v>0</v>
      </c>
      <c r="M6" s="12">
        <v>1</v>
      </c>
      <c r="N6" s="3">
        <v>1</v>
      </c>
      <c r="O6" s="21">
        <v>0</v>
      </c>
      <c r="P6" s="13">
        <v>1</v>
      </c>
      <c r="Q6" s="5">
        <v>1</v>
      </c>
      <c r="R6" s="21">
        <v>0</v>
      </c>
      <c r="S6" s="13">
        <v>0</v>
      </c>
      <c r="T6" s="3">
        <v>0</v>
      </c>
      <c r="U6" s="21">
        <v>0</v>
      </c>
      <c r="V6" s="13">
        <v>0</v>
      </c>
      <c r="W6" s="3">
        <v>0</v>
      </c>
      <c r="X6" s="21">
        <v>0</v>
      </c>
      <c r="Y6" s="13">
        <v>0</v>
      </c>
      <c r="Z6" s="3">
        <v>0</v>
      </c>
      <c r="AA6" s="21">
        <v>0</v>
      </c>
      <c r="AE6" s="5" t="str">
        <f t="shared" si="0"/>
        <v/>
      </c>
      <c r="AG6" s="12">
        <f t="shared" si="1"/>
        <v>1</v>
      </c>
      <c r="AH6" s="5" t="str">
        <f t="shared" si="2"/>
        <v/>
      </c>
      <c r="AI6" s="12">
        <f t="shared" si="3"/>
        <v>1</v>
      </c>
      <c r="AJ6" s="5" t="str">
        <f t="shared" si="4"/>
        <v>T</v>
      </c>
      <c r="AK6" s="12">
        <f t="shared" si="5"/>
        <v>2</v>
      </c>
      <c r="AL6" s="13" t="str">
        <f t="shared" si="6"/>
        <v/>
      </c>
      <c r="AM6" s="12">
        <f t="shared" si="7"/>
        <v>2</v>
      </c>
      <c r="AN6" s="5" t="str">
        <f t="shared" si="8"/>
        <v>1</v>
      </c>
      <c r="AO6" s="12">
        <f t="shared" si="9"/>
        <v>3</v>
      </c>
      <c r="AP6" s="13">
        <f t="shared" si="10"/>
        <v>46</v>
      </c>
      <c r="AQ6" s="12">
        <f t="shared" si="11"/>
        <v>4</v>
      </c>
      <c r="AR6" s="5" t="str">
        <f t="shared" si="12"/>
        <v>0</v>
      </c>
      <c r="AS6" s="12">
        <f t="shared" si="13"/>
        <v>5</v>
      </c>
      <c r="AT6" s="13">
        <f t="shared" si="14"/>
        <v>45</v>
      </c>
      <c r="AU6" s="12">
        <f t="shared" si="15"/>
        <v>6</v>
      </c>
      <c r="AV6" s="5" t="str">
        <f t="shared" si="16"/>
        <v>0</v>
      </c>
      <c r="AW6" s="12">
        <f t="shared" si="17"/>
        <v>7</v>
      </c>
      <c r="AX6" s="13" t="str">
        <f t="shared" si="18"/>
        <v/>
      </c>
      <c r="AY6" s="12">
        <f t="shared" si="19"/>
        <v>7</v>
      </c>
      <c r="AZ6" s="5" t="str">
        <f t="shared" si="20"/>
        <v/>
      </c>
      <c r="BA6" s="12">
        <f t="shared" si="21"/>
        <v>7</v>
      </c>
      <c r="BB6" s="13" t="str">
        <f t="shared" si="22"/>
        <v/>
      </c>
      <c r="BC6" s="12">
        <f t="shared" si="23"/>
        <v>7</v>
      </c>
      <c r="BD6" s="5" t="str">
        <f t="shared" si="24"/>
        <v/>
      </c>
      <c r="BE6" s="12">
        <f t="shared" si="25"/>
        <v>7</v>
      </c>
      <c r="BF6" s="13" t="str">
        <f t="shared" si="26"/>
        <v/>
      </c>
      <c r="BG6" s="12">
        <f t="shared" si="27"/>
        <v>7</v>
      </c>
      <c r="BH6" s="5" t="str">
        <f t="shared" si="28"/>
        <v/>
      </c>
      <c r="BJ6" t="str">
        <f t="shared" si="29"/>
        <v>T1.0-0</v>
      </c>
      <c r="BK6" s="8" t="str">
        <f t="shared" ref="BK6:BK7" si="31">IF(A6=BJ6,"yes","no")</f>
        <v>yes</v>
      </c>
      <c r="BM6" s="3" t="str">
        <f>_xlfn.XLOOKUP(AJ6,Sheet2!A$3:A$16,Sheet2!B$3:B$16)&amp;"0"</f>
        <v>0010</v>
      </c>
      <c r="BN6" s="3" t="s">
        <v>260</v>
      </c>
      <c r="BO6" s="3" t="str">
        <f>IF(LEN(AN6)&lt;K$3,REPT("0",K$3-LEN(AN6))&amp;AN6,AN6)</f>
        <v>01</v>
      </c>
      <c r="BP6" s="3" t="s">
        <v>260</v>
      </c>
      <c r="BQ6" s="3" t="str">
        <f>IF(LEN(AR6)&gt;0,IF(LEN(AR6)&lt;N$3,REPT("0",N$3-LEN(AR6))&amp;AR6,AR6),"")</f>
        <v>00</v>
      </c>
      <c r="BR6" s="3" t="s">
        <v>260</v>
      </c>
      <c r="BS6" s="3" t="str">
        <f>IF(LEN(AV6)&gt;0,IF(LEN(AV6)&lt;Q$3,REPT("0",Q$3-LEN(AV6))&amp;AV6,AV6),"")</f>
        <v>0000</v>
      </c>
      <c r="BT6" s="3" t="s">
        <v>260</v>
      </c>
      <c r="BU6" s="3" t="str">
        <f>IF(LEN(AZ6)&gt;0,IF(LEN(AZ6)&lt;T$3,REPT("0",T$3-LEN(AZ6))&amp;AZ6,AZ6),"")</f>
        <v/>
      </c>
      <c r="BV6" s="3" t="s">
        <v>260</v>
      </c>
      <c r="BW6" s="3" t="str">
        <f>IF(LEN(BD6)&gt;0,IF(LEN(BD6)&lt;W$3,REPT("0",W$3-LEN(BD6))&amp;BD6,BD6),"")</f>
        <v/>
      </c>
      <c r="BX6" s="3" t="s">
        <v>260</v>
      </c>
      <c r="BY6" s="3" t="str">
        <f>IF(LEN(BH6)&gt;0,IF(LEN(BH6)&lt;Z$3,REPT("0",Z$3-LEN(BH6))&amp;BH6,BH6),"")</f>
        <v/>
      </c>
      <c r="CA6" s="6" t="str">
        <f>BM6&amp;BN6&amp;BO6&amp;IF(LEN(BQ6)&gt;0,BP6,"")&amp;BQ6&amp;IF(LEN(BS6)&gt;0,BR6,"")&amp;BS6&amp;IF(LEN(BU6)&gt;0,BT6,"")&amp;BU6&amp;IF(LEN(BW6)&gt;0,BV6,"")&amp;BW6&amp;IF(LEN(BY6)&gt;0,BX6,"")&amp;BY6</f>
        <v>0010.01.00.0000</v>
      </c>
    </row>
    <row r="7" spans="1:84" x14ac:dyDescent="0.3">
      <c r="A7" t="str">
        <f t="shared" si="30"/>
        <v>T2.0</v>
      </c>
      <c r="B7" t="s">
        <v>2</v>
      </c>
      <c r="C7" t="s">
        <v>223</v>
      </c>
      <c r="D7" s="3">
        <v>0</v>
      </c>
      <c r="E7" s="3">
        <v>1</v>
      </c>
      <c r="G7" s="12">
        <v>0</v>
      </c>
      <c r="H7" s="3">
        <v>1</v>
      </c>
      <c r="I7" s="21">
        <v>0</v>
      </c>
      <c r="J7" s="12">
        <v>0</v>
      </c>
      <c r="K7" s="3">
        <v>1</v>
      </c>
      <c r="L7" s="21">
        <v>0</v>
      </c>
      <c r="M7" s="12">
        <v>1</v>
      </c>
      <c r="N7" s="3">
        <v>1</v>
      </c>
      <c r="O7" s="21">
        <v>0</v>
      </c>
      <c r="P7" s="13">
        <v>0</v>
      </c>
      <c r="Q7" s="5">
        <v>0</v>
      </c>
      <c r="R7" s="21">
        <v>0</v>
      </c>
      <c r="S7" s="13">
        <v>0</v>
      </c>
      <c r="T7" s="3">
        <v>0</v>
      </c>
      <c r="U7" s="21">
        <v>0</v>
      </c>
      <c r="V7" s="13">
        <v>0</v>
      </c>
      <c r="W7" s="3">
        <v>0</v>
      </c>
      <c r="X7" s="21">
        <v>0</v>
      </c>
      <c r="Y7" s="13">
        <v>0</v>
      </c>
      <c r="Z7" s="3">
        <v>0</v>
      </c>
      <c r="AA7" s="21">
        <v>0</v>
      </c>
      <c r="AE7" s="5" t="str">
        <f t="shared" si="0"/>
        <v/>
      </c>
      <c r="AG7" s="12">
        <f t="shared" si="1"/>
        <v>1</v>
      </c>
      <c r="AH7" s="5" t="str">
        <f t="shared" si="2"/>
        <v/>
      </c>
      <c r="AI7" s="12">
        <f t="shared" si="3"/>
        <v>1</v>
      </c>
      <c r="AJ7" s="5" t="str">
        <f t="shared" si="4"/>
        <v>T</v>
      </c>
      <c r="AK7" s="12">
        <f t="shared" si="5"/>
        <v>2</v>
      </c>
      <c r="AL7" s="13" t="str">
        <f t="shared" si="6"/>
        <v/>
      </c>
      <c r="AM7" s="12">
        <f t="shared" si="7"/>
        <v>2</v>
      </c>
      <c r="AN7" s="5" t="str">
        <f t="shared" si="8"/>
        <v>2</v>
      </c>
      <c r="AO7" s="12">
        <f t="shared" si="9"/>
        <v>3</v>
      </c>
      <c r="AP7" s="13">
        <f t="shared" si="10"/>
        <v>46</v>
      </c>
      <c r="AQ7" s="12">
        <f t="shared" si="11"/>
        <v>4</v>
      </c>
      <c r="AR7" s="5" t="str">
        <f t="shared" si="12"/>
        <v>0</v>
      </c>
      <c r="AS7" s="12">
        <f t="shared" si="13"/>
        <v>5</v>
      </c>
      <c r="AT7" s="13" t="str">
        <f t="shared" si="14"/>
        <v/>
      </c>
      <c r="AU7" s="12">
        <f t="shared" si="15"/>
        <v>5</v>
      </c>
      <c r="AV7" s="5" t="str">
        <f t="shared" si="16"/>
        <v/>
      </c>
      <c r="AW7" s="12">
        <f t="shared" si="17"/>
        <v>5</v>
      </c>
      <c r="AX7" s="13" t="str">
        <f t="shared" si="18"/>
        <v/>
      </c>
      <c r="AY7" s="12">
        <f t="shared" si="19"/>
        <v>5</v>
      </c>
      <c r="AZ7" s="5" t="str">
        <f t="shared" si="20"/>
        <v/>
      </c>
      <c r="BA7" s="12">
        <f t="shared" si="21"/>
        <v>5</v>
      </c>
      <c r="BB7" s="13" t="str">
        <f t="shared" si="22"/>
        <v/>
      </c>
      <c r="BC7" s="12">
        <f t="shared" si="23"/>
        <v>5</v>
      </c>
      <c r="BD7" s="5" t="str">
        <f t="shared" si="24"/>
        <v/>
      </c>
      <c r="BE7" s="12">
        <f t="shared" si="25"/>
        <v>5</v>
      </c>
      <c r="BF7" s="13" t="str">
        <f t="shared" si="26"/>
        <v/>
      </c>
      <c r="BG7" s="12">
        <f t="shared" si="27"/>
        <v>5</v>
      </c>
      <c r="BH7" s="5" t="str">
        <f t="shared" si="28"/>
        <v/>
      </c>
      <c r="BJ7" t="str">
        <f>IF(G7&gt;0,AH7,"")&amp;IF(H7&gt;0,AJ7,"")&amp;IF(J7&gt;0,CHAR(AL7),"")&amp;IF(K7&gt;0,AN7,"")&amp;IF(M7&gt;0,CHAR(AP7),"")&amp;IF(N7&gt;0,AR7,"")&amp;IF(P7&gt;0,CHAR(AT7),"")&amp;IF(Q7&gt;0,AV7,"")&amp;IF(S7&gt;0,CHAR(AX7),"")&amp;IF(T7&gt;0,AZ7,"")&amp;IF(V7&gt;0,CHAR(BB7),"")&amp;IF(W7&gt;0,BD7,"")&amp;IF(Y7&gt;0,CHAR(BF7),"")&amp;IF(Z7&gt;0,BH7,"")</f>
        <v>T2.0</v>
      </c>
      <c r="BK7" s="8" t="str">
        <f t="shared" si="31"/>
        <v>yes</v>
      </c>
      <c r="BM7" s="3" t="str">
        <f>_xlfn.XLOOKUP(AJ7,Sheet2!A$3:A$16,Sheet2!B$3:B$16)&amp;"0"</f>
        <v>0010</v>
      </c>
      <c r="BN7" s="3" t="s">
        <v>260</v>
      </c>
      <c r="BO7" s="3" t="str">
        <f>IF(LEN(AN7)&lt;K$3,REPT("0",K$3-LEN(AN7))&amp;AN7,AN7)</f>
        <v>02</v>
      </c>
      <c r="BP7" s="3" t="s">
        <v>260</v>
      </c>
      <c r="BQ7" s="3" t="str">
        <f>IF(LEN(AR7)&gt;0,IF(LEN(AR7)&lt;N$3,REPT("0",N$3-LEN(AR7))&amp;AR7,AR7),"")</f>
        <v>00</v>
      </c>
      <c r="BR7" s="3" t="s">
        <v>260</v>
      </c>
      <c r="BS7" s="3" t="str">
        <f>IF(LEN(AV7)&gt;0,IF(LEN(AV7)&lt;Q$3,REPT("0",Q$3-LEN(AV7))&amp;AV7,AV7),"")</f>
        <v/>
      </c>
      <c r="BT7" s="3" t="s">
        <v>260</v>
      </c>
      <c r="BU7" s="3" t="str">
        <f>IF(LEN(AZ7)&gt;0,IF(LEN(AZ7)&lt;T$3,REPT("0",T$3-LEN(AZ7))&amp;AZ7,AZ7),"")</f>
        <v/>
      </c>
      <c r="BV7" s="3" t="s">
        <v>260</v>
      </c>
      <c r="BW7" s="3" t="str">
        <f>IF(LEN(BD7)&gt;0,IF(LEN(BD7)&lt;W$3,REPT("0",W$3-LEN(BD7))&amp;BD7,BD7),"")</f>
        <v/>
      </c>
      <c r="BX7" s="3" t="s">
        <v>260</v>
      </c>
      <c r="BY7" s="3" t="str">
        <f>IF(LEN(BH7)&gt;0,IF(LEN(BH7)&lt;Z$3,REPT("0",Z$3-LEN(BH7))&amp;BH7,BH7),"")</f>
        <v/>
      </c>
      <c r="CA7" s="6" t="str">
        <f>BM7&amp;BN7&amp;BO7&amp;IF(LEN(BQ7)&gt;0,BP7,"")&amp;BQ7&amp;IF(LEN(BS7)&gt;0,BR7,"")&amp;BS7&amp;IF(LEN(BU7)&gt;0,BT7,"")&amp;BU7&amp;IF(LEN(BW7)&gt;0,BV7,"")&amp;BW7&amp;IF(LEN(BY7)&gt;0,BX7,"")&amp;BY7</f>
        <v>0010.02.00</v>
      </c>
      <c r="CC7" s="3"/>
      <c r="CD7" s="3"/>
      <c r="CE7" s="3"/>
    </row>
    <row r="8" spans="1:84" x14ac:dyDescent="0.3">
      <c r="A8" t="str">
        <f t="shared" si="30"/>
        <v>T2.1</v>
      </c>
      <c r="B8" t="s">
        <v>3</v>
      </c>
      <c r="C8" t="s">
        <v>223</v>
      </c>
      <c r="D8" s="3">
        <v>0</v>
      </c>
      <c r="E8" s="3">
        <v>1</v>
      </c>
      <c r="G8" s="12">
        <v>0</v>
      </c>
      <c r="H8" s="3">
        <v>1</v>
      </c>
      <c r="I8" s="21">
        <v>0</v>
      </c>
      <c r="J8" s="12">
        <v>0</v>
      </c>
      <c r="K8" s="3">
        <v>1</v>
      </c>
      <c r="L8" s="21">
        <v>0</v>
      </c>
      <c r="M8" s="12">
        <v>1</v>
      </c>
      <c r="N8" s="3">
        <v>1</v>
      </c>
      <c r="O8" s="21">
        <v>0</v>
      </c>
      <c r="P8" s="13">
        <v>0</v>
      </c>
      <c r="Q8" s="5">
        <v>0</v>
      </c>
      <c r="R8" s="21">
        <v>0</v>
      </c>
      <c r="S8" s="13">
        <v>0</v>
      </c>
      <c r="T8" s="3">
        <v>0</v>
      </c>
      <c r="U8" s="21">
        <v>0</v>
      </c>
      <c r="V8" s="13">
        <v>0</v>
      </c>
      <c r="W8" s="3">
        <v>0</v>
      </c>
      <c r="X8" s="21">
        <v>0</v>
      </c>
      <c r="Y8" s="13">
        <v>0</v>
      </c>
      <c r="Z8" s="3">
        <v>0</v>
      </c>
      <c r="AA8" s="21">
        <v>0</v>
      </c>
      <c r="AE8" s="5" t="str">
        <f t="shared" si="0"/>
        <v/>
      </c>
      <c r="AG8" s="12">
        <f t="shared" si="1"/>
        <v>1</v>
      </c>
      <c r="AH8" s="5" t="str">
        <f t="shared" si="2"/>
        <v/>
      </c>
      <c r="AI8" s="12">
        <f t="shared" si="3"/>
        <v>1</v>
      </c>
      <c r="AJ8" s="5" t="str">
        <f t="shared" si="4"/>
        <v>T</v>
      </c>
      <c r="AK8" s="12">
        <f t="shared" si="5"/>
        <v>2</v>
      </c>
      <c r="AL8" s="13" t="str">
        <f t="shared" si="6"/>
        <v/>
      </c>
      <c r="AM8" s="12">
        <f t="shared" si="7"/>
        <v>2</v>
      </c>
      <c r="AN8" s="5" t="str">
        <f t="shared" si="8"/>
        <v>2</v>
      </c>
      <c r="AO8" s="12">
        <f t="shared" si="9"/>
        <v>3</v>
      </c>
      <c r="AP8" s="13">
        <f t="shared" si="10"/>
        <v>46</v>
      </c>
      <c r="AQ8" s="12">
        <f t="shared" si="11"/>
        <v>4</v>
      </c>
      <c r="AR8" s="5" t="str">
        <f t="shared" si="12"/>
        <v>1</v>
      </c>
      <c r="AS8" s="12">
        <f t="shared" si="13"/>
        <v>5</v>
      </c>
      <c r="AT8" s="13" t="str">
        <f t="shared" si="14"/>
        <v/>
      </c>
      <c r="AU8" s="12">
        <f t="shared" si="15"/>
        <v>5</v>
      </c>
      <c r="AV8" s="5" t="str">
        <f t="shared" si="16"/>
        <v/>
      </c>
      <c r="AW8" s="12">
        <f t="shared" si="17"/>
        <v>5</v>
      </c>
      <c r="AX8" s="13" t="str">
        <f t="shared" si="18"/>
        <v/>
      </c>
      <c r="AY8" s="12">
        <f t="shared" si="19"/>
        <v>5</v>
      </c>
      <c r="AZ8" s="5" t="str">
        <f t="shared" si="20"/>
        <v/>
      </c>
      <c r="BA8" s="12">
        <f t="shared" si="21"/>
        <v>5</v>
      </c>
      <c r="BB8" s="13" t="str">
        <f t="shared" si="22"/>
        <v/>
      </c>
      <c r="BC8" s="12">
        <f t="shared" si="23"/>
        <v>5</v>
      </c>
      <c r="BD8" s="5" t="str">
        <f t="shared" si="24"/>
        <v/>
      </c>
      <c r="BE8" s="12">
        <f t="shared" si="25"/>
        <v>5</v>
      </c>
      <c r="BF8" s="13" t="str">
        <f t="shared" si="26"/>
        <v/>
      </c>
      <c r="BG8" s="12">
        <f t="shared" si="27"/>
        <v>5</v>
      </c>
      <c r="BH8" s="5" t="str">
        <f t="shared" si="28"/>
        <v/>
      </c>
      <c r="BJ8" t="str">
        <f>IF(G8&gt;0,AH8,"")&amp;IF(H8&gt;0,AJ8,"")&amp;IF(J8&gt;0,CHAR(AL8),"")&amp;IF(K8&gt;0,AN8,"")&amp;IF(M8&gt;0,CHAR(AP8),"")&amp;IF(N8&gt;0,AR8,"")&amp;IF(P8&gt;0,CHAR(AT8),"")&amp;IF(Q8&gt;0,AV8,"")&amp;IF(S8&gt;0,CHAR(AX8),"")&amp;IF(T8&gt;0,AZ8,"")&amp;IF(V8&gt;0,CHAR(BB8),"")&amp;IF(W8&gt;0,BD8,"")&amp;IF(Y8&gt;0,CHAR(BF8),"")&amp;IF(Z8&gt;0,BH8,"")</f>
        <v>T2.1</v>
      </c>
      <c r="BK8" s="8" t="str">
        <f t="shared" ref="BK8:BK37" si="32">IF(A8=BJ8,"yes","no")</f>
        <v>yes</v>
      </c>
      <c r="BM8" s="3" t="str">
        <f>_xlfn.XLOOKUP(AJ8,Sheet2!A$3:A$16,Sheet2!B$3:B$16)&amp;"0"</f>
        <v>0010</v>
      </c>
      <c r="BN8" s="3" t="s">
        <v>260</v>
      </c>
      <c r="BO8" s="3" t="str">
        <f t="shared" ref="BO8:BO24" si="33">IF(LEN(AN8)&lt;K$3,REPT("0",K$3-LEN(AN8))&amp;AN8,AN8)</f>
        <v>02</v>
      </c>
      <c r="BP8" s="3" t="s">
        <v>260</v>
      </c>
      <c r="BQ8" s="3" t="str">
        <f t="shared" ref="BQ8:BQ24" si="34">IF(LEN(AR8)&gt;0,IF(LEN(AR8)&lt;N$3,REPT("0",N$3-LEN(AR8))&amp;AR8,AR8),"")</f>
        <v>01</v>
      </c>
      <c r="BR8" s="3" t="s">
        <v>260</v>
      </c>
      <c r="BS8" s="3" t="str">
        <f t="shared" ref="BS8:BS24" si="35">IF(LEN(AV8)&gt;0,IF(LEN(AV8)&lt;Q$3,REPT("0",Q$3-LEN(AV8))&amp;AV8,AV8),"")</f>
        <v/>
      </c>
      <c r="BT8" s="3" t="s">
        <v>260</v>
      </c>
      <c r="BU8" s="3" t="str">
        <f t="shared" ref="BU8:BU24" si="36">IF(LEN(AZ8)&gt;0,IF(LEN(AZ8)&lt;T$3,REPT("0",T$3-LEN(AZ8))&amp;AZ8,AZ8),"")</f>
        <v/>
      </c>
      <c r="BV8" s="3" t="s">
        <v>260</v>
      </c>
      <c r="BW8" s="3" t="str">
        <f t="shared" ref="BW8:BW24" si="37">IF(LEN(BD8)&gt;0,IF(LEN(BD8)&lt;W$3,REPT("0",W$3-LEN(BD8))&amp;BD8,BD8),"")</f>
        <v/>
      </c>
      <c r="BX8" s="3" t="s">
        <v>260</v>
      </c>
      <c r="BY8" s="3" t="str">
        <f t="shared" ref="BY8:BY24" si="38">IF(LEN(BH8)&gt;0,IF(LEN(BH8)&lt;Z$3,REPT("0",Z$3-LEN(BH8))&amp;BH8,BH8),"")</f>
        <v/>
      </c>
      <c r="CA8" s="6" t="str">
        <f t="shared" ref="CA8:CA24" si="39">BM8&amp;BN8&amp;BO8&amp;IF(LEN(BQ8)&gt;0,BP8,"")&amp;BQ8&amp;IF(LEN(BS8)&gt;0,BR8,"")&amp;BS8&amp;IF(LEN(BU8)&gt;0,BT8,"")&amp;BU8&amp;IF(LEN(BW8)&gt;0,BV8,"")&amp;BW8&amp;IF(LEN(BY8)&gt;0,BX8,"")&amp;BY8</f>
        <v>0010.02.01</v>
      </c>
    </row>
    <row r="9" spans="1:84" x14ac:dyDescent="0.3">
      <c r="A9" t="str">
        <f t="shared" si="30"/>
        <v>T3.0</v>
      </c>
      <c r="B9" t="s">
        <v>4</v>
      </c>
      <c r="C9" t="s">
        <v>223</v>
      </c>
      <c r="D9" s="3">
        <v>0</v>
      </c>
      <c r="E9" s="3">
        <v>1</v>
      </c>
      <c r="G9" s="12">
        <v>0</v>
      </c>
      <c r="H9" s="3">
        <v>1</v>
      </c>
      <c r="I9" s="21">
        <v>0</v>
      </c>
      <c r="J9" s="12">
        <v>0</v>
      </c>
      <c r="K9" s="3">
        <v>1</v>
      </c>
      <c r="L9" s="21">
        <v>0</v>
      </c>
      <c r="M9" s="12">
        <v>1</v>
      </c>
      <c r="N9" s="3">
        <v>1</v>
      </c>
      <c r="O9" s="21">
        <v>0</v>
      </c>
      <c r="P9" s="13">
        <v>0</v>
      </c>
      <c r="Q9" s="5">
        <v>0</v>
      </c>
      <c r="R9" s="21">
        <v>0</v>
      </c>
      <c r="S9" s="13">
        <v>0</v>
      </c>
      <c r="T9" s="3">
        <v>0</v>
      </c>
      <c r="U9" s="21">
        <v>0</v>
      </c>
      <c r="V9" s="13">
        <v>0</v>
      </c>
      <c r="W9" s="3">
        <v>0</v>
      </c>
      <c r="X9" s="21">
        <v>0</v>
      </c>
      <c r="Y9" s="13">
        <v>0</v>
      </c>
      <c r="Z9" s="3">
        <v>0</v>
      </c>
      <c r="AA9" s="21">
        <v>0</v>
      </c>
      <c r="AE9" s="5" t="str">
        <f t="shared" si="0"/>
        <v/>
      </c>
      <c r="AG9" s="12">
        <f t="shared" si="1"/>
        <v>1</v>
      </c>
      <c r="AH9" s="5" t="str">
        <f t="shared" si="2"/>
        <v/>
      </c>
      <c r="AI9" s="12">
        <f t="shared" si="3"/>
        <v>1</v>
      </c>
      <c r="AJ9" s="5" t="str">
        <f t="shared" si="4"/>
        <v>T</v>
      </c>
      <c r="AK9" s="12">
        <f t="shared" si="5"/>
        <v>2</v>
      </c>
      <c r="AL9" s="13" t="str">
        <f t="shared" si="6"/>
        <v/>
      </c>
      <c r="AM9" s="12">
        <f t="shared" si="7"/>
        <v>2</v>
      </c>
      <c r="AN9" s="5" t="str">
        <f t="shared" si="8"/>
        <v>3</v>
      </c>
      <c r="AO9" s="12">
        <f t="shared" si="9"/>
        <v>3</v>
      </c>
      <c r="AP9" s="13">
        <f t="shared" si="10"/>
        <v>46</v>
      </c>
      <c r="AQ9" s="12">
        <f t="shared" si="11"/>
        <v>4</v>
      </c>
      <c r="AR9" s="5" t="str">
        <f t="shared" si="12"/>
        <v>0</v>
      </c>
      <c r="AS9" s="12">
        <f t="shared" si="13"/>
        <v>5</v>
      </c>
      <c r="AT9" s="13" t="str">
        <f t="shared" si="14"/>
        <v/>
      </c>
      <c r="AU9" s="12">
        <f t="shared" si="15"/>
        <v>5</v>
      </c>
      <c r="AV9" s="5" t="str">
        <f t="shared" si="16"/>
        <v/>
      </c>
      <c r="AW9" s="12">
        <f t="shared" si="17"/>
        <v>5</v>
      </c>
      <c r="AX9" s="13" t="str">
        <f t="shared" si="18"/>
        <v/>
      </c>
      <c r="AY9" s="12">
        <f t="shared" si="19"/>
        <v>5</v>
      </c>
      <c r="AZ9" s="5" t="str">
        <f t="shared" si="20"/>
        <v/>
      </c>
      <c r="BA9" s="12">
        <f t="shared" si="21"/>
        <v>5</v>
      </c>
      <c r="BB9" s="13" t="str">
        <f t="shared" si="22"/>
        <v/>
      </c>
      <c r="BC9" s="12">
        <f t="shared" si="23"/>
        <v>5</v>
      </c>
      <c r="BD9" s="5" t="str">
        <f t="shared" si="24"/>
        <v/>
      </c>
      <c r="BE9" s="12">
        <f t="shared" si="25"/>
        <v>5</v>
      </c>
      <c r="BF9" s="13" t="str">
        <f t="shared" si="26"/>
        <v/>
      </c>
      <c r="BG9" s="12">
        <f t="shared" si="27"/>
        <v>5</v>
      </c>
      <c r="BH9" s="5" t="str">
        <f t="shared" si="28"/>
        <v/>
      </c>
      <c r="BJ9" t="str">
        <f t="shared" ref="BJ9:BJ37" si="40">IF(G9&gt;0,AH9,"")&amp;IF(H9&gt;0,AJ9,"")&amp;IF(J9&gt;0,CHAR(AL9),"")&amp;IF(K9&gt;0,AN9,"")&amp;IF(M9&gt;0,CHAR(AP9),"")&amp;IF(N9&gt;0,AR9,"")&amp;IF(P9&gt;0,CHAR(AT9),"")&amp;IF(Q9&gt;0,AV9,"")&amp;IF(S9&gt;0,CHAR(AX9),"")&amp;IF(T9&gt;0,AZ9,"")&amp;IF(V9&gt;0,CHAR(BB9),"")&amp;IF(W9&gt;0,BD9,"")&amp;IF(Y9&gt;0,CHAR(BF9),"")&amp;IF(Z9&gt;0,BH9,"")</f>
        <v>T3.0</v>
      </c>
      <c r="BK9" s="8" t="str">
        <f t="shared" si="32"/>
        <v>yes</v>
      </c>
      <c r="BM9" s="3" t="str">
        <f>_xlfn.XLOOKUP(AJ9,Sheet2!A$3:A$16,Sheet2!B$3:B$16)&amp;"0"</f>
        <v>0010</v>
      </c>
      <c r="BN9" s="3" t="s">
        <v>260</v>
      </c>
      <c r="BO9" s="3" t="str">
        <f t="shared" si="33"/>
        <v>03</v>
      </c>
      <c r="BP9" s="3" t="s">
        <v>260</v>
      </c>
      <c r="BQ9" s="3" t="str">
        <f t="shared" si="34"/>
        <v>00</v>
      </c>
      <c r="BR9" s="3" t="s">
        <v>260</v>
      </c>
      <c r="BS9" s="3" t="str">
        <f t="shared" si="35"/>
        <v/>
      </c>
      <c r="BT9" s="3" t="s">
        <v>260</v>
      </c>
      <c r="BU9" s="3" t="str">
        <f t="shared" si="36"/>
        <v/>
      </c>
      <c r="BV9" s="3" t="s">
        <v>260</v>
      </c>
      <c r="BW9" s="3" t="str">
        <f t="shared" si="37"/>
        <v/>
      </c>
      <c r="BX9" s="3" t="s">
        <v>260</v>
      </c>
      <c r="BY9" s="3" t="str">
        <f t="shared" si="38"/>
        <v/>
      </c>
      <c r="CA9" s="6" t="str">
        <f t="shared" si="39"/>
        <v>0010.03.00</v>
      </c>
    </row>
    <row r="10" spans="1:84" x14ac:dyDescent="0.3">
      <c r="A10" t="str">
        <f t="shared" si="30"/>
        <v>T3.1</v>
      </c>
      <c r="B10" t="s">
        <v>5</v>
      </c>
      <c r="C10" t="s">
        <v>223</v>
      </c>
      <c r="D10" s="3">
        <v>0</v>
      </c>
      <c r="E10" s="3">
        <v>1</v>
      </c>
      <c r="G10" s="12">
        <v>0</v>
      </c>
      <c r="H10" s="3">
        <v>1</v>
      </c>
      <c r="I10" s="21">
        <v>0</v>
      </c>
      <c r="J10" s="12">
        <v>0</v>
      </c>
      <c r="K10" s="3">
        <v>1</v>
      </c>
      <c r="L10" s="21">
        <v>0</v>
      </c>
      <c r="M10" s="12">
        <v>1</v>
      </c>
      <c r="N10" s="3">
        <v>1</v>
      </c>
      <c r="O10" s="21">
        <v>0</v>
      </c>
      <c r="P10" s="13">
        <v>0</v>
      </c>
      <c r="Q10" s="5">
        <v>0</v>
      </c>
      <c r="R10" s="21">
        <v>0</v>
      </c>
      <c r="S10" s="13">
        <v>0</v>
      </c>
      <c r="T10" s="3">
        <v>0</v>
      </c>
      <c r="U10" s="21">
        <v>0</v>
      </c>
      <c r="V10" s="13">
        <v>0</v>
      </c>
      <c r="W10" s="3">
        <v>0</v>
      </c>
      <c r="X10" s="21">
        <v>0</v>
      </c>
      <c r="Y10" s="13">
        <v>0</v>
      </c>
      <c r="Z10" s="3">
        <v>0</v>
      </c>
      <c r="AA10" s="21">
        <v>0</v>
      </c>
      <c r="AE10" s="5" t="str">
        <f t="shared" si="0"/>
        <v/>
      </c>
      <c r="AG10" s="12">
        <f t="shared" si="1"/>
        <v>1</v>
      </c>
      <c r="AH10" s="5" t="str">
        <f t="shared" si="2"/>
        <v/>
      </c>
      <c r="AI10" s="12">
        <f t="shared" si="3"/>
        <v>1</v>
      </c>
      <c r="AJ10" s="5" t="str">
        <f t="shared" si="4"/>
        <v>T</v>
      </c>
      <c r="AK10" s="12">
        <f t="shared" si="5"/>
        <v>2</v>
      </c>
      <c r="AL10" s="13" t="str">
        <f t="shared" si="6"/>
        <v/>
      </c>
      <c r="AM10" s="12">
        <f t="shared" si="7"/>
        <v>2</v>
      </c>
      <c r="AN10" s="5" t="str">
        <f t="shared" si="8"/>
        <v>3</v>
      </c>
      <c r="AO10" s="12">
        <f t="shared" si="9"/>
        <v>3</v>
      </c>
      <c r="AP10" s="13">
        <f t="shared" si="10"/>
        <v>46</v>
      </c>
      <c r="AQ10" s="12">
        <f t="shared" si="11"/>
        <v>4</v>
      </c>
      <c r="AR10" s="5" t="str">
        <f t="shared" si="12"/>
        <v>1</v>
      </c>
      <c r="AS10" s="12">
        <f t="shared" si="13"/>
        <v>5</v>
      </c>
      <c r="AT10" s="13" t="str">
        <f t="shared" si="14"/>
        <v/>
      </c>
      <c r="AU10" s="12">
        <f t="shared" si="15"/>
        <v>5</v>
      </c>
      <c r="AV10" s="5" t="str">
        <f t="shared" si="16"/>
        <v/>
      </c>
      <c r="AW10" s="12">
        <f t="shared" si="17"/>
        <v>5</v>
      </c>
      <c r="AX10" s="13" t="str">
        <f t="shared" si="18"/>
        <v/>
      </c>
      <c r="AY10" s="12">
        <f t="shared" si="19"/>
        <v>5</v>
      </c>
      <c r="AZ10" s="5" t="str">
        <f t="shared" si="20"/>
        <v/>
      </c>
      <c r="BA10" s="12">
        <f t="shared" si="21"/>
        <v>5</v>
      </c>
      <c r="BB10" s="13" t="str">
        <f t="shared" si="22"/>
        <v/>
      </c>
      <c r="BC10" s="12">
        <f t="shared" si="23"/>
        <v>5</v>
      </c>
      <c r="BD10" s="5" t="str">
        <f t="shared" si="24"/>
        <v/>
      </c>
      <c r="BE10" s="12">
        <f t="shared" si="25"/>
        <v>5</v>
      </c>
      <c r="BF10" s="13" t="str">
        <f t="shared" si="26"/>
        <v/>
      </c>
      <c r="BG10" s="12">
        <f t="shared" si="27"/>
        <v>5</v>
      </c>
      <c r="BH10" s="5" t="str">
        <f t="shared" si="28"/>
        <v/>
      </c>
      <c r="BJ10" t="str">
        <f t="shared" si="40"/>
        <v>T3.1</v>
      </c>
      <c r="BK10" s="8" t="str">
        <f t="shared" si="32"/>
        <v>yes</v>
      </c>
      <c r="BM10" s="3" t="str">
        <f>_xlfn.XLOOKUP(AJ10,Sheet2!A$3:A$16,Sheet2!B$3:B$16)&amp;"0"</f>
        <v>0010</v>
      </c>
      <c r="BN10" s="3" t="s">
        <v>260</v>
      </c>
      <c r="BO10" s="3" t="str">
        <f t="shared" si="33"/>
        <v>03</v>
      </c>
      <c r="BP10" s="3" t="s">
        <v>260</v>
      </c>
      <c r="BQ10" s="3" t="str">
        <f t="shared" si="34"/>
        <v>01</v>
      </c>
      <c r="BR10" s="3" t="s">
        <v>260</v>
      </c>
      <c r="BS10" s="3" t="str">
        <f t="shared" si="35"/>
        <v/>
      </c>
      <c r="BT10" s="3" t="s">
        <v>260</v>
      </c>
      <c r="BU10" s="3" t="str">
        <f t="shared" si="36"/>
        <v/>
      </c>
      <c r="BV10" s="3" t="s">
        <v>260</v>
      </c>
      <c r="BW10" s="3" t="str">
        <f t="shared" si="37"/>
        <v/>
      </c>
      <c r="BX10" s="3" t="s">
        <v>260</v>
      </c>
      <c r="BY10" s="3" t="str">
        <f t="shared" si="38"/>
        <v/>
      </c>
      <c r="CA10" s="6" t="str">
        <f t="shared" si="39"/>
        <v>0010.03.01</v>
      </c>
    </row>
    <row r="11" spans="1:84" x14ac:dyDescent="0.3">
      <c r="A11" t="str">
        <f t="shared" si="30"/>
        <v>T3.2</v>
      </c>
      <c r="B11" t="s">
        <v>6</v>
      </c>
      <c r="C11" t="s">
        <v>223</v>
      </c>
      <c r="D11" s="3">
        <v>0</v>
      </c>
      <c r="E11" s="3">
        <v>1</v>
      </c>
      <c r="G11" s="12">
        <v>0</v>
      </c>
      <c r="H11" s="3">
        <v>1</v>
      </c>
      <c r="I11" s="21">
        <v>0</v>
      </c>
      <c r="J11" s="12">
        <v>0</v>
      </c>
      <c r="K11" s="3">
        <v>1</v>
      </c>
      <c r="L11" s="21">
        <v>0</v>
      </c>
      <c r="M11" s="12">
        <v>1</v>
      </c>
      <c r="N11" s="3">
        <v>1</v>
      </c>
      <c r="O11" s="21">
        <v>0</v>
      </c>
      <c r="P11" s="13">
        <v>0</v>
      </c>
      <c r="Q11" s="5">
        <v>0</v>
      </c>
      <c r="R11" s="21">
        <v>0</v>
      </c>
      <c r="S11" s="13">
        <v>0</v>
      </c>
      <c r="T11" s="3">
        <v>0</v>
      </c>
      <c r="U11" s="21">
        <v>0</v>
      </c>
      <c r="V11" s="13">
        <v>0</v>
      </c>
      <c r="W11" s="3">
        <v>0</v>
      </c>
      <c r="X11" s="21">
        <v>0</v>
      </c>
      <c r="Y11" s="13">
        <v>0</v>
      </c>
      <c r="Z11" s="3">
        <v>0</v>
      </c>
      <c r="AA11" s="21">
        <v>0</v>
      </c>
      <c r="AE11" s="5" t="str">
        <f t="shared" si="0"/>
        <v/>
      </c>
      <c r="AG11" s="12">
        <f t="shared" si="1"/>
        <v>1</v>
      </c>
      <c r="AH11" s="5" t="str">
        <f t="shared" si="2"/>
        <v/>
      </c>
      <c r="AI11" s="12">
        <f t="shared" si="3"/>
        <v>1</v>
      </c>
      <c r="AJ11" s="5" t="str">
        <f t="shared" si="4"/>
        <v>T</v>
      </c>
      <c r="AK11" s="12">
        <f t="shared" si="5"/>
        <v>2</v>
      </c>
      <c r="AL11" s="13" t="str">
        <f t="shared" si="6"/>
        <v/>
      </c>
      <c r="AM11" s="12">
        <f t="shared" si="7"/>
        <v>2</v>
      </c>
      <c r="AN11" s="5" t="str">
        <f t="shared" si="8"/>
        <v>3</v>
      </c>
      <c r="AO11" s="12">
        <f t="shared" si="9"/>
        <v>3</v>
      </c>
      <c r="AP11" s="13">
        <f t="shared" si="10"/>
        <v>46</v>
      </c>
      <c r="AQ11" s="12">
        <f t="shared" si="11"/>
        <v>4</v>
      </c>
      <c r="AR11" s="5" t="str">
        <f t="shared" si="12"/>
        <v>2</v>
      </c>
      <c r="AS11" s="12">
        <f t="shared" si="13"/>
        <v>5</v>
      </c>
      <c r="AT11" s="13" t="str">
        <f t="shared" si="14"/>
        <v/>
      </c>
      <c r="AU11" s="12">
        <f t="shared" si="15"/>
        <v>5</v>
      </c>
      <c r="AV11" s="5" t="str">
        <f t="shared" si="16"/>
        <v/>
      </c>
      <c r="AW11" s="12">
        <f t="shared" si="17"/>
        <v>5</v>
      </c>
      <c r="AX11" s="13" t="str">
        <f t="shared" si="18"/>
        <v/>
      </c>
      <c r="AY11" s="12">
        <f t="shared" si="19"/>
        <v>5</v>
      </c>
      <c r="AZ11" s="5" t="str">
        <f t="shared" si="20"/>
        <v/>
      </c>
      <c r="BA11" s="12">
        <f t="shared" si="21"/>
        <v>5</v>
      </c>
      <c r="BB11" s="13" t="str">
        <f t="shared" si="22"/>
        <v/>
      </c>
      <c r="BC11" s="12">
        <f t="shared" si="23"/>
        <v>5</v>
      </c>
      <c r="BD11" s="5" t="str">
        <f t="shared" si="24"/>
        <v/>
      </c>
      <c r="BE11" s="12">
        <f t="shared" si="25"/>
        <v>5</v>
      </c>
      <c r="BF11" s="13" t="str">
        <f t="shared" si="26"/>
        <v/>
      </c>
      <c r="BG11" s="12">
        <f t="shared" si="27"/>
        <v>5</v>
      </c>
      <c r="BH11" s="5" t="str">
        <f t="shared" si="28"/>
        <v/>
      </c>
      <c r="BJ11" t="str">
        <f t="shared" si="40"/>
        <v>T3.2</v>
      </c>
      <c r="BK11" s="8" t="str">
        <f t="shared" si="32"/>
        <v>yes</v>
      </c>
      <c r="BM11" s="3" t="str">
        <f>_xlfn.XLOOKUP(AJ11,Sheet2!A$3:A$16,Sheet2!B$3:B$16)&amp;"0"</f>
        <v>0010</v>
      </c>
      <c r="BN11" s="3" t="s">
        <v>260</v>
      </c>
      <c r="BO11" s="3" t="str">
        <f t="shared" si="33"/>
        <v>03</v>
      </c>
      <c r="BP11" s="3" t="s">
        <v>260</v>
      </c>
      <c r="BQ11" s="3" t="str">
        <f t="shared" si="34"/>
        <v>02</v>
      </c>
      <c r="BR11" s="3" t="s">
        <v>260</v>
      </c>
      <c r="BS11" s="3" t="str">
        <f t="shared" si="35"/>
        <v/>
      </c>
      <c r="BT11" s="3" t="s">
        <v>260</v>
      </c>
      <c r="BU11" s="3" t="str">
        <f t="shared" si="36"/>
        <v/>
      </c>
      <c r="BV11" s="3" t="s">
        <v>260</v>
      </c>
      <c r="BW11" s="3" t="str">
        <f t="shared" si="37"/>
        <v/>
      </c>
      <c r="BX11" s="3" t="s">
        <v>260</v>
      </c>
      <c r="BY11" s="3" t="str">
        <f t="shared" si="38"/>
        <v/>
      </c>
      <c r="CA11" s="6" t="str">
        <f t="shared" si="39"/>
        <v>0010.03.02</v>
      </c>
    </row>
    <row r="12" spans="1:84" x14ac:dyDescent="0.3">
      <c r="A12" t="str">
        <f t="shared" si="30"/>
        <v>T3.3</v>
      </c>
      <c r="B12" t="s">
        <v>7</v>
      </c>
      <c r="C12" t="s">
        <v>223</v>
      </c>
      <c r="D12" s="3">
        <v>0</v>
      </c>
      <c r="E12" s="3">
        <v>1</v>
      </c>
      <c r="G12" s="12">
        <v>0</v>
      </c>
      <c r="H12" s="3">
        <v>1</v>
      </c>
      <c r="I12" s="21">
        <v>0</v>
      </c>
      <c r="J12" s="12">
        <v>0</v>
      </c>
      <c r="K12" s="3">
        <v>1</v>
      </c>
      <c r="L12" s="21">
        <v>0</v>
      </c>
      <c r="M12" s="12">
        <v>1</v>
      </c>
      <c r="N12" s="3">
        <v>1</v>
      </c>
      <c r="O12" s="21">
        <v>0</v>
      </c>
      <c r="P12" s="13">
        <v>0</v>
      </c>
      <c r="Q12" s="5">
        <v>0</v>
      </c>
      <c r="R12" s="21">
        <v>0</v>
      </c>
      <c r="S12" s="13">
        <v>0</v>
      </c>
      <c r="T12" s="3">
        <v>0</v>
      </c>
      <c r="U12" s="21">
        <v>0</v>
      </c>
      <c r="V12" s="13">
        <v>0</v>
      </c>
      <c r="W12" s="3">
        <v>0</v>
      </c>
      <c r="X12" s="21">
        <v>0</v>
      </c>
      <c r="Y12" s="13">
        <v>0</v>
      </c>
      <c r="Z12" s="3">
        <v>0</v>
      </c>
      <c r="AA12" s="21">
        <v>0</v>
      </c>
      <c r="AE12" s="5" t="str">
        <f t="shared" si="0"/>
        <v/>
      </c>
      <c r="AG12" s="12">
        <f t="shared" si="1"/>
        <v>1</v>
      </c>
      <c r="AH12" s="5" t="str">
        <f t="shared" si="2"/>
        <v/>
      </c>
      <c r="AI12" s="12">
        <f t="shared" si="3"/>
        <v>1</v>
      </c>
      <c r="AJ12" s="5" t="str">
        <f t="shared" si="4"/>
        <v>T</v>
      </c>
      <c r="AK12" s="12">
        <f t="shared" si="5"/>
        <v>2</v>
      </c>
      <c r="AL12" s="13" t="str">
        <f t="shared" si="6"/>
        <v/>
      </c>
      <c r="AM12" s="12">
        <f t="shared" si="7"/>
        <v>2</v>
      </c>
      <c r="AN12" s="5" t="str">
        <f t="shared" si="8"/>
        <v>3</v>
      </c>
      <c r="AO12" s="12">
        <f t="shared" si="9"/>
        <v>3</v>
      </c>
      <c r="AP12" s="13">
        <f t="shared" si="10"/>
        <v>46</v>
      </c>
      <c r="AQ12" s="12">
        <f t="shared" si="11"/>
        <v>4</v>
      </c>
      <c r="AR12" s="5" t="str">
        <f t="shared" si="12"/>
        <v>3</v>
      </c>
      <c r="AS12" s="12">
        <f t="shared" si="13"/>
        <v>5</v>
      </c>
      <c r="AT12" s="13" t="str">
        <f t="shared" si="14"/>
        <v/>
      </c>
      <c r="AU12" s="12">
        <f t="shared" si="15"/>
        <v>5</v>
      </c>
      <c r="AV12" s="5" t="str">
        <f t="shared" si="16"/>
        <v/>
      </c>
      <c r="AW12" s="12">
        <f t="shared" si="17"/>
        <v>5</v>
      </c>
      <c r="AX12" s="13" t="str">
        <f t="shared" si="18"/>
        <v/>
      </c>
      <c r="AY12" s="12">
        <f t="shared" si="19"/>
        <v>5</v>
      </c>
      <c r="AZ12" s="5" t="str">
        <f t="shared" si="20"/>
        <v/>
      </c>
      <c r="BA12" s="12">
        <f t="shared" si="21"/>
        <v>5</v>
      </c>
      <c r="BB12" s="13" t="str">
        <f t="shared" si="22"/>
        <v/>
      </c>
      <c r="BC12" s="12">
        <f t="shared" si="23"/>
        <v>5</v>
      </c>
      <c r="BD12" s="5" t="str">
        <f t="shared" si="24"/>
        <v/>
      </c>
      <c r="BE12" s="12">
        <f t="shared" si="25"/>
        <v>5</v>
      </c>
      <c r="BF12" s="13" t="str">
        <f t="shared" si="26"/>
        <v/>
      </c>
      <c r="BG12" s="12">
        <f t="shared" si="27"/>
        <v>5</v>
      </c>
      <c r="BH12" s="5" t="str">
        <f t="shared" si="28"/>
        <v/>
      </c>
      <c r="BJ12" t="str">
        <f t="shared" si="40"/>
        <v>T3.3</v>
      </c>
      <c r="BK12" s="8" t="str">
        <f t="shared" si="32"/>
        <v>yes</v>
      </c>
      <c r="BM12" s="3" t="str">
        <f>_xlfn.XLOOKUP(AJ12,Sheet2!A$3:A$16,Sheet2!B$3:B$16)&amp;"0"</f>
        <v>0010</v>
      </c>
      <c r="BN12" s="3" t="s">
        <v>260</v>
      </c>
      <c r="BO12" s="3" t="str">
        <f t="shared" si="33"/>
        <v>03</v>
      </c>
      <c r="BP12" s="3" t="s">
        <v>260</v>
      </c>
      <c r="BQ12" s="3" t="str">
        <f t="shared" si="34"/>
        <v>03</v>
      </c>
      <c r="BR12" s="3" t="s">
        <v>260</v>
      </c>
      <c r="BS12" s="3" t="str">
        <f t="shared" si="35"/>
        <v/>
      </c>
      <c r="BT12" s="3" t="s">
        <v>260</v>
      </c>
      <c r="BU12" s="3" t="str">
        <f t="shared" si="36"/>
        <v/>
      </c>
      <c r="BV12" s="3" t="s">
        <v>260</v>
      </c>
      <c r="BW12" s="3" t="str">
        <f t="shared" si="37"/>
        <v/>
      </c>
      <c r="BX12" s="3" t="s">
        <v>260</v>
      </c>
      <c r="BY12" s="3" t="str">
        <f t="shared" si="38"/>
        <v/>
      </c>
      <c r="CA12" s="6" t="str">
        <f t="shared" si="39"/>
        <v>0010.03.03</v>
      </c>
    </row>
    <row r="13" spans="1:84" x14ac:dyDescent="0.3">
      <c r="A13" t="str">
        <f t="shared" si="30"/>
        <v>T3.4</v>
      </c>
      <c r="B13" t="s">
        <v>8</v>
      </c>
      <c r="C13" t="s">
        <v>223</v>
      </c>
      <c r="D13" s="3">
        <v>0</v>
      </c>
      <c r="E13" s="3">
        <v>1</v>
      </c>
      <c r="G13" s="12">
        <v>0</v>
      </c>
      <c r="H13" s="3">
        <v>1</v>
      </c>
      <c r="I13" s="21">
        <v>0</v>
      </c>
      <c r="J13" s="12">
        <v>0</v>
      </c>
      <c r="K13" s="3">
        <v>1</v>
      </c>
      <c r="L13" s="21">
        <v>0</v>
      </c>
      <c r="M13" s="12">
        <v>1</v>
      </c>
      <c r="N13" s="3">
        <v>1</v>
      </c>
      <c r="O13" s="21">
        <v>0</v>
      </c>
      <c r="P13" s="13">
        <v>0</v>
      </c>
      <c r="Q13" s="5">
        <v>0</v>
      </c>
      <c r="R13" s="21">
        <v>0</v>
      </c>
      <c r="S13" s="13">
        <v>0</v>
      </c>
      <c r="T13" s="3">
        <v>0</v>
      </c>
      <c r="U13" s="21">
        <v>0</v>
      </c>
      <c r="V13" s="13">
        <v>0</v>
      </c>
      <c r="W13" s="3">
        <v>0</v>
      </c>
      <c r="X13" s="21">
        <v>0</v>
      </c>
      <c r="Y13" s="13">
        <v>0</v>
      </c>
      <c r="Z13" s="3">
        <v>0</v>
      </c>
      <c r="AA13" s="21">
        <v>0</v>
      </c>
      <c r="AE13" s="5" t="str">
        <f t="shared" si="0"/>
        <v/>
      </c>
      <c r="AG13" s="12">
        <f t="shared" si="1"/>
        <v>1</v>
      </c>
      <c r="AH13" s="5" t="str">
        <f t="shared" si="2"/>
        <v/>
      </c>
      <c r="AI13" s="12">
        <f t="shared" si="3"/>
        <v>1</v>
      </c>
      <c r="AJ13" s="5" t="str">
        <f t="shared" si="4"/>
        <v>T</v>
      </c>
      <c r="AK13" s="12">
        <f t="shared" si="5"/>
        <v>2</v>
      </c>
      <c r="AL13" s="13" t="str">
        <f t="shared" si="6"/>
        <v/>
      </c>
      <c r="AM13" s="12">
        <f t="shared" si="7"/>
        <v>2</v>
      </c>
      <c r="AN13" s="5" t="str">
        <f t="shared" si="8"/>
        <v>3</v>
      </c>
      <c r="AO13" s="12">
        <f t="shared" si="9"/>
        <v>3</v>
      </c>
      <c r="AP13" s="13">
        <f t="shared" si="10"/>
        <v>46</v>
      </c>
      <c r="AQ13" s="12">
        <f t="shared" si="11"/>
        <v>4</v>
      </c>
      <c r="AR13" s="5" t="str">
        <f t="shared" si="12"/>
        <v>4</v>
      </c>
      <c r="AS13" s="12">
        <f t="shared" si="13"/>
        <v>5</v>
      </c>
      <c r="AT13" s="13" t="str">
        <f t="shared" si="14"/>
        <v/>
      </c>
      <c r="AU13" s="12">
        <f t="shared" si="15"/>
        <v>5</v>
      </c>
      <c r="AV13" s="5" t="str">
        <f t="shared" si="16"/>
        <v/>
      </c>
      <c r="AW13" s="12">
        <f t="shared" si="17"/>
        <v>5</v>
      </c>
      <c r="AX13" s="13" t="str">
        <f t="shared" si="18"/>
        <v/>
      </c>
      <c r="AY13" s="12">
        <f t="shared" si="19"/>
        <v>5</v>
      </c>
      <c r="AZ13" s="5" t="str">
        <f t="shared" si="20"/>
        <v/>
      </c>
      <c r="BA13" s="12">
        <f t="shared" si="21"/>
        <v>5</v>
      </c>
      <c r="BB13" s="13" t="str">
        <f t="shared" si="22"/>
        <v/>
      </c>
      <c r="BC13" s="12">
        <f t="shared" si="23"/>
        <v>5</v>
      </c>
      <c r="BD13" s="5" t="str">
        <f t="shared" si="24"/>
        <v/>
      </c>
      <c r="BE13" s="12">
        <f t="shared" si="25"/>
        <v>5</v>
      </c>
      <c r="BF13" s="13" t="str">
        <f t="shared" si="26"/>
        <v/>
      </c>
      <c r="BG13" s="12">
        <f t="shared" si="27"/>
        <v>5</v>
      </c>
      <c r="BH13" s="5" t="str">
        <f t="shared" si="28"/>
        <v/>
      </c>
      <c r="BJ13" t="str">
        <f t="shared" si="40"/>
        <v>T3.4</v>
      </c>
      <c r="BK13" s="8" t="str">
        <f t="shared" si="32"/>
        <v>yes</v>
      </c>
      <c r="BM13" s="3" t="str">
        <f>_xlfn.XLOOKUP(AJ13,Sheet2!A$3:A$16,Sheet2!B$3:B$16)&amp;"0"</f>
        <v>0010</v>
      </c>
      <c r="BN13" s="3" t="s">
        <v>260</v>
      </c>
      <c r="BO13" s="3" t="str">
        <f t="shared" si="33"/>
        <v>03</v>
      </c>
      <c r="BP13" s="3" t="s">
        <v>260</v>
      </c>
      <c r="BQ13" s="3" t="str">
        <f t="shared" si="34"/>
        <v>04</v>
      </c>
      <c r="BR13" s="3" t="s">
        <v>260</v>
      </c>
      <c r="BS13" s="3" t="str">
        <f t="shared" si="35"/>
        <v/>
      </c>
      <c r="BT13" s="3" t="s">
        <v>260</v>
      </c>
      <c r="BU13" s="3" t="str">
        <f t="shared" si="36"/>
        <v/>
      </c>
      <c r="BV13" s="3" t="s">
        <v>260</v>
      </c>
      <c r="BW13" s="3" t="str">
        <f t="shared" si="37"/>
        <v/>
      </c>
      <c r="BX13" s="3" t="s">
        <v>260</v>
      </c>
      <c r="BY13" s="3" t="str">
        <f t="shared" si="38"/>
        <v/>
      </c>
      <c r="CA13" s="6" t="str">
        <f t="shared" si="39"/>
        <v>0010.03.04</v>
      </c>
    </row>
    <row r="14" spans="1:84" x14ac:dyDescent="0.3">
      <c r="A14" t="str">
        <f t="shared" si="30"/>
        <v>T4.0</v>
      </c>
      <c r="B14" t="s">
        <v>9</v>
      </c>
      <c r="C14" t="s">
        <v>223</v>
      </c>
      <c r="D14" s="3">
        <v>0</v>
      </c>
      <c r="E14" s="3">
        <v>1</v>
      </c>
      <c r="G14" s="12">
        <v>0</v>
      </c>
      <c r="H14" s="3">
        <v>1</v>
      </c>
      <c r="I14" s="21">
        <v>0</v>
      </c>
      <c r="J14" s="12">
        <v>0</v>
      </c>
      <c r="K14" s="3">
        <v>1</v>
      </c>
      <c r="L14" s="21">
        <v>0</v>
      </c>
      <c r="M14" s="12">
        <v>1</v>
      </c>
      <c r="N14" s="3">
        <v>1</v>
      </c>
      <c r="O14" s="21">
        <v>0</v>
      </c>
      <c r="P14" s="13">
        <v>0</v>
      </c>
      <c r="Q14" s="5">
        <v>0</v>
      </c>
      <c r="R14" s="21">
        <v>0</v>
      </c>
      <c r="S14" s="13">
        <v>0</v>
      </c>
      <c r="T14" s="3">
        <v>0</v>
      </c>
      <c r="U14" s="21">
        <v>0</v>
      </c>
      <c r="V14" s="13">
        <v>0</v>
      </c>
      <c r="W14" s="3">
        <v>0</v>
      </c>
      <c r="X14" s="21">
        <v>0</v>
      </c>
      <c r="Y14" s="13">
        <v>0</v>
      </c>
      <c r="Z14" s="3">
        <v>0</v>
      </c>
      <c r="AA14" s="21">
        <v>0</v>
      </c>
      <c r="AE14" s="5" t="str">
        <f t="shared" si="0"/>
        <v/>
      </c>
      <c r="AG14" s="12">
        <f t="shared" si="1"/>
        <v>1</v>
      </c>
      <c r="AH14" s="5" t="str">
        <f t="shared" si="2"/>
        <v/>
      </c>
      <c r="AI14" s="12">
        <f t="shared" si="3"/>
        <v>1</v>
      </c>
      <c r="AJ14" s="5" t="str">
        <f t="shared" si="4"/>
        <v>T</v>
      </c>
      <c r="AK14" s="12">
        <f t="shared" si="5"/>
        <v>2</v>
      </c>
      <c r="AL14" s="13" t="str">
        <f t="shared" si="6"/>
        <v/>
      </c>
      <c r="AM14" s="12">
        <f t="shared" si="7"/>
        <v>2</v>
      </c>
      <c r="AN14" s="5" t="str">
        <f t="shared" si="8"/>
        <v>4</v>
      </c>
      <c r="AO14" s="12">
        <f t="shared" si="9"/>
        <v>3</v>
      </c>
      <c r="AP14" s="13">
        <f t="shared" si="10"/>
        <v>46</v>
      </c>
      <c r="AQ14" s="12">
        <f t="shared" si="11"/>
        <v>4</v>
      </c>
      <c r="AR14" s="5" t="str">
        <f t="shared" si="12"/>
        <v>0</v>
      </c>
      <c r="AS14" s="12">
        <f t="shared" si="13"/>
        <v>5</v>
      </c>
      <c r="AT14" s="13" t="str">
        <f t="shared" si="14"/>
        <v/>
      </c>
      <c r="AU14" s="12">
        <f t="shared" si="15"/>
        <v>5</v>
      </c>
      <c r="AV14" s="5" t="str">
        <f t="shared" si="16"/>
        <v/>
      </c>
      <c r="AW14" s="12">
        <f t="shared" si="17"/>
        <v>5</v>
      </c>
      <c r="AX14" s="13" t="str">
        <f t="shared" si="18"/>
        <v/>
      </c>
      <c r="AY14" s="12">
        <f t="shared" si="19"/>
        <v>5</v>
      </c>
      <c r="AZ14" s="5" t="str">
        <f t="shared" si="20"/>
        <v/>
      </c>
      <c r="BA14" s="12">
        <f t="shared" si="21"/>
        <v>5</v>
      </c>
      <c r="BB14" s="13" t="str">
        <f t="shared" si="22"/>
        <v/>
      </c>
      <c r="BC14" s="12">
        <f t="shared" si="23"/>
        <v>5</v>
      </c>
      <c r="BD14" s="5" t="str">
        <f t="shared" si="24"/>
        <v/>
      </c>
      <c r="BE14" s="12">
        <f t="shared" si="25"/>
        <v>5</v>
      </c>
      <c r="BF14" s="13" t="str">
        <f t="shared" si="26"/>
        <v/>
      </c>
      <c r="BG14" s="12">
        <f t="shared" si="27"/>
        <v>5</v>
      </c>
      <c r="BH14" s="5" t="str">
        <f t="shared" si="28"/>
        <v/>
      </c>
      <c r="BJ14" t="str">
        <f t="shared" si="40"/>
        <v>T4.0</v>
      </c>
      <c r="BK14" s="8" t="str">
        <f t="shared" si="32"/>
        <v>yes</v>
      </c>
      <c r="BM14" s="3" t="str">
        <f>_xlfn.XLOOKUP(AJ14,Sheet2!A$3:A$16,Sheet2!B$3:B$16)&amp;"0"</f>
        <v>0010</v>
      </c>
      <c r="BN14" s="3" t="s">
        <v>260</v>
      </c>
      <c r="BO14" s="3" t="str">
        <f t="shared" si="33"/>
        <v>04</v>
      </c>
      <c r="BP14" s="3" t="s">
        <v>260</v>
      </c>
      <c r="BQ14" s="3" t="str">
        <f t="shared" si="34"/>
        <v>00</v>
      </c>
      <c r="BR14" s="3" t="s">
        <v>260</v>
      </c>
      <c r="BS14" s="3" t="str">
        <f t="shared" si="35"/>
        <v/>
      </c>
      <c r="BT14" s="3" t="s">
        <v>260</v>
      </c>
      <c r="BU14" s="3" t="str">
        <f t="shared" si="36"/>
        <v/>
      </c>
      <c r="BV14" s="3" t="s">
        <v>260</v>
      </c>
      <c r="BW14" s="3" t="str">
        <f t="shared" si="37"/>
        <v/>
      </c>
      <c r="BX14" s="3" t="s">
        <v>260</v>
      </c>
      <c r="BY14" s="3" t="str">
        <f t="shared" si="38"/>
        <v/>
      </c>
      <c r="CA14" s="6" t="str">
        <f t="shared" si="39"/>
        <v>0010.04.00</v>
      </c>
    </row>
    <row r="15" spans="1:84" x14ac:dyDescent="0.3">
      <c r="A15" t="str">
        <f t="shared" si="30"/>
        <v>T4.1</v>
      </c>
      <c r="B15" t="s">
        <v>10</v>
      </c>
      <c r="C15" t="s">
        <v>223</v>
      </c>
      <c r="D15" s="3">
        <v>0</v>
      </c>
      <c r="E15" s="3">
        <v>1</v>
      </c>
      <c r="G15" s="12">
        <v>0</v>
      </c>
      <c r="H15" s="3">
        <v>1</v>
      </c>
      <c r="I15" s="21">
        <v>0</v>
      </c>
      <c r="J15" s="12">
        <v>0</v>
      </c>
      <c r="K15" s="3">
        <v>1</v>
      </c>
      <c r="L15" s="21">
        <v>0</v>
      </c>
      <c r="M15" s="12">
        <v>1</v>
      </c>
      <c r="N15" s="3">
        <v>1</v>
      </c>
      <c r="O15" s="21">
        <v>0</v>
      </c>
      <c r="P15" s="13">
        <v>0</v>
      </c>
      <c r="Q15" s="5">
        <v>0</v>
      </c>
      <c r="R15" s="21">
        <v>0</v>
      </c>
      <c r="S15" s="13">
        <v>0</v>
      </c>
      <c r="T15" s="3">
        <v>0</v>
      </c>
      <c r="U15" s="21">
        <v>0</v>
      </c>
      <c r="V15" s="13">
        <v>0</v>
      </c>
      <c r="W15" s="3">
        <v>0</v>
      </c>
      <c r="X15" s="21">
        <v>0</v>
      </c>
      <c r="Y15" s="13">
        <v>0</v>
      </c>
      <c r="Z15" s="3">
        <v>0</v>
      </c>
      <c r="AA15" s="21">
        <v>0</v>
      </c>
      <c r="AE15" s="5" t="str">
        <f t="shared" si="0"/>
        <v/>
      </c>
      <c r="AG15" s="12">
        <f t="shared" si="1"/>
        <v>1</v>
      </c>
      <c r="AH15" s="5" t="str">
        <f t="shared" si="2"/>
        <v/>
      </c>
      <c r="AI15" s="12">
        <f t="shared" si="3"/>
        <v>1</v>
      </c>
      <c r="AJ15" s="5" t="str">
        <f t="shared" si="4"/>
        <v>T</v>
      </c>
      <c r="AK15" s="12">
        <f t="shared" si="5"/>
        <v>2</v>
      </c>
      <c r="AL15" s="13" t="str">
        <f t="shared" si="6"/>
        <v/>
      </c>
      <c r="AM15" s="12">
        <f t="shared" si="7"/>
        <v>2</v>
      </c>
      <c r="AN15" s="5" t="str">
        <f t="shared" si="8"/>
        <v>4</v>
      </c>
      <c r="AO15" s="12">
        <f t="shared" si="9"/>
        <v>3</v>
      </c>
      <c r="AP15" s="13">
        <f t="shared" si="10"/>
        <v>46</v>
      </c>
      <c r="AQ15" s="12">
        <f t="shared" si="11"/>
        <v>4</v>
      </c>
      <c r="AR15" s="5" t="str">
        <f t="shared" si="12"/>
        <v>1</v>
      </c>
      <c r="AS15" s="12">
        <f t="shared" si="13"/>
        <v>5</v>
      </c>
      <c r="AT15" s="13" t="str">
        <f t="shared" si="14"/>
        <v/>
      </c>
      <c r="AU15" s="12">
        <f t="shared" si="15"/>
        <v>5</v>
      </c>
      <c r="AV15" s="5" t="str">
        <f t="shared" si="16"/>
        <v/>
      </c>
      <c r="AW15" s="12">
        <f t="shared" si="17"/>
        <v>5</v>
      </c>
      <c r="AX15" s="13" t="str">
        <f t="shared" si="18"/>
        <v/>
      </c>
      <c r="AY15" s="12">
        <f t="shared" si="19"/>
        <v>5</v>
      </c>
      <c r="AZ15" s="5" t="str">
        <f t="shared" si="20"/>
        <v/>
      </c>
      <c r="BA15" s="12">
        <f t="shared" si="21"/>
        <v>5</v>
      </c>
      <c r="BB15" s="13" t="str">
        <f t="shared" si="22"/>
        <v/>
      </c>
      <c r="BC15" s="12">
        <f t="shared" si="23"/>
        <v>5</v>
      </c>
      <c r="BD15" s="5" t="str">
        <f t="shared" si="24"/>
        <v/>
      </c>
      <c r="BE15" s="12">
        <f t="shared" si="25"/>
        <v>5</v>
      </c>
      <c r="BF15" s="13" t="str">
        <f t="shared" si="26"/>
        <v/>
      </c>
      <c r="BG15" s="12">
        <f t="shared" si="27"/>
        <v>5</v>
      </c>
      <c r="BH15" s="5" t="str">
        <f t="shared" si="28"/>
        <v/>
      </c>
      <c r="BJ15" t="str">
        <f t="shared" si="40"/>
        <v>T4.1</v>
      </c>
      <c r="BK15" s="8" t="str">
        <f t="shared" si="32"/>
        <v>yes</v>
      </c>
      <c r="BM15" s="3" t="str">
        <f>_xlfn.XLOOKUP(AJ15,Sheet2!A$3:A$16,Sheet2!B$3:B$16)&amp;"0"</f>
        <v>0010</v>
      </c>
      <c r="BN15" s="3" t="s">
        <v>260</v>
      </c>
      <c r="BO15" s="3" t="str">
        <f t="shared" si="33"/>
        <v>04</v>
      </c>
      <c r="BP15" s="3" t="s">
        <v>260</v>
      </c>
      <c r="BQ15" s="3" t="str">
        <f t="shared" si="34"/>
        <v>01</v>
      </c>
      <c r="BR15" s="3" t="s">
        <v>260</v>
      </c>
      <c r="BS15" s="3" t="str">
        <f t="shared" si="35"/>
        <v/>
      </c>
      <c r="BT15" s="3" t="s">
        <v>260</v>
      </c>
      <c r="BU15" s="3" t="str">
        <f t="shared" si="36"/>
        <v/>
      </c>
      <c r="BV15" s="3" t="s">
        <v>260</v>
      </c>
      <c r="BW15" s="3" t="str">
        <f t="shared" si="37"/>
        <v/>
      </c>
      <c r="BX15" s="3" t="s">
        <v>260</v>
      </c>
      <c r="BY15" s="3" t="str">
        <f t="shared" si="38"/>
        <v/>
      </c>
      <c r="CA15" s="6" t="str">
        <f t="shared" si="39"/>
        <v>0010.04.01</v>
      </c>
    </row>
    <row r="16" spans="1:84" x14ac:dyDescent="0.3">
      <c r="A16" t="str">
        <f t="shared" si="30"/>
        <v>T4.2</v>
      </c>
      <c r="B16" t="s">
        <v>11</v>
      </c>
      <c r="C16" t="s">
        <v>223</v>
      </c>
      <c r="D16" s="3">
        <v>0</v>
      </c>
      <c r="E16" s="3">
        <v>1</v>
      </c>
      <c r="G16" s="12">
        <v>0</v>
      </c>
      <c r="H16" s="3">
        <v>1</v>
      </c>
      <c r="I16" s="21">
        <v>0</v>
      </c>
      <c r="J16" s="12">
        <v>0</v>
      </c>
      <c r="K16" s="3">
        <v>1</v>
      </c>
      <c r="L16" s="21">
        <v>0</v>
      </c>
      <c r="M16" s="12">
        <v>1</v>
      </c>
      <c r="N16" s="3">
        <v>1</v>
      </c>
      <c r="O16" s="21">
        <v>0</v>
      </c>
      <c r="P16" s="13">
        <v>0</v>
      </c>
      <c r="Q16" s="5">
        <v>0</v>
      </c>
      <c r="R16" s="21">
        <v>0</v>
      </c>
      <c r="S16" s="13">
        <v>0</v>
      </c>
      <c r="T16" s="3">
        <v>0</v>
      </c>
      <c r="U16" s="21">
        <v>0</v>
      </c>
      <c r="V16" s="13">
        <v>0</v>
      </c>
      <c r="W16" s="3">
        <v>0</v>
      </c>
      <c r="X16" s="21">
        <v>0</v>
      </c>
      <c r="Y16" s="13">
        <v>0</v>
      </c>
      <c r="Z16" s="3">
        <v>0</v>
      </c>
      <c r="AA16" s="21">
        <v>0</v>
      </c>
      <c r="AE16" s="5" t="str">
        <f t="shared" si="0"/>
        <v/>
      </c>
      <c r="AG16" s="12">
        <f t="shared" si="1"/>
        <v>1</v>
      </c>
      <c r="AH16" s="5" t="str">
        <f t="shared" si="2"/>
        <v/>
      </c>
      <c r="AI16" s="12">
        <f t="shared" si="3"/>
        <v>1</v>
      </c>
      <c r="AJ16" s="5" t="str">
        <f t="shared" si="4"/>
        <v>T</v>
      </c>
      <c r="AK16" s="12">
        <f t="shared" si="5"/>
        <v>2</v>
      </c>
      <c r="AL16" s="13" t="str">
        <f t="shared" si="6"/>
        <v/>
      </c>
      <c r="AM16" s="12">
        <f t="shared" si="7"/>
        <v>2</v>
      </c>
      <c r="AN16" s="5" t="str">
        <f t="shared" si="8"/>
        <v>4</v>
      </c>
      <c r="AO16" s="12">
        <f t="shared" si="9"/>
        <v>3</v>
      </c>
      <c r="AP16" s="13">
        <f t="shared" si="10"/>
        <v>46</v>
      </c>
      <c r="AQ16" s="12">
        <f t="shared" si="11"/>
        <v>4</v>
      </c>
      <c r="AR16" s="5" t="str">
        <f t="shared" si="12"/>
        <v>2</v>
      </c>
      <c r="AS16" s="12">
        <f t="shared" si="13"/>
        <v>5</v>
      </c>
      <c r="AT16" s="13" t="str">
        <f t="shared" si="14"/>
        <v/>
      </c>
      <c r="AU16" s="12">
        <f t="shared" si="15"/>
        <v>5</v>
      </c>
      <c r="AV16" s="5" t="str">
        <f t="shared" si="16"/>
        <v/>
      </c>
      <c r="AW16" s="12">
        <f t="shared" si="17"/>
        <v>5</v>
      </c>
      <c r="AX16" s="13" t="str">
        <f t="shared" si="18"/>
        <v/>
      </c>
      <c r="AY16" s="12">
        <f t="shared" si="19"/>
        <v>5</v>
      </c>
      <c r="AZ16" s="5" t="str">
        <f t="shared" si="20"/>
        <v/>
      </c>
      <c r="BA16" s="12">
        <f t="shared" si="21"/>
        <v>5</v>
      </c>
      <c r="BB16" s="13" t="str">
        <f t="shared" si="22"/>
        <v/>
      </c>
      <c r="BC16" s="12">
        <f t="shared" si="23"/>
        <v>5</v>
      </c>
      <c r="BD16" s="5" t="str">
        <f t="shared" si="24"/>
        <v/>
      </c>
      <c r="BE16" s="12">
        <f t="shared" si="25"/>
        <v>5</v>
      </c>
      <c r="BF16" s="13" t="str">
        <f t="shared" si="26"/>
        <v/>
      </c>
      <c r="BG16" s="12">
        <f t="shared" si="27"/>
        <v>5</v>
      </c>
      <c r="BH16" s="5" t="str">
        <f t="shared" si="28"/>
        <v/>
      </c>
      <c r="BJ16" t="str">
        <f t="shared" si="40"/>
        <v>T4.2</v>
      </c>
      <c r="BK16" s="8" t="str">
        <f t="shared" si="32"/>
        <v>yes</v>
      </c>
      <c r="BM16" s="3" t="str">
        <f>_xlfn.XLOOKUP(AJ16,Sheet2!A$3:A$16,Sheet2!B$3:B$16)&amp;"0"</f>
        <v>0010</v>
      </c>
      <c r="BN16" s="3" t="s">
        <v>260</v>
      </c>
      <c r="BO16" s="3" t="str">
        <f t="shared" si="33"/>
        <v>04</v>
      </c>
      <c r="BP16" s="3" t="s">
        <v>260</v>
      </c>
      <c r="BQ16" s="3" t="str">
        <f t="shared" si="34"/>
        <v>02</v>
      </c>
      <c r="BR16" s="3" t="s">
        <v>260</v>
      </c>
      <c r="BS16" s="3" t="str">
        <f t="shared" si="35"/>
        <v/>
      </c>
      <c r="BT16" s="3" t="s">
        <v>260</v>
      </c>
      <c r="BU16" s="3" t="str">
        <f t="shared" si="36"/>
        <v/>
      </c>
      <c r="BV16" s="3" t="s">
        <v>260</v>
      </c>
      <c r="BW16" s="3" t="str">
        <f t="shared" si="37"/>
        <v/>
      </c>
      <c r="BX16" s="3" t="s">
        <v>260</v>
      </c>
      <c r="BY16" s="3" t="str">
        <f t="shared" si="38"/>
        <v/>
      </c>
      <c r="CA16" s="6" t="str">
        <f t="shared" si="39"/>
        <v>0010.04.02</v>
      </c>
    </row>
    <row r="17" spans="1:79" x14ac:dyDescent="0.3">
      <c r="A17" t="str">
        <f t="shared" si="30"/>
        <v>T4.3</v>
      </c>
      <c r="B17" t="s">
        <v>12</v>
      </c>
      <c r="C17" t="s">
        <v>223</v>
      </c>
      <c r="D17" s="3">
        <v>0</v>
      </c>
      <c r="E17" s="3">
        <v>1</v>
      </c>
      <c r="G17" s="12">
        <v>0</v>
      </c>
      <c r="H17" s="3">
        <v>1</v>
      </c>
      <c r="I17" s="21">
        <v>0</v>
      </c>
      <c r="J17" s="12">
        <v>0</v>
      </c>
      <c r="K17" s="3">
        <v>1</v>
      </c>
      <c r="L17" s="21">
        <v>0</v>
      </c>
      <c r="M17" s="12">
        <v>1</v>
      </c>
      <c r="N17" s="3">
        <v>1</v>
      </c>
      <c r="O17" s="21">
        <v>0</v>
      </c>
      <c r="P17" s="13">
        <v>0</v>
      </c>
      <c r="Q17" s="5">
        <v>0</v>
      </c>
      <c r="R17" s="21">
        <v>0</v>
      </c>
      <c r="S17" s="13">
        <v>0</v>
      </c>
      <c r="T17" s="3">
        <v>0</v>
      </c>
      <c r="U17" s="21">
        <v>0</v>
      </c>
      <c r="V17" s="13">
        <v>0</v>
      </c>
      <c r="W17" s="3">
        <v>0</v>
      </c>
      <c r="X17" s="21">
        <v>0</v>
      </c>
      <c r="Y17" s="13">
        <v>0</v>
      </c>
      <c r="Z17" s="3">
        <v>0</v>
      </c>
      <c r="AA17" s="21">
        <v>0</v>
      </c>
      <c r="AE17" s="5" t="str">
        <f t="shared" si="0"/>
        <v/>
      </c>
      <c r="AG17" s="12">
        <f t="shared" si="1"/>
        <v>1</v>
      </c>
      <c r="AH17" s="5" t="str">
        <f t="shared" si="2"/>
        <v/>
      </c>
      <c r="AI17" s="12">
        <f t="shared" si="3"/>
        <v>1</v>
      </c>
      <c r="AJ17" s="5" t="str">
        <f t="shared" si="4"/>
        <v>T</v>
      </c>
      <c r="AK17" s="12">
        <f t="shared" si="5"/>
        <v>2</v>
      </c>
      <c r="AL17" s="13" t="str">
        <f t="shared" si="6"/>
        <v/>
      </c>
      <c r="AM17" s="12">
        <f t="shared" si="7"/>
        <v>2</v>
      </c>
      <c r="AN17" s="5" t="str">
        <f t="shared" si="8"/>
        <v>4</v>
      </c>
      <c r="AO17" s="12">
        <f t="shared" si="9"/>
        <v>3</v>
      </c>
      <c r="AP17" s="13">
        <f t="shared" si="10"/>
        <v>46</v>
      </c>
      <c r="AQ17" s="12">
        <f t="shared" si="11"/>
        <v>4</v>
      </c>
      <c r="AR17" s="5" t="str">
        <f t="shared" si="12"/>
        <v>3</v>
      </c>
      <c r="AS17" s="12">
        <f t="shared" si="13"/>
        <v>5</v>
      </c>
      <c r="AT17" s="13" t="str">
        <f t="shared" si="14"/>
        <v/>
      </c>
      <c r="AU17" s="12">
        <f t="shared" si="15"/>
        <v>5</v>
      </c>
      <c r="AV17" s="5" t="str">
        <f t="shared" si="16"/>
        <v/>
      </c>
      <c r="AW17" s="12">
        <f t="shared" si="17"/>
        <v>5</v>
      </c>
      <c r="AX17" s="13" t="str">
        <f t="shared" si="18"/>
        <v/>
      </c>
      <c r="AY17" s="12">
        <f t="shared" si="19"/>
        <v>5</v>
      </c>
      <c r="AZ17" s="5" t="str">
        <f t="shared" si="20"/>
        <v/>
      </c>
      <c r="BA17" s="12">
        <f t="shared" si="21"/>
        <v>5</v>
      </c>
      <c r="BB17" s="13" t="str">
        <f t="shared" si="22"/>
        <v/>
      </c>
      <c r="BC17" s="12">
        <f t="shared" si="23"/>
        <v>5</v>
      </c>
      <c r="BD17" s="5" t="str">
        <f t="shared" si="24"/>
        <v/>
      </c>
      <c r="BE17" s="12">
        <f t="shared" si="25"/>
        <v>5</v>
      </c>
      <c r="BF17" s="13" t="str">
        <f t="shared" si="26"/>
        <v/>
      </c>
      <c r="BG17" s="12">
        <f t="shared" si="27"/>
        <v>5</v>
      </c>
      <c r="BH17" s="5" t="str">
        <f t="shared" si="28"/>
        <v/>
      </c>
      <c r="BJ17" t="str">
        <f t="shared" si="40"/>
        <v>T4.3</v>
      </c>
      <c r="BK17" s="8" t="str">
        <f t="shared" si="32"/>
        <v>yes</v>
      </c>
      <c r="BM17" s="3" t="str">
        <f>_xlfn.XLOOKUP(AJ17,Sheet2!A$3:A$16,Sheet2!B$3:B$16)&amp;"0"</f>
        <v>0010</v>
      </c>
      <c r="BN17" s="3" t="s">
        <v>260</v>
      </c>
      <c r="BO17" s="3" t="str">
        <f t="shared" si="33"/>
        <v>04</v>
      </c>
      <c r="BP17" s="3" t="s">
        <v>260</v>
      </c>
      <c r="BQ17" s="3" t="str">
        <f t="shared" si="34"/>
        <v>03</v>
      </c>
      <c r="BR17" s="3" t="s">
        <v>260</v>
      </c>
      <c r="BS17" s="3" t="str">
        <f t="shared" si="35"/>
        <v/>
      </c>
      <c r="BT17" s="3" t="s">
        <v>260</v>
      </c>
      <c r="BU17" s="3" t="str">
        <f t="shared" si="36"/>
        <v/>
      </c>
      <c r="BV17" s="3" t="s">
        <v>260</v>
      </c>
      <c r="BW17" s="3" t="str">
        <f t="shared" si="37"/>
        <v/>
      </c>
      <c r="BX17" s="3" t="s">
        <v>260</v>
      </c>
      <c r="BY17" s="3" t="str">
        <f t="shared" si="38"/>
        <v/>
      </c>
      <c r="CA17" s="6" t="str">
        <f t="shared" si="39"/>
        <v>0010.04.03</v>
      </c>
    </row>
    <row r="18" spans="1:79" x14ac:dyDescent="0.3">
      <c r="A18" t="str">
        <f t="shared" si="30"/>
        <v>T4.4</v>
      </c>
      <c r="B18" t="s">
        <v>13</v>
      </c>
      <c r="C18" t="s">
        <v>223</v>
      </c>
      <c r="D18" s="3">
        <v>0</v>
      </c>
      <c r="E18" s="3">
        <v>1</v>
      </c>
      <c r="G18" s="12">
        <v>0</v>
      </c>
      <c r="H18" s="3">
        <v>1</v>
      </c>
      <c r="I18" s="21">
        <v>0</v>
      </c>
      <c r="J18" s="12">
        <v>0</v>
      </c>
      <c r="K18" s="3">
        <v>1</v>
      </c>
      <c r="L18" s="21">
        <v>0</v>
      </c>
      <c r="M18" s="12">
        <v>1</v>
      </c>
      <c r="N18" s="3">
        <v>1</v>
      </c>
      <c r="O18" s="21">
        <v>0</v>
      </c>
      <c r="P18" s="13">
        <v>0</v>
      </c>
      <c r="Q18" s="5">
        <v>0</v>
      </c>
      <c r="R18" s="21">
        <v>0</v>
      </c>
      <c r="S18" s="13">
        <v>0</v>
      </c>
      <c r="T18" s="3">
        <v>0</v>
      </c>
      <c r="U18" s="21">
        <v>0</v>
      </c>
      <c r="V18" s="13">
        <v>0</v>
      </c>
      <c r="W18" s="3">
        <v>0</v>
      </c>
      <c r="X18" s="21">
        <v>0</v>
      </c>
      <c r="Y18" s="13">
        <v>0</v>
      </c>
      <c r="Z18" s="3">
        <v>0</v>
      </c>
      <c r="AA18" s="21">
        <v>0</v>
      </c>
      <c r="AE18" s="5" t="str">
        <f t="shared" si="0"/>
        <v/>
      </c>
      <c r="AG18" s="12">
        <f t="shared" si="1"/>
        <v>1</v>
      </c>
      <c r="AH18" s="5" t="str">
        <f t="shared" si="2"/>
        <v/>
      </c>
      <c r="AI18" s="12">
        <f t="shared" si="3"/>
        <v>1</v>
      </c>
      <c r="AJ18" s="5" t="str">
        <f t="shared" si="4"/>
        <v>T</v>
      </c>
      <c r="AK18" s="12">
        <f t="shared" si="5"/>
        <v>2</v>
      </c>
      <c r="AL18" s="13" t="str">
        <f t="shared" si="6"/>
        <v/>
      </c>
      <c r="AM18" s="12">
        <f t="shared" si="7"/>
        <v>2</v>
      </c>
      <c r="AN18" s="5" t="str">
        <f t="shared" si="8"/>
        <v>4</v>
      </c>
      <c r="AO18" s="12">
        <f t="shared" si="9"/>
        <v>3</v>
      </c>
      <c r="AP18" s="13">
        <f t="shared" si="10"/>
        <v>46</v>
      </c>
      <c r="AQ18" s="12">
        <f t="shared" si="11"/>
        <v>4</v>
      </c>
      <c r="AR18" s="5" t="str">
        <f t="shared" si="12"/>
        <v>4</v>
      </c>
      <c r="AS18" s="12">
        <f t="shared" si="13"/>
        <v>5</v>
      </c>
      <c r="AT18" s="13" t="str">
        <f t="shared" si="14"/>
        <v/>
      </c>
      <c r="AU18" s="12">
        <f t="shared" si="15"/>
        <v>5</v>
      </c>
      <c r="AV18" s="5" t="str">
        <f t="shared" si="16"/>
        <v/>
      </c>
      <c r="AW18" s="12">
        <f t="shared" si="17"/>
        <v>5</v>
      </c>
      <c r="AX18" s="13" t="str">
        <f t="shared" si="18"/>
        <v/>
      </c>
      <c r="AY18" s="12">
        <f t="shared" si="19"/>
        <v>5</v>
      </c>
      <c r="AZ18" s="5" t="str">
        <f t="shared" si="20"/>
        <v/>
      </c>
      <c r="BA18" s="12">
        <f t="shared" si="21"/>
        <v>5</v>
      </c>
      <c r="BB18" s="13" t="str">
        <f t="shared" si="22"/>
        <v/>
      </c>
      <c r="BC18" s="12">
        <f t="shared" si="23"/>
        <v>5</v>
      </c>
      <c r="BD18" s="5" t="str">
        <f t="shared" si="24"/>
        <v/>
      </c>
      <c r="BE18" s="12">
        <f t="shared" si="25"/>
        <v>5</v>
      </c>
      <c r="BF18" s="13" t="str">
        <f t="shared" si="26"/>
        <v/>
      </c>
      <c r="BG18" s="12">
        <f t="shared" si="27"/>
        <v>5</v>
      </c>
      <c r="BH18" s="5" t="str">
        <f t="shared" si="28"/>
        <v/>
      </c>
      <c r="BJ18" t="str">
        <f t="shared" si="40"/>
        <v>T4.4</v>
      </c>
      <c r="BK18" s="8" t="str">
        <f t="shared" si="32"/>
        <v>yes</v>
      </c>
      <c r="BM18" s="3" t="str">
        <f>_xlfn.XLOOKUP(AJ18,Sheet2!A$3:A$16,Sheet2!B$3:B$16)&amp;"0"</f>
        <v>0010</v>
      </c>
      <c r="BN18" s="3" t="s">
        <v>260</v>
      </c>
      <c r="BO18" s="3" t="str">
        <f t="shared" si="33"/>
        <v>04</v>
      </c>
      <c r="BP18" s="3" t="s">
        <v>260</v>
      </c>
      <c r="BQ18" s="3" t="str">
        <f t="shared" si="34"/>
        <v>04</v>
      </c>
      <c r="BR18" s="3" t="s">
        <v>260</v>
      </c>
      <c r="BS18" s="3" t="str">
        <f t="shared" si="35"/>
        <v/>
      </c>
      <c r="BT18" s="3" t="s">
        <v>260</v>
      </c>
      <c r="BU18" s="3" t="str">
        <f t="shared" si="36"/>
        <v/>
      </c>
      <c r="BV18" s="3" t="s">
        <v>260</v>
      </c>
      <c r="BW18" s="3" t="str">
        <f t="shared" si="37"/>
        <v/>
      </c>
      <c r="BX18" s="3" t="s">
        <v>260</v>
      </c>
      <c r="BY18" s="3" t="str">
        <f t="shared" si="38"/>
        <v/>
      </c>
      <c r="CA18" s="6" t="str">
        <f t="shared" si="39"/>
        <v>0010.04.04</v>
      </c>
    </row>
    <row r="19" spans="1:79" x14ac:dyDescent="0.3">
      <c r="A19" t="str">
        <f t="shared" si="30"/>
        <v>T4.5</v>
      </c>
      <c r="B19" t="s">
        <v>14</v>
      </c>
      <c r="C19" t="s">
        <v>223</v>
      </c>
      <c r="D19" s="3">
        <v>0</v>
      </c>
      <c r="E19" s="3">
        <v>1</v>
      </c>
      <c r="G19" s="12">
        <v>0</v>
      </c>
      <c r="H19" s="3">
        <v>1</v>
      </c>
      <c r="I19" s="21">
        <v>0</v>
      </c>
      <c r="J19" s="12">
        <v>0</v>
      </c>
      <c r="K19" s="3">
        <v>1</v>
      </c>
      <c r="L19" s="21">
        <v>0</v>
      </c>
      <c r="M19" s="12">
        <v>1</v>
      </c>
      <c r="N19" s="3">
        <v>1</v>
      </c>
      <c r="O19" s="21">
        <v>0</v>
      </c>
      <c r="P19" s="13">
        <v>0</v>
      </c>
      <c r="Q19" s="5">
        <v>0</v>
      </c>
      <c r="R19" s="21">
        <v>0</v>
      </c>
      <c r="S19" s="13">
        <v>0</v>
      </c>
      <c r="T19" s="3">
        <v>0</v>
      </c>
      <c r="U19" s="21">
        <v>0</v>
      </c>
      <c r="V19" s="13">
        <v>0</v>
      </c>
      <c r="W19" s="3">
        <v>0</v>
      </c>
      <c r="X19" s="21">
        <v>0</v>
      </c>
      <c r="Y19" s="13">
        <v>0</v>
      </c>
      <c r="Z19" s="3">
        <v>0</v>
      </c>
      <c r="AA19" s="21">
        <v>0</v>
      </c>
      <c r="AE19" s="5" t="str">
        <f t="shared" si="0"/>
        <v/>
      </c>
      <c r="AG19" s="12">
        <f t="shared" si="1"/>
        <v>1</v>
      </c>
      <c r="AH19" s="5" t="str">
        <f t="shared" si="2"/>
        <v/>
      </c>
      <c r="AI19" s="12">
        <f t="shared" si="3"/>
        <v>1</v>
      </c>
      <c r="AJ19" s="5" t="str">
        <f t="shared" si="4"/>
        <v>T</v>
      </c>
      <c r="AK19" s="12">
        <f t="shared" si="5"/>
        <v>2</v>
      </c>
      <c r="AL19" s="13" t="str">
        <f t="shared" si="6"/>
        <v/>
      </c>
      <c r="AM19" s="12">
        <f t="shared" si="7"/>
        <v>2</v>
      </c>
      <c r="AN19" s="5" t="str">
        <f t="shared" si="8"/>
        <v>4</v>
      </c>
      <c r="AO19" s="12">
        <f t="shared" si="9"/>
        <v>3</v>
      </c>
      <c r="AP19" s="13">
        <f t="shared" si="10"/>
        <v>46</v>
      </c>
      <c r="AQ19" s="12">
        <f t="shared" si="11"/>
        <v>4</v>
      </c>
      <c r="AR19" s="5" t="str">
        <f t="shared" si="12"/>
        <v>5</v>
      </c>
      <c r="AS19" s="12">
        <f t="shared" si="13"/>
        <v>5</v>
      </c>
      <c r="AT19" s="13" t="str">
        <f t="shared" si="14"/>
        <v/>
      </c>
      <c r="AU19" s="12">
        <f t="shared" si="15"/>
        <v>5</v>
      </c>
      <c r="AV19" s="5" t="str">
        <f t="shared" si="16"/>
        <v/>
      </c>
      <c r="AW19" s="12">
        <f t="shared" si="17"/>
        <v>5</v>
      </c>
      <c r="AX19" s="13" t="str">
        <f t="shared" si="18"/>
        <v/>
      </c>
      <c r="AY19" s="12">
        <f t="shared" si="19"/>
        <v>5</v>
      </c>
      <c r="AZ19" s="5" t="str">
        <f t="shared" si="20"/>
        <v/>
      </c>
      <c r="BA19" s="12">
        <f t="shared" si="21"/>
        <v>5</v>
      </c>
      <c r="BB19" s="13" t="str">
        <f t="shared" si="22"/>
        <v/>
      </c>
      <c r="BC19" s="12">
        <f t="shared" si="23"/>
        <v>5</v>
      </c>
      <c r="BD19" s="5" t="str">
        <f t="shared" si="24"/>
        <v/>
      </c>
      <c r="BE19" s="12">
        <f t="shared" si="25"/>
        <v>5</v>
      </c>
      <c r="BF19" s="13" t="str">
        <f t="shared" si="26"/>
        <v/>
      </c>
      <c r="BG19" s="12">
        <f t="shared" si="27"/>
        <v>5</v>
      </c>
      <c r="BH19" s="5" t="str">
        <f t="shared" si="28"/>
        <v/>
      </c>
      <c r="BJ19" t="str">
        <f t="shared" si="40"/>
        <v>T4.5</v>
      </c>
      <c r="BK19" s="8" t="str">
        <f t="shared" si="32"/>
        <v>yes</v>
      </c>
      <c r="BM19" s="3" t="str">
        <f>_xlfn.XLOOKUP(AJ19,Sheet2!A$3:A$16,Sheet2!B$3:B$16)&amp;"0"</f>
        <v>0010</v>
      </c>
      <c r="BN19" s="3" t="s">
        <v>260</v>
      </c>
      <c r="BO19" s="3" t="str">
        <f t="shared" si="33"/>
        <v>04</v>
      </c>
      <c r="BP19" s="3" t="s">
        <v>260</v>
      </c>
      <c r="BQ19" s="3" t="str">
        <f t="shared" si="34"/>
        <v>05</v>
      </c>
      <c r="BR19" s="3" t="s">
        <v>260</v>
      </c>
      <c r="BS19" s="3" t="str">
        <f t="shared" si="35"/>
        <v/>
      </c>
      <c r="BT19" s="3" t="s">
        <v>260</v>
      </c>
      <c r="BU19" s="3" t="str">
        <f t="shared" si="36"/>
        <v/>
      </c>
      <c r="BV19" s="3" t="s">
        <v>260</v>
      </c>
      <c r="BW19" s="3" t="str">
        <f t="shared" si="37"/>
        <v/>
      </c>
      <c r="BX19" s="3" t="s">
        <v>260</v>
      </c>
      <c r="BY19" s="3" t="str">
        <f t="shared" si="38"/>
        <v/>
      </c>
      <c r="CA19" s="6" t="str">
        <f t="shared" si="39"/>
        <v>0010.04.05</v>
      </c>
    </row>
    <row r="20" spans="1:79" x14ac:dyDescent="0.3">
      <c r="A20" t="str">
        <f t="shared" si="30"/>
        <v>T4.6</v>
      </c>
      <c r="B20" t="s">
        <v>15</v>
      </c>
      <c r="C20" t="s">
        <v>223</v>
      </c>
      <c r="D20" s="3">
        <v>0</v>
      </c>
      <c r="E20" s="3">
        <v>1</v>
      </c>
      <c r="G20" s="12">
        <v>0</v>
      </c>
      <c r="H20" s="3">
        <v>1</v>
      </c>
      <c r="I20" s="21">
        <v>0</v>
      </c>
      <c r="J20" s="12">
        <v>0</v>
      </c>
      <c r="K20" s="3">
        <v>1</v>
      </c>
      <c r="L20" s="21">
        <v>0</v>
      </c>
      <c r="M20" s="12">
        <v>1</v>
      </c>
      <c r="N20" s="3">
        <v>1</v>
      </c>
      <c r="O20" s="21">
        <v>0</v>
      </c>
      <c r="P20" s="13">
        <v>0</v>
      </c>
      <c r="Q20" s="5">
        <v>0</v>
      </c>
      <c r="R20" s="21">
        <v>0</v>
      </c>
      <c r="S20" s="13">
        <v>0</v>
      </c>
      <c r="T20" s="3">
        <v>0</v>
      </c>
      <c r="U20" s="21">
        <v>0</v>
      </c>
      <c r="V20" s="13">
        <v>0</v>
      </c>
      <c r="W20" s="3">
        <v>0</v>
      </c>
      <c r="X20" s="21">
        <v>0</v>
      </c>
      <c r="Y20" s="13">
        <v>0</v>
      </c>
      <c r="Z20" s="3">
        <v>0</v>
      </c>
      <c r="AA20" s="21">
        <v>0</v>
      </c>
      <c r="AE20" s="5" t="str">
        <f t="shared" si="0"/>
        <v/>
      </c>
      <c r="AG20" s="12">
        <f t="shared" si="1"/>
        <v>1</v>
      </c>
      <c r="AH20" s="5" t="str">
        <f t="shared" si="2"/>
        <v/>
      </c>
      <c r="AI20" s="12">
        <f t="shared" si="3"/>
        <v>1</v>
      </c>
      <c r="AJ20" s="5" t="str">
        <f t="shared" si="4"/>
        <v>T</v>
      </c>
      <c r="AK20" s="12">
        <f t="shared" si="5"/>
        <v>2</v>
      </c>
      <c r="AL20" s="13" t="str">
        <f t="shared" si="6"/>
        <v/>
      </c>
      <c r="AM20" s="12">
        <f t="shared" si="7"/>
        <v>2</v>
      </c>
      <c r="AN20" s="5" t="str">
        <f t="shared" si="8"/>
        <v>4</v>
      </c>
      <c r="AO20" s="12">
        <f t="shared" si="9"/>
        <v>3</v>
      </c>
      <c r="AP20" s="13">
        <f t="shared" si="10"/>
        <v>46</v>
      </c>
      <c r="AQ20" s="12">
        <f t="shared" si="11"/>
        <v>4</v>
      </c>
      <c r="AR20" s="5" t="str">
        <f t="shared" si="12"/>
        <v>6</v>
      </c>
      <c r="AS20" s="12">
        <f t="shared" si="13"/>
        <v>5</v>
      </c>
      <c r="AT20" s="13" t="str">
        <f t="shared" si="14"/>
        <v/>
      </c>
      <c r="AU20" s="12">
        <f t="shared" si="15"/>
        <v>5</v>
      </c>
      <c r="AV20" s="5" t="str">
        <f t="shared" si="16"/>
        <v/>
      </c>
      <c r="AW20" s="12">
        <f t="shared" si="17"/>
        <v>5</v>
      </c>
      <c r="AX20" s="13" t="str">
        <f t="shared" si="18"/>
        <v/>
      </c>
      <c r="AY20" s="12">
        <f t="shared" si="19"/>
        <v>5</v>
      </c>
      <c r="AZ20" s="5" t="str">
        <f t="shared" si="20"/>
        <v/>
      </c>
      <c r="BA20" s="12">
        <f t="shared" si="21"/>
        <v>5</v>
      </c>
      <c r="BB20" s="13" t="str">
        <f t="shared" si="22"/>
        <v/>
      </c>
      <c r="BC20" s="12">
        <f t="shared" si="23"/>
        <v>5</v>
      </c>
      <c r="BD20" s="5" t="str">
        <f t="shared" si="24"/>
        <v/>
      </c>
      <c r="BE20" s="12">
        <f t="shared" si="25"/>
        <v>5</v>
      </c>
      <c r="BF20" s="13" t="str">
        <f t="shared" si="26"/>
        <v/>
      </c>
      <c r="BG20" s="12">
        <f t="shared" si="27"/>
        <v>5</v>
      </c>
      <c r="BH20" s="5" t="str">
        <f t="shared" si="28"/>
        <v/>
      </c>
      <c r="BJ20" t="str">
        <f t="shared" si="40"/>
        <v>T4.6</v>
      </c>
      <c r="BK20" s="8" t="str">
        <f t="shared" si="32"/>
        <v>yes</v>
      </c>
      <c r="BM20" s="3" t="str">
        <f>_xlfn.XLOOKUP(AJ20,Sheet2!A$3:A$16,Sheet2!B$3:B$16)&amp;"0"</f>
        <v>0010</v>
      </c>
      <c r="BN20" s="3" t="s">
        <v>260</v>
      </c>
      <c r="BO20" s="3" t="str">
        <f t="shared" si="33"/>
        <v>04</v>
      </c>
      <c r="BP20" s="3" t="s">
        <v>260</v>
      </c>
      <c r="BQ20" s="3" t="str">
        <f t="shared" si="34"/>
        <v>06</v>
      </c>
      <c r="BR20" s="3" t="s">
        <v>260</v>
      </c>
      <c r="BS20" s="3" t="str">
        <f t="shared" si="35"/>
        <v/>
      </c>
      <c r="BT20" s="3" t="s">
        <v>260</v>
      </c>
      <c r="BU20" s="3" t="str">
        <f t="shared" si="36"/>
        <v/>
      </c>
      <c r="BV20" s="3" t="s">
        <v>260</v>
      </c>
      <c r="BW20" s="3" t="str">
        <f t="shared" si="37"/>
        <v/>
      </c>
      <c r="BX20" s="3" t="s">
        <v>260</v>
      </c>
      <c r="BY20" s="3" t="str">
        <f t="shared" si="38"/>
        <v/>
      </c>
      <c r="CA20" s="6" t="str">
        <f t="shared" si="39"/>
        <v>0010.04.06</v>
      </c>
    </row>
    <row r="21" spans="1:79" x14ac:dyDescent="0.3">
      <c r="A21" t="str">
        <f t="shared" si="30"/>
        <v>T5.0</v>
      </c>
      <c r="B21" t="s">
        <v>16</v>
      </c>
      <c r="C21" t="s">
        <v>223</v>
      </c>
      <c r="D21" s="3">
        <v>0</v>
      </c>
      <c r="E21" s="3">
        <v>1</v>
      </c>
      <c r="G21" s="12">
        <v>0</v>
      </c>
      <c r="H21" s="3">
        <v>1</v>
      </c>
      <c r="I21" s="21">
        <v>0</v>
      </c>
      <c r="J21" s="12">
        <v>0</v>
      </c>
      <c r="K21" s="3">
        <v>1</v>
      </c>
      <c r="L21" s="21">
        <v>0</v>
      </c>
      <c r="M21" s="12">
        <v>1</v>
      </c>
      <c r="N21" s="3">
        <v>1</v>
      </c>
      <c r="O21" s="21">
        <v>0</v>
      </c>
      <c r="P21" s="13">
        <v>0</v>
      </c>
      <c r="Q21" s="5">
        <v>0</v>
      </c>
      <c r="R21" s="21">
        <v>0</v>
      </c>
      <c r="S21" s="13">
        <v>0</v>
      </c>
      <c r="T21" s="3">
        <v>0</v>
      </c>
      <c r="U21" s="21">
        <v>0</v>
      </c>
      <c r="V21" s="13">
        <v>0</v>
      </c>
      <c r="W21" s="3">
        <v>0</v>
      </c>
      <c r="X21" s="21">
        <v>0</v>
      </c>
      <c r="Y21" s="13">
        <v>0</v>
      </c>
      <c r="Z21" s="3">
        <v>0</v>
      </c>
      <c r="AA21" s="21">
        <v>0</v>
      </c>
      <c r="AE21" s="5" t="str">
        <f t="shared" si="0"/>
        <v/>
      </c>
      <c r="AG21" s="12">
        <f t="shared" si="1"/>
        <v>1</v>
      </c>
      <c r="AH21" s="5" t="str">
        <f t="shared" si="2"/>
        <v/>
      </c>
      <c r="AI21" s="12">
        <f t="shared" si="3"/>
        <v>1</v>
      </c>
      <c r="AJ21" s="5" t="str">
        <f t="shared" si="4"/>
        <v>T</v>
      </c>
      <c r="AK21" s="12">
        <f t="shared" si="5"/>
        <v>2</v>
      </c>
      <c r="AL21" s="13" t="str">
        <f t="shared" si="6"/>
        <v/>
      </c>
      <c r="AM21" s="12">
        <f t="shared" si="7"/>
        <v>2</v>
      </c>
      <c r="AN21" s="5" t="str">
        <f t="shared" si="8"/>
        <v>5</v>
      </c>
      <c r="AO21" s="12">
        <f t="shared" si="9"/>
        <v>3</v>
      </c>
      <c r="AP21" s="13">
        <f t="shared" si="10"/>
        <v>46</v>
      </c>
      <c r="AQ21" s="12">
        <f t="shared" si="11"/>
        <v>4</v>
      </c>
      <c r="AR21" s="5" t="str">
        <f t="shared" si="12"/>
        <v>0</v>
      </c>
      <c r="AS21" s="12">
        <f t="shared" si="13"/>
        <v>5</v>
      </c>
      <c r="AT21" s="13" t="str">
        <f t="shared" si="14"/>
        <v/>
      </c>
      <c r="AU21" s="12">
        <f t="shared" si="15"/>
        <v>5</v>
      </c>
      <c r="AV21" s="5" t="str">
        <f t="shared" si="16"/>
        <v/>
      </c>
      <c r="AW21" s="12">
        <f t="shared" si="17"/>
        <v>5</v>
      </c>
      <c r="AX21" s="13" t="str">
        <f t="shared" si="18"/>
        <v/>
      </c>
      <c r="AY21" s="12">
        <f t="shared" si="19"/>
        <v>5</v>
      </c>
      <c r="AZ21" s="5" t="str">
        <f t="shared" si="20"/>
        <v/>
      </c>
      <c r="BA21" s="12">
        <f t="shared" si="21"/>
        <v>5</v>
      </c>
      <c r="BB21" s="13" t="str">
        <f t="shared" si="22"/>
        <v/>
      </c>
      <c r="BC21" s="12">
        <f t="shared" si="23"/>
        <v>5</v>
      </c>
      <c r="BD21" s="5" t="str">
        <f t="shared" si="24"/>
        <v/>
      </c>
      <c r="BE21" s="12">
        <f t="shared" si="25"/>
        <v>5</v>
      </c>
      <c r="BF21" s="13" t="str">
        <f t="shared" si="26"/>
        <v/>
      </c>
      <c r="BG21" s="12">
        <f t="shared" si="27"/>
        <v>5</v>
      </c>
      <c r="BH21" s="5" t="str">
        <f t="shared" si="28"/>
        <v/>
      </c>
      <c r="BJ21" t="str">
        <f t="shared" si="40"/>
        <v>T5.0</v>
      </c>
      <c r="BK21" s="8" t="str">
        <f t="shared" si="32"/>
        <v>yes</v>
      </c>
      <c r="BM21" s="3" t="str">
        <f>_xlfn.XLOOKUP(AJ21,Sheet2!A$3:A$16,Sheet2!B$3:B$16)&amp;"0"</f>
        <v>0010</v>
      </c>
      <c r="BN21" s="3" t="s">
        <v>260</v>
      </c>
      <c r="BO21" s="3" t="str">
        <f t="shared" si="33"/>
        <v>05</v>
      </c>
      <c r="BP21" s="3" t="s">
        <v>260</v>
      </c>
      <c r="BQ21" s="3" t="str">
        <f t="shared" si="34"/>
        <v>00</v>
      </c>
      <c r="BR21" s="3" t="s">
        <v>260</v>
      </c>
      <c r="BS21" s="3" t="str">
        <f t="shared" si="35"/>
        <v/>
      </c>
      <c r="BT21" s="3" t="s">
        <v>260</v>
      </c>
      <c r="BU21" s="3" t="str">
        <f t="shared" si="36"/>
        <v/>
      </c>
      <c r="BV21" s="3" t="s">
        <v>260</v>
      </c>
      <c r="BW21" s="3" t="str">
        <f t="shared" si="37"/>
        <v/>
      </c>
      <c r="BX21" s="3" t="s">
        <v>260</v>
      </c>
      <c r="BY21" s="3" t="str">
        <f t="shared" si="38"/>
        <v/>
      </c>
      <c r="CA21" s="6" t="str">
        <f t="shared" si="39"/>
        <v>0010.05.00</v>
      </c>
    </row>
    <row r="22" spans="1:79" x14ac:dyDescent="0.3">
      <c r="A22" t="str">
        <f t="shared" si="30"/>
        <v>T5.1</v>
      </c>
      <c r="B22" t="s">
        <v>17</v>
      </c>
      <c r="C22" t="s">
        <v>223</v>
      </c>
      <c r="D22" s="3">
        <v>0</v>
      </c>
      <c r="E22" s="3">
        <v>1</v>
      </c>
      <c r="G22" s="12">
        <v>0</v>
      </c>
      <c r="H22" s="3">
        <v>1</v>
      </c>
      <c r="I22" s="21">
        <v>0</v>
      </c>
      <c r="J22" s="12">
        <v>0</v>
      </c>
      <c r="K22" s="3">
        <v>1</v>
      </c>
      <c r="L22" s="21">
        <v>0</v>
      </c>
      <c r="M22" s="12">
        <v>1</v>
      </c>
      <c r="N22" s="3">
        <v>1</v>
      </c>
      <c r="O22" s="21">
        <v>0</v>
      </c>
      <c r="P22" s="13">
        <v>0</v>
      </c>
      <c r="Q22" s="5">
        <v>0</v>
      </c>
      <c r="R22" s="21">
        <v>0</v>
      </c>
      <c r="S22" s="13">
        <v>0</v>
      </c>
      <c r="T22" s="3">
        <v>0</v>
      </c>
      <c r="U22" s="21">
        <v>0</v>
      </c>
      <c r="V22" s="13">
        <v>0</v>
      </c>
      <c r="W22" s="3">
        <v>0</v>
      </c>
      <c r="X22" s="21">
        <v>0</v>
      </c>
      <c r="Y22" s="13">
        <v>0</v>
      </c>
      <c r="Z22" s="3">
        <v>0</v>
      </c>
      <c r="AA22" s="21">
        <v>0</v>
      </c>
      <c r="AE22" s="5" t="str">
        <f t="shared" si="0"/>
        <v/>
      </c>
      <c r="AG22" s="12">
        <f t="shared" si="1"/>
        <v>1</v>
      </c>
      <c r="AH22" s="5" t="str">
        <f t="shared" si="2"/>
        <v/>
      </c>
      <c r="AI22" s="12">
        <f t="shared" si="3"/>
        <v>1</v>
      </c>
      <c r="AJ22" s="5" t="str">
        <f t="shared" si="4"/>
        <v>T</v>
      </c>
      <c r="AK22" s="12">
        <f t="shared" si="5"/>
        <v>2</v>
      </c>
      <c r="AL22" s="13" t="str">
        <f t="shared" si="6"/>
        <v/>
      </c>
      <c r="AM22" s="12">
        <f t="shared" si="7"/>
        <v>2</v>
      </c>
      <c r="AN22" s="5" t="str">
        <f t="shared" si="8"/>
        <v>5</v>
      </c>
      <c r="AO22" s="12">
        <f t="shared" si="9"/>
        <v>3</v>
      </c>
      <c r="AP22" s="13">
        <f t="shared" si="10"/>
        <v>46</v>
      </c>
      <c r="AQ22" s="12">
        <f t="shared" si="11"/>
        <v>4</v>
      </c>
      <c r="AR22" s="5" t="str">
        <f t="shared" si="12"/>
        <v>1</v>
      </c>
      <c r="AS22" s="12">
        <f t="shared" si="13"/>
        <v>5</v>
      </c>
      <c r="AT22" s="13" t="str">
        <f t="shared" si="14"/>
        <v/>
      </c>
      <c r="AU22" s="12">
        <f t="shared" si="15"/>
        <v>5</v>
      </c>
      <c r="AV22" s="5" t="str">
        <f t="shared" si="16"/>
        <v/>
      </c>
      <c r="AW22" s="12">
        <f t="shared" si="17"/>
        <v>5</v>
      </c>
      <c r="AX22" s="13" t="str">
        <f t="shared" si="18"/>
        <v/>
      </c>
      <c r="AY22" s="12">
        <f t="shared" si="19"/>
        <v>5</v>
      </c>
      <c r="AZ22" s="5" t="str">
        <f t="shared" si="20"/>
        <v/>
      </c>
      <c r="BA22" s="12">
        <f t="shared" si="21"/>
        <v>5</v>
      </c>
      <c r="BB22" s="13" t="str">
        <f t="shared" si="22"/>
        <v/>
      </c>
      <c r="BC22" s="12">
        <f t="shared" si="23"/>
        <v>5</v>
      </c>
      <c r="BD22" s="5" t="str">
        <f t="shared" si="24"/>
        <v/>
      </c>
      <c r="BE22" s="12">
        <f t="shared" si="25"/>
        <v>5</v>
      </c>
      <c r="BF22" s="13" t="str">
        <f t="shared" si="26"/>
        <v/>
      </c>
      <c r="BG22" s="12">
        <f t="shared" si="27"/>
        <v>5</v>
      </c>
      <c r="BH22" s="5" t="str">
        <f t="shared" si="28"/>
        <v/>
      </c>
      <c r="BJ22" t="str">
        <f t="shared" si="40"/>
        <v>T5.1</v>
      </c>
      <c r="BK22" s="8" t="str">
        <f t="shared" si="32"/>
        <v>yes</v>
      </c>
      <c r="BM22" s="3" t="str">
        <f>_xlfn.XLOOKUP(AJ22,Sheet2!A$3:A$16,Sheet2!B$3:B$16)&amp;"0"</f>
        <v>0010</v>
      </c>
      <c r="BN22" s="3" t="s">
        <v>260</v>
      </c>
      <c r="BO22" s="3" t="str">
        <f t="shared" si="33"/>
        <v>05</v>
      </c>
      <c r="BP22" s="3" t="s">
        <v>260</v>
      </c>
      <c r="BQ22" s="3" t="str">
        <f t="shared" si="34"/>
        <v>01</v>
      </c>
      <c r="BR22" s="3" t="s">
        <v>260</v>
      </c>
      <c r="BS22" s="3" t="str">
        <f t="shared" si="35"/>
        <v/>
      </c>
      <c r="BT22" s="3" t="s">
        <v>260</v>
      </c>
      <c r="BU22" s="3" t="str">
        <f t="shared" si="36"/>
        <v/>
      </c>
      <c r="BV22" s="3" t="s">
        <v>260</v>
      </c>
      <c r="BW22" s="3" t="str">
        <f t="shared" si="37"/>
        <v/>
      </c>
      <c r="BX22" s="3" t="s">
        <v>260</v>
      </c>
      <c r="BY22" s="3" t="str">
        <f t="shared" si="38"/>
        <v/>
      </c>
      <c r="CA22" s="6" t="str">
        <f t="shared" si="39"/>
        <v>0010.05.01</v>
      </c>
    </row>
    <row r="23" spans="1:79" x14ac:dyDescent="0.3">
      <c r="A23" t="str">
        <f t="shared" si="30"/>
        <v>T5.2</v>
      </c>
      <c r="B23" t="s">
        <v>18</v>
      </c>
      <c r="C23" t="s">
        <v>223</v>
      </c>
      <c r="D23" s="3">
        <v>0</v>
      </c>
      <c r="E23" s="3">
        <v>1</v>
      </c>
      <c r="G23" s="12">
        <v>0</v>
      </c>
      <c r="H23" s="3">
        <v>1</v>
      </c>
      <c r="I23" s="21">
        <v>0</v>
      </c>
      <c r="J23" s="12">
        <v>0</v>
      </c>
      <c r="K23" s="3">
        <v>1</v>
      </c>
      <c r="L23" s="21">
        <v>0</v>
      </c>
      <c r="M23" s="12">
        <v>1</v>
      </c>
      <c r="N23" s="3">
        <v>1</v>
      </c>
      <c r="O23" s="21">
        <v>0</v>
      </c>
      <c r="P23" s="13">
        <v>0</v>
      </c>
      <c r="Q23" s="5">
        <v>0</v>
      </c>
      <c r="R23" s="21">
        <v>0</v>
      </c>
      <c r="S23" s="13">
        <v>0</v>
      </c>
      <c r="T23" s="3">
        <v>0</v>
      </c>
      <c r="U23" s="21">
        <v>0</v>
      </c>
      <c r="V23" s="13">
        <v>0</v>
      </c>
      <c r="W23" s="3">
        <v>0</v>
      </c>
      <c r="X23" s="21">
        <v>0</v>
      </c>
      <c r="Y23" s="13">
        <v>0</v>
      </c>
      <c r="Z23" s="3">
        <v>0</v>
      </c>
      <c r="AA23" s="21">
        <v>0</v>
      </c>
      <c r="AE23" s="5" t="str">
        <f t="shared" si="0"/>
        <v/>
      </c>
      <c r="AG23" s="12">
        <f t="shared" si="1"/>
        <v>1</v>
      </c>
      <c r="AH23" s="5" t="str">
        <f t="shared" si="2"/>
        <v/>
      </c>
      <c r="AI23" s="12">
        <f t="shared" si="3"/>
        <v>1</v>
      </c>
      <c r="AJ23" s="5" t="str">
        <f t="shared" si="4"/>
        <v>T</v>
      </c>
      <c r="AK23" s="12">
        <f t="shared" si="5"/>
        <v>2</v>
      </c>
      <c r="AL23" s="13" t="str">
        <f t="shared" si="6"/>
        <v/>
      </c>
      <c r="AM23" s="12">
        <f t="shared" si="7"/>
        <v>2</v>
      </c>
      <c r="AN23" s="5" t="str">
        <f t="shared" si="8"/>
        <v>5</v>
      </c>
      <c r="AO23" s="12">
        <f t="shared" si="9"/>
        <v>3</v>
      </c>
      <c r="AP23" s="13">
        <f t="shared" si="10"/>
        <v>46</v>
      </c>
      <c r="AQ23" s="12">
        <f t="shared" si="11"/>
        <v>4</v>
      </c>
      <c r="AR23" s="5" t="str">
        <f t="shared" si="12"/>
        <v>2</v>
      </c>
      <c r="AS23" s="12">
        <f t="shared" si="13"/>
        <v>5</v>
      </c>
      <c r="AT23" s="13" t="str">
        <f t="shared" si="14"/>
        <v/>
      </c>
      <c r="AU23" s="12">
        <f t="shared" si="15"/>
        <v>5</v>
      </c>
      <c r="AV23" s="5" t="str">
        <f t="shared" si="16"/>
        <v/>
      </c>
      <c r="AW23" s="12">
        <f t="shared" si="17"/>
        <v>5</v>
      </c>
      <c r="AX23" s="13" t="str">
        <f t="shared" si="18"/>
        <v/>
      </c>
      <c r="AY23" s="12">
        <f t="shared" si="19"/>
        <v>5</v>
      </c>
      <c r="AZ23" s="5" t="str">
        <f t="shared" si="20"/>
        <v/>
      </c>
      <c r="BA23" s="12">
        <f t="shared" si="21"/>
        <v>5</v>
      </c>
      <c r="BB23" s="13" t="str">
        <f t="shared" si="22"/>
        <v/>
      </c>
      <c r="BC23" s="12">
        <f t="shared" si="23"/>
        <v>5</v>
      </c>
      <c r="BD23" s="5" t="str">
        <f t="shared" si="24"/>
        <v/>
      </c>
      <c r="BE23" s="12">
        <f t="shared" si="25"/>
        <v>5</v>
      </c>
      <c r="BF23" s="13" t="str">
        <f t="shared" si="26"/>
        <v/>
      </c>
      <c r="BG23" s="12">
        <f t="shared" si="27"/>
        <v>5</v>
      </c>
      <c r="BH23" s="5" t="str">
        <f t="shared" si="28"/>
        <v/>
      </c>
      <c r="BJ23" t="str">
        <f t="shared" si="40"/>
        <v>T5.2</v>
      </c>
      <c r="BK23" s="8" t="str">
        <f t="shared" si="32"/>
        <v>yes</v>
      </c>
      <c r="BM23" s="3" t="str">
        <f>_xlfn.XLOOKUP(AJ23,Sheet2!A$3:A$16,Sheet2!B$3:B$16)&amp;"0"</f>
        <v>0010</v>
      </c>
      <c r="BN23" s="3" t="s">
        <v>260</v>
      </c>
      <c r="BO23" s="3" t="str">
        <f t="shared" si="33"/>
        <v>05</v>
      </c>
      <c r="BP23" s="3" t="s">
        <v>260</v>
      </c>
      <c r="BQ23" s="3" t="str">
        <f t="shared" si="34"/>
        <v>02</v>
      </c>
      <c r="BR23" s="3" t="s">
        <v>260</v>
      </c>
      <c r="BS23" s="3" t="str">
        <f t="shared" si="35"/>
        <v/>
      </c>
      <c r="BT23" s="3" t="s">
        <v>260</v>
      </c>
      <c r="BU23" s="3" t="str">
        <f t="shared" si="36"/>
        <v/>
      </c>
      <c r="BV23" s="3" t="s">
        <v>260</v>
      </c>
      <c r="BW23" s="3" t="str">
        <f t="shared" si="37"/>
        <v/>
      </c>
      <c r="BX23" s="3" t="s">
        <v>260</v>
      </c>
      <c r="BY23" s="3" t="str">
        <f t="shared" si="38"/>
        <v/>
      </c>
      <c r="CA23" s="6" t="str">
        <f t="shared" si="39"/>
        <v>0010.05.02</v>
      </c>
    </row>
    <row r="24" spans="1:79" x14ac:dyDescent="0.3">
      <c r="A24" t="str">
        <f t="shared" si="30"/>
        <v>T5.3-1</v>
      </c>
      <c r="B24" t="s">
        <v>19</v>
      </c>
      <c r="C24" t="s">
        <v>223</v>
      </c>
      <c r="D24" s="3">
        <v>0</v>
      </c>
      <c r="E24" s="3">
        <v>1</v>
      </c>
      <c r="G24" s="12">
        <v>0</v>
      </c>
      <c r="H24" s="3">
        <v>1</v>
      </c>
      <c r="I24" s="21">
        <v>0</v>
      </c>
      <c r="J24" s="12">
        <v>0</v>
      </c>
      <c r="K24" s="3">
        <v>1</v>
      </c>
      <c r="L24" s="21">
        <v>0</v>
      </c>
      <c r="M24" s="12">
        <v>1</v>
      </c>
      <c r="N24" s="3">
        <v>1</v>
      </c>
      <c r="O24" s="21">
        <v>0</v>
      </c>
      <c r="P24" s="13">
        <v>1</v>
      </c>
      <c r="Q24" s="5">
        <v>1</v>
      </c>
      <c r="R24" s="21">
        <v>0</v>
      </c>
      <c r="S24" s="13">
        <v>0</v>
      </c>
      <c r="T24" s="3">
        <v>0</v>
      </c>
      <c r="U24" s="21">
        <v>0</v>
      </c>
      <c r="V24" s="13">
        <v>0</v>
      </c>
      <c r="W24" s="3">
        <v>0</v>
      </c>
      <c r="X24" s="21">
        <v>0</v>
      </c>
      <c r="Y24" s="13">
        <v>0</v>
      </c>
      <c r="Z24" s="3">
        <v>0</v>
      </c>
      <c r="AA24" s="21">
        <v>0</v>
      </c>
      <c r="AE24" s="5" t="str">
        <f t="shared" si="0"/>
        <v/>
      </c>
      <c r="AG24" s="12">
        <f t="shared" si="1"/>
        <v>1</v>
      </c>
      <c r="AH24" s="5" t="str">
        <f t="shared" si="2"/>
        <v/>
      </c>
      <c r="AI24" s="12">
        <f t="shared" si="3"/>
        <v>1</v>
      </c>
      <c r="AJ24" s="5" t="str">
        <f t="shared" si="4"/>
        <v>T</v>
      </c>
      <c r="AK24" s="12">
        <f t="shared" si="5"/>
        <v>2</v>
      </c>
      <c r="AL24" s="13" t="str">
        <f t="shared" si="6"/>
        <v/>
      </c>
      <c r="AM24" s="12">
        <f t="shared" si="7"/>
        <v>2</v>
      </c>
      <c r="AN24" s="5" t="str">
        <f t="shared" si="8"/>
        <v>5</v>
      </c>
      <c r="AO24" s="12">
        <f t="shared" si="9"/>
        <v>3</v>
      </c>
      <c r="AP24" s="13">
        <f t="shared" si="10"/>
        <v>46</v>
      </c>
      <c r="AQ24" s="12">
        <f t="shared" si="11"/>
        <v>4</v>
      </c>
      <c r="AR24" s="5" t="str">
        <f t="shared" si="12"/>
        <v>3</v>
      </c>
      <c r="AS24" s="12">
        <f t="shared" si="13"/>
        <v>5</v>
      </c>
      <c r="AT24" s="13">
        <f t="shared" si="14"/>
        <v>45</v>
      </c>
      <c r="AU24" s="12">
        <f t="shared" si="15"/>
        <v>6</v>
      </c>
      <c r="AV24" s="5" t="str">
        <f t="shared" si="16"/>
        <v>1</v>
      </c>
      <c r="AW24" s="12">
        <f t="shared" si="17"/>
        <v>7</v>
      </c>
      <c r="AX24" s="13" t="str">
        <f t="shared" si="18"/>
        <v/>
      </c>
      <c r="AY24" s="12">
        <f t="shared" si="19"/>
        <v>7</v>
      </c>
      <c r="AZ24" s="5" t="str">
        <f t="shared" si="20"/>
        <v/>
      </c>
      <c r="BA24" s="12">
        <f t="shared" si="21"/>
        <v>7</v>
      </c>
      <c r="BB24" s="13" t="str">
        <f t="shared" si="22"/>
        <v/>
      </c>
      <c r="BC24" s="12">
        <f t="shared" si="23"/>
        <v>7</v>
      </c>
      <c r="BD24" s="5" t="str">
        <f t="shared" si="24"/>
        <v/>
      </c>
      <c r="BE24" s="12">
        <f t="shared" si="25"/>
        <v>7</v>
      </c>
      <c r="BF24" s="13" t="str">
        <f t="shared" si="26"/>
        <v/>
      </c>
      <c r="BG24" s="12">
        <f t="shared" si="27"/>
        <v>7</v>
      </c>
      <c r="BH24" s="5" t="str">
        <f t="shared" si="28"/>
        <v/>
      </c>
      <c r="BJ24" t="str">
        <f t="shared" si="40"/>
        <v>T5.3-1</v>
      </c>
      <c r="BK24" s="8" t="str">
        <f t="shared" si="32"/>
        <v>yes</v>
      </c>
      <c r="BM24" s="3" t="str">
        <f>_xlfn.XLOOKUP(AJ24,Sheet2!A$3:A$16,Sheet2!B$3:B$16)&amp;"0"</f>
        <v>0010</v>
      </c>
      <c r="BN24" s="3" t="s">
        <v>260</v>
      </c>
      <c r="BO24" s="3" t="str">
        <f t="shared" si="33"/>
        <v>05</v>
      </c>
      <c r="BP24" s="3" t="s">
        <v>260</v>
      </c>
      <c r="BQ24" s="3" t="str">
        <f t="shared" si="34"/>
        <v>03</v>
      </c>
      <c r="BR24" s="3" t="s">
        <v>260</v>
      </c>
      <c r="BS24" s="3" t="str">
        <f t="shared" si="35"/>
        <v>0001</v>
      </c>
      <c r="BT24" s="3" t="s">
        <v>260</v>
      </c>
      <c r="BU24" s="3" t="str">
        <f t="shared" si="36"/>
        <v/>
      </c>
      <c r="BV24" s="3" t="s">
        <v>260</v>
      </c>
      <c r="BW24" s="3" t="str">
        <f t="shared" si="37"/>
        <v/>
      </c>
      <c r="BX24" s="3" t="s">
        <v>260</v>
      </c>
      <c r="BY24" s="3" t="str">
        <f t="shared" si="38"/>
        <v/>
      </c>
      <c r="CA24" s="6" t="str">
        <f t="shared" si="39"/>
        <v>0010.05.03.0001</v>
      </c>
    </row>
    <row r="25" spans="1:79" x14ac:dyDescent="0.3">
      <c r="A25" t="str">
        <f t="shared" si="30"/>
        <v>T5.3-2</v>
      </c>
      <c r="B25" t="s">
        <v>20</v>
      </c>
      <c r="C25" t="s">
        <v>223</v>
      </c>
      <c r="D25" s="3">
        <v>0</v>
      </c>
      <c r="E25" s="3">
        <v>1</v>
      </c>
      <c r="G25" s="12">
        <v>0</v>
      </c>
      <c r="H25" s="3">
        <v>1</v>
      </c>
      <c r="I25" s="21">
        <v>0</v>
      </c>
      <c r="J25" s="12">
        <v>0</v>
      </c>
      <c r="K25" s="3">
        <v>1</v>
      </c>
      <c r="L25" s="21">
        <v>0</v>
      </c>
      <c r="M25" s="12">
        <v>1</v>
      </c>
      <c r="N25" s="3">
        <v>1</v>
      </c>
      <c r="O25" s="21">
        <v>0</v>
      </c>
      <c r="P25" s="13">
        <v>1</v>
      </c>
      <c r="Q25" s="5">
        <v>1</v>
      </c>
      <c r="R25" s="21">
        <v>0</v>
      </c>
      <c r="S25" s="13">
        <v>0</v>
      </c>
      <c r="T25" s="3">
        <v>0</v>
      </c>
      <c r="U25" s="21">
        <v>0</v>
      </c>
      <c r="V25" s="13">
        <v>0</v>
      </c>
      <c r="W25" s="3">
        <v>0</v>
      </c>
      <c r="X25" s="21">
        <v>0</v>
      </c>
      <c r="Y25" s="13">
        <v>0</v>
      </c>
      <c r="Z25" s="3">
        <v>0</v>
      </c>
      <c r="AA25" s="21">
        <v>0</v>
      </c>
      <c r="AE25" s="5" t="str">
        <f t="shared" si="0"/>
        <v/>
      </c>
      <c r="AG25" s="12">
        <f t="shared" si="1"/>
        <v>1</v>
      </c>
      <c r="AH25" s="5" t="str">
        <f t="shared" si="2"/>
        <v/>
      </c>
      <c r="AI25" s="12">
        <f t="shared" si="3"/>
        <v>1</v>
      </c>
      <c r="AJ25" s="5" t="str">
        <f t="shared" si="4"/>
        <v>T</v>
      </c>
      <c r="AK25" s="12">
        <f t="shared" si="5"/>
        <v>2</v>
      </c>
      <c r="AL25" s="13" t="str">
        <f t="shared" si="6"/>
        <v/>
      </c>
      <c r="AM25" s="12">
        <f t="shared" si="7"/>
        <v>2</v>
      </c>
      <c r="AN25" s="5" t="str">
        <f t="shared" si="8"/>
        <v>5</v>
      </c>
      <c r="AO25" s="12">
        <f t="shared" si="9"/>
        <v>3</v>
      </c>
      <c r="AP25" s="13">
        <f t="shared" si="10"/>
        <v>46</v>
      </c>
      <c r="AQ25" s="12">
        <f t="shared" si="11"/>
        <v>4</v>
      </c>
      <c r="AR25" s="5" t="str">
        <f t="shared" si="12"/>
        <v>3</v>
      </c>
      <c r="AS25" s="12">
        <f t="shared" si="13"/>
        <v>5</v>
      </c>
      <c r="AT25" s="13">
        <f t="shared" si="14"/>
        <v>45</v>
      </c>
      <c r="AU25" s="12">
        <f t="shared" si="15"/>
        <v>6</v>
      </c>
      <c r="AV25" s="5" t="str">
        <f t="shared" si="16"/>
        <v>2</v>
      </c>
      <c r="AW25" s="12">
        <f t="shared" si="17"/>
        <v>7</v>
      </c>
      <c r="AX25" s="13" t="str">
        <f t="shared" si="18"/>
        <v/>
      </c>
      <c r="AY25" s="12">
        <f t="shared" si="19"/>
        <v>7</v>
      </c>
      <c r="AZ25" s="5" t="str">
        <f t="shared" si="20"/>
        <v/>
      </c>
      <c r="BA25" s="12">
        <f t="shared" si="21"/>
        <v>7</v>
      </c>
      <c r="BB25" s="13" t="str">
        <f t="shared" si="22"/>
        <v/>
      </c>
      <c r="BC25" s="12">
        <f t="shared" si="23"/>
        <v>7</v>
      </c>
      <c r="BD25" s="5" t="str">
        <f t="shared" si="24"/>
        <v/>
      </c>
      <c r="BE25" s="12">
        <f t="shared" si="25"/>
        <v>7</v>
      </c>
      <c r="BF25" s="13" t="str">
        <f t="shared" si="26"/>
        <v/>
      </c>
      <c r="BG25" s="12">
        <f t="shared" si="27"/>
        <v>7</v>
      </c>
      <c r="BH25" s="5" t="str">
        <f t="shared" si="28"/>
        <v/>
      </c>
      <c r="BJ25" t="str">
        <f t="shared" si="40"/>
        <v>T5.3-2</v>
      </c>
      <c r="BK25" s="8" t="str">
        <f t="shared" si="32"/>
        <v>yes</v>
      </c>
      <c r="BM25" s="3" t="str">
        <f>_xlfn.XLOOKUP(AJ25,Sheet2!A$3:A$16,Sheet2!B$3:B$16)&amp;"0"</f>
        <v>0010</v>
      </c>
      <c r="BN25" s="3" t="s">
        <v>260</v>
      </c>
      <c r="BO25" s="3" t="str">
        <f t="shared" ref="BO25:BO46" si="41">IF(LEN(AN25)&lt;K$3,REPT("0",K$3-LEN(AN25))&amp;AN25,AN25)</f>
        <v>05</v>
      </c>
      <c r="BP25" s="3" t="s">
        <v>260</v>
      </c>
      <c r="BQ25" s="3" t="str">
        <f t="shared" ref="BQ25:BQ46" si="42">IF(LEN(AR25)&gt;0,IF(LEN(AR25)&lt;N$3,REPT("0",N$3-LEN(AR25))&amp;AR25,AR25),"")</f>
        <v>03</v>
      </c>
      <c r="BR25" s="3" t="s">
        <v>260</v>
      </c>
      <c r="BS25" s="3" t="str">
        <f t="shared" ref="BS25:BS46" si="43">IF(LEN(AV25)&gt;0,IF(LEN(AV25)&lt;Q$3,REPT("0",Q$3-LEN(AV25))&amp;AV25,AV25),"")</f>
        <v>0002</v>
      </c>
      <c r="BT25" s="3" t="s">
        <v>260</v>
      </c>
      <c r="BU25" s="3" t="str">
        <f t="shared" ref="BU25:BU46" si="44">IF(LEN(AZ25)&gt;0,IF(LEN(AZ25)&lt;T$3,REPT("0",T$3-LEN(AZ25))&amp;AZ25,AZ25),"")</f>
        <v/>
      </c>
      <c r="BV25" s="3" t="s">
        <v>260</v>
      </c>
      <c r="BW25" s="3" t="str">
        <f t="shared" ref="BW25:BW46" si="45">IF(LEN(BD25)&gt;0,IF(LEN(BD25)&lt;W$3,REPT("0",W$3-LEN(BD25))&amp;BD25,BD25),"")</f>
        <v/>
      </c>
      <c r="BX25" s="3" t="s">
        <v>260</v>
      </c>
      <c r="BY25" s="3" t="str">
        <f t="shared" ref="BY25:BY46" si="46">IF(LEN(BH25)&gt;0,IF(LEN(BH25)&lt;Z$3,REPT("0",Z$3-LEN(BH25))&amp;BH25,BH25),"")</f>
        <v/>
      </c>
      <c r="CA25" s="6" t="str">
        <f t="shared" ref="CA25:CA46" si="47">BM25&amp;BN25&amp;BO25&amp;IF(LEN(BQ25)&gt;0,BP25,"")&amp;BQ25&amp;IF(LEN(BS25)&gt;0,BR25,"")&amp;BS25&amp;IF(LEN(BU25)&gt;0,BT25,"")&amp;BU25&amp;IF(LEN(BW25)&gt;0,BV25,"")&amp;BW25&amp;IF(LEN(BY25)&gt;0,BX25,"")&amp;BY25</f>
        <v>0010.05.03.0002</v>
      </c>
    </row>
    <row r="26" spans="1:79" x14ac:dyDescent="0.3">
      <c r="A26" t="str">
        <f t="shared" si="30"/>
        <v>C0.0-1</v>
      </c>
      <c r="B26" t="s">
        <v>21</v>
      </c>
      <c r="C26" t="s">
        <v>223</v>
      </c>
      <c r="D26" s="3">
        <v>0</v>
      </c>
      <c r="E26" s="3">
        <v>1</v>
      </c>
      <c r="G26" s="12">
        <v>0</v>
      </c>
      <c r="H26" s="3">
        <v>1</v>
      </c>
      <c r="I26" s="21">
        <v>0</v>
      </c>
      <c r="J26" s="12">
        <v>0</v>
      </c>
      <c r="K26" s="3">
        <v>1</v>
      </c>
      <c r="L26" s="21">
        <v>0</v>
      </c>
      <c r="M26" s="12">
        <v>1</v>
      </c>
      <c r="N26" s="3">
        <v>1</v>
      </c>
      <c r="O26" s="21">
        <v>0</v>
      </c>
      <c r="P26" s="13">
        <v>1</v>
      </c>
      <c r="Q26" s="5">
        <v>1</v>
      </c>
      <c r="R26" s="21">
        <v>0</v>
      </c>
      <c r="S26" s="13">
        <v>0</v>
      </c>
      <c r="T26" s="3">
        <v>0</v>
      </c>
      <c r="U26" s="21">
        <v>0</v>
      </c>
      <c r="V26" s="13">
        <v>0</v>
      </c>
      <c r="W26" s="3">
        <v>0</v>
      </c>
      <c r="X26" s="21">
        <v>0</v>
      </c>
      <c r="Y26" s="13">
        <v>0</v>
      </c>
      <c r="Z26" s="3">
        <v>0</v>
      </c>
      <c r="AA26" s="21">
        <v>0</v>
      </c>
      <c r="AE26" s="5" t="str">
        <f t="shared" si="0"/>
        <v/>
      </c>
      <c r="AG26" s="12">
        <f t="shared" si="1"/>
        <v>1</v>
      </c>
      <c r="AH26" s="5" t="str">
        <f t="shared" si="2"/>
        <v/>
      </c>
      <c r="AI26" s="12">
        <f t="shared" si="3"/>
        <v>1</v>
      </c>
      <c r="AJ26" s="5" t="str">
        <f t="shared" si="4"/>
        <v>C</v>
      </c>
      <c r="AK26" s="12">
        <f t="shared" si="5"/>
        <v>2</v>
      </c>
      <c r="AL26" s="13" t="str">
        <f t="shared" si="6"/>
        <v/>
      </c>
      <c r="AM26" s="12">
        <f t="shared" si="7"/>
        <v>2</v>
      </c>
      <c r="AN26" s="5" t="str">
        <f t="shared" si="8"/>
        <v>0</v>
      </c>
      <c r="AO26" s="12">
        <f t="shared" si="9"/>
        <v>3</v>
      </c>
      <c r="AP26" s="13">
        <f t="shared" si="10"/>
        <v>46</v>
      </c>
      <c r="AQ26" s="12">
        <f t="shared" si="11"/>
        <v>4</v>
      </c>
      <c r="AR26" s="5" t="str">
        <f t="shared" si="12"/>
        <v>0</v>
      </c>
      <c r="AS26" s="12">
        <f t="shared" si="13"/>
        <v>5</v>
      </c>
      <c r="AT26" s="13">
        <f t="shared" si="14"/>
        <v>45</v>
      </c>
      <c r="AU26" s="12">
        <f t="shared" si="15"/>
        <v>6</v>
      </c>
      <c r="AV26" s="5" t="str">
        <f t="shared" si="16"/>
        <v>1</v>
      </c>
      <c r="AW26" s="12">
        <f t="shared" si="17"/>
        <v>7</v>
      </c>
      <c r="AX26" s="13" t="str">
        <f t="shared" si="18"/>
        <v/>
      </c>
      <c r="AY26" s="12">
        <f t="shared" si="19"/>
        <v>7</v>
      </c>
      <c r="AZ26" s="5" t="str">
        <f t="shared" si="20"/>
        <v/>
      </c>
      <c r="BA26" s="12">
        <f t="shared" si="21"/>
        <v>7</v>
      </c>
      <c r="BB26" s="13" t="str">
        <f t="shared" si="22"/>
        <v/>
      </c>
      <c r="BC26" s="12">
        <f t="shared" si="23"/>
        <v>7</v>
      </c>
      <c r="BD26" s="5" t="str">
        <f t="shared" si="24"/>
        <v/>
      </c>
      <c r="BE26" s="12">
        <f t="shared" si="25"/>
        <v>7</v>
      </c>
      <c r="BF26" s="13" t="str">
        <f t="shared" si="26"/>
        <v/>
      </c>
      <c r="BG26" s="12">
        <f t="shared" si="27"/>
        <v>7</v>
      </c>
      <c r="BH26" s="5" t="str">
        <f t="shared" si="28"/>
        <v/>
      </c>
      <c r="BJ26" t="str">
        <f t="shared" si="40"/>
        <v>C0.0-1</v>
      </c>
      <c r="BK26" s="8" t="str">
        <f t="shared" si="32"/>
        <v>yes</v>
      </c>
      <c r="BM26" s="3" t="str">
        <f>_xlfn.XLOOKUP(AJ26,Sheet2!A$3:A$16,Sheet2!B$3:B$16)&amp;"0"</f>
        <v>0030</v>
      </c>
      <c r="BN26" s="3" t="s">
        <v>260</v>
      </c>
      <c r="BO26" s="3" t="str">
        <f t="shared" si="41"/>
        <v>00</v>
      </c>
      <c r="BP26" s="3" t="s">
        <v>260</v>
      </c>
      <c r="BQ26" s="3" t="str">
        <f t="shared" si="42"/>
        <v>00</v>
      </c>
      <c r="BR26" s="3" t="s">
        <v>260</v>
      </c>
      <c r="BS26" s="3" t="str">
        <f t="shared" si="43"/>
        <v>0001</v>
      </c>
      <c r="BT26" s="3" t="s">
        <v>260</v>
      </c>
      <c r="BU26" s="3" t="str">
        <f t="shared" si="44"/>
        <v/>
      </c>
      <c r="BV26" s="3" t="s">
        <v>260</v>
      </c>
      <c r="BW26" s="3" t="str">
        <f t="shared" si="45"/>
        <v/>
      </c>
      <c r="BX26" s="3" t="s">
        <v>260</v>
      </c>
      <c r="BY26" s="3" t="str">
        <f t="shared" si="46"/>
        <v/>
      </c>
      <c r="CA26" s="6" t="str">
        <f t="shared" si="47"/>
        <v>0030.00.00.0001</v>
      </c>
    </row>
    <row r="27" spans="1:79" x14ac:dyDescent="0.3">
      <c r="A27" t="str">
        <f t="shared" si="30"/>
        <v>C1.0-1</v>
      </c>
      <c r="B27" t="s">
        <v>22</v>
      </c>
      <c r="C27" t="s">
        <v>223</v>
      </c>
      <c r="D27" s="3">
        <v>0</v>
      </c>
      <c r="E27" s="3">
        <v>1</v>
      </c>
      <c r="G27" s="12">
        <v>0</v>
      </c>
      <c r="H27" s="3">
        <v>1</v>
      </c>
      <c r="I27" s="21">
        <v>0</v>
      </c>
      <c r="J27" s="12">
        <v>0</v>
      </c>
      <c r="K27" s="3">
        <v>1</v>
      </c>
      <c r="L27" s="21">
        <v>0</v>
      </c>
      <c r="M27" s="12">
        <v>1</v>
      </c>
      <c r="N27" s="3">
        <v>1</v>
      </c>
      <c r="O27" s="21">
        <v>0</v>
      </c>
      <c r="P27" s="13">
        <v>1</v>
      </c>
      <c r="Q27" s="5">
        <v>1</v>
      </c>
      <c r="R27" s="21">
        <v>0</v>
      </c>
      <c r="S27" s="13">
        <v>0</v>
      </c>
      <c r="T27" s="3">
        <v>0</v>
      </c>
      <c r="U27" s="21">
        <v>0</v>
      </c>
      <c r="V27" s="13">
        <v>0</v>
      </c>
      <c r="W27" s="3">
        <v>0</v>
      </c>
      <c r="X27" s="21">
        <v>0</v>
      </c>
      <c r="Y27" s="13">
        <v>0</v>
      </c>
      <c r="Z27" s="3">
        <v>0</v>
      </c>
      <c r="AA27" s="21">
        <v>0</v>
      </c>
      <c r="AE27" s="5" t="str">
        <f t="shared" si="0"/>
        <v/>
      </c>
      <c r="AG27" s="12">
        <f t="shared" si="1"/>
        <v>1</v>
      </c>
      <c r="AH27" s="5" t="str">
        <f t="shared" si="2"/>
        <v/>
      </c>
      <c r="AI27" s="12">
        <f t="shared" si="3"/>
        <v>1</v>
      </c>
      <c r="AJ27" s="5" t="str">
        <f t="shared" si="4"/>
        <v>C</v>
      </c>
      <c r="AK27" s="12">
        <f t="shared" si="5"/>
        <v>2</v>
      </c>
      <c r="AL27" s="13" t="str">
        <f t="shared" si="6"/>
        <v/>
      </c>
      <c r="AM27" s="12">
        <f t="shared" si="7"/>
        <v>2</v>
      </c>
      <c r="AN27" s="5" t="str">
        <f t="shared" si="8"/>
        <v>1</v>
      </c>
      <c r="AO27" s="12">
        <f t="shared" si="9"/>
        <v>3</v>
      </c>
      <c r="AP27" s="13">
        <f t="shared" si="10"/>
        <v>46</v>
      </c>
      <c r="AQ27" s="12">
        <f t="shared" si="11"/>
        <v>4</v>
      </c>
      <c r="AR27" s="5" t="str">
        <f t="shared" si="12"/>
        <v>0</v>
      </c>
      <c r="AS27" s="12">
        <f t="shared" si="13"/>
        <v>5</v>
      </c>
      <c r="AT27" s="13">
        <f t="shared" si="14"/>
        <v>45</v>
      </c>
      <c r="AU27" s="12">
        <f t="shared" si="15"/>
        <v>6</v>
      </c>
      <c r="AV27" s="5" t="str">
        <f t="shared" si="16"/>
        <v>1</v>
      </c>
      <c r="AW27" s="12">
        <f t="shared" si="17"/>
        <v>7</v>
      </c>
      <c r="AX27" s="13" t="str">
        <f t="shared" si="18"/>
        <v/>
      </c>
      <c r="AY27" s="12">
        <f t="shared" si="19"/>
        <v>7</v>
      </c>
      <c r="AZ27" s="5" t="str">
        <f t="shared" si="20"/>
        <v/>
      </c>
      <c r="BA27" s="12">
        <f t="shared" si="21"/>
        <v>7</v>
      </c>
      <c r="BB27" s="13" t="str">
        <f t="shared" si="22"/>
        <v/>
      </c>
      <c r="BC27" s="12">
        <f t="shared" si="23"/>
        <v>7</v>
      </c>
      <c r="BD27" s="5" t="str">
        <f t="shared" si="24"/>
        <v/>
      </c>
      <c r="BE27" s="12">
        <f t="shared" si="25"/>
        <v>7</v>
      </c>
      <c r="BF27" s="13" t="str">
        <f t="shared" si="26"/>
        <v/>
      </c>
      <c r="BG27" s="12">
        <f t="shared" si="27"/>
        <v>7</v>
      </c>
      <c r="BH27" s="5" t="str">
        <f t="shared" si="28"/>
        <v/>
      </c>
      <c r="BJ27" t="str">
        <f t="shared" si="40"/>
        <v>C1.0-1</v>
      </c>
      <c r="BK27" s="8" t="str">
        <f t="shared" si="32"/>
        <v>yes</v>
      </c>
      <c r="BM27" s="3" t="str">
        <f>_xlfn.XLOOKUP(AJ27,Sheet2!A$3:A$16,Sheet2!B$3:B$16)&amp;"0"</f>
        <v>0030</v>
      </c>
      <c r="BN27" s="3" t="s">
        <v>260</v>
      </c>
      <c r="BO27" s="3" t="str">
        <f t="shared" si="41"/>
        <v>01</v>
      </c>
      <c r="BP27" s="3" t="s">
        <v>260</v>
      </c>
      <c r="BQ27" s="3" t="str">
        <f t="shared" si="42"/>
        <v>00</v>
      </c>
      <c r="BR27" s="3" t="s">
        <v>260</v>
      </c>
      <c r="BS27" s="3" t="str">
        <f t="shared" si="43"/>
        <v>0001</v>
      </c>
      <c r="BT27" s="3" t="s">
        <v>260</v>
      </c>
      <c r="BU27" s="3" t="str">
        <f t="shared" si="44"/>
        <v/>
      </c>
      <c r="BV27" s="3" t="s">
        <v>260</v>
      </c>
      <c r="BW27" s="3" t="str">
        <f t="shared" si="45"/>
        <v/>
      </c>
      <c r="BX27" s="3" t="s">
        <v>260</v>
      </c>
      <c r="BY27" s="3" t="str">
        <f t="shared" si="46"/>
        <v/>
      </c>
      <c r="CA27" s="6" t="str">
        <f t="shared" si="47"/>
        <v>0030.01.00.0001</v>
      </c>
    </row>
    <row r="28" spans="1:79" x14ac:dyDescent="0.3">
      <c r="A28" t="str">
        <f t="shared" si="30"/>
        <v>C2.0-1</v>
      </c>
      <c r="B28" t="s">
        <v>23</v>
      </c>
      <c r="C28" t="s">
        <v>223</v>
      </c>
      <c r="D28" s="3">
        <v>0</v>
      </c>
      <c r="E28" s="3">
        <v>1</v>
      </c>
      <c r="G28" s="12">
        <v>0</v>
      </c>
      <c r="H28" s="3">
        <v>1</v>
      </c>
      <c r="I28" s="21">
        <v>0</v>
      </c>
      <c r="J28" s="12">
        <v>0</v>
      </c>
      <c r="K28" s="3">
        <v>1</v>
      </c>
      <c r="L28" s="21">
        <v>0</v>
      </c>
      <c r="M28" s="12">
        <v>1</v>
      </c>
      <c r="N28" s="3">
        <v>1</v>
      </c>
      <c r="O28" s="21">
        <v>0</v>
      </c>
      <c r="P28" s="13">
        <v>1</v>
      </c>
      <c r="Q28" s="5">
        <v>1</v>
      </c>
      <c r="R28" s="21">
        <v>0</v>
      </c>
      <c r="S28" s="13">
        <v>0</v>
      </c>
      <c r="T28" s="3">
        <v>0</v>
      </c>
      <c r="U28" s="21">
        <v>0</v>
      </c>
      <c r="V28" s="13">
        <v>0</v>
      </c>
      <c r="W28" s="3">
        <v>0</v>
      </c>
      <c r="X28" s="21">
        <v>0</v>
      </c>
      <c r="Y28" s="13">
        <v>0</v>
      </c>
      <c r="Z28" s="3">
        <v>0</v>
      </c>
      <c r="AA28" s="21">
        <v>0</v>
      </c>
      <c r="AE28" s="5" t="str">
        <f t="shared" si="0"/>
        <v/>
      </c>
      <c r="AG28" s="12">
        <f t="shared" si="1"/>
        <v>1</v>
      </c>
      <c r="AH28" s="5" t="str">
        <f t="shared" si="2"/>
        <v/>
      </c>
      <c r="AI28" s="12">
        <f t="shared" si="3"/>
        <v>1</v>
      </c>
      <c r="AJ28" s="5" t="str">
        <f t="shared" si="4"/>
        <v>C</v>
      </c>
      <c r="AK28" s="12">
        <f t="shared" si="5"/>
        <v>2</v>
      </c>
      <c r="AL28" s="13" t="str">
        <f t="shared" si="6"/>
        <v/>
      </c>
      <c r="AM28" s="12">
        <f t="shared" si="7"/>
        <v>2</v>
      </c>
      <c r="AN28" s="5" t="str">
        <f t="shared" si="8"/>
        <v>2</v>
      </c>
      <c r="AO28" s="12">
        <f t="shared" si="9"/>
        <v>3</v>
      </c>
      <c r="AP28" s="13">
        <f t="shared" si="10"/>
        <v>46</v>
      </c>
      <c r="AQ28" s="12">
        <f t="shared" si="11"/>
        <v>4</v>
      </c>
      <c r="AR28" s="5" t="str">
        <f t="shared" si="12"/>
        <v>0</v>
      </c>
      <c r="AS28" s="12">
        <f t="shared" si="13"/>
        <v>5</v>
      </c>
      <c r="AT28" s="13">
        <f t="shared" si="14"/>
        <v>45</v>
      </c>
      <c r="AU28" s="12">
        <f t="shared" si="15"/>
        <v>6</v>
      </c>
      <c r="AV28" s="5" t="str">
        <f t="shared" si="16"/>
        <v>1</v>
      </c>
      <c r="AW28" s="12">
        <f t="shared" si="17"/>
        <v>7</v>
      </c>
      <c r="AX28" s="13" t="str">
        <f t="shared" si="18"/>
        <v/>
      </c>
      <c r="AY28" s="12">
        <f t="shared" si="19"/>
        <v>7</v>
      </c>
      <c r="AZ28" s="5" t="str">
        <f t="shared" si="20"/>
        <v/>
      </c>
      <c r="BA28" s="12">
        <f t="shared" si="21"/>
        <v>7</v>
      </c>
      <c r="BB28" s="13" t="str">
        <f t="shared" si="22"/>
        <v/>
      </c>
      <c r="BC28" s="12">
        <f t="shared" si="23"/>
        <v>7</v>
      </c>
      <c r="BD28" s="5" t="str">
        <f t="shared" si="24"/>
        <v/>
      </c>
      <c r="BE28" s="12">
        <f t="shared" si="25"/>
        <v>7</v>
      </c>
      <c r="BF28" s="13" t="str">
        <f t="shared" si="26"/>
        <v/>
      </c>
      <c r="BG28" s="12">
        <f t="shared" si="27"/>
        <v>7</v>
      </c>
      <c r="BH28" s="5" t="str">
        <f t="shared" si="28"/>
        <v/>
      </c>
      <c r="BJ28" t="str">
        <f t="shared" si="40"/>
        <v>C2.0-1</v>
      </c>
      <c r="BK28" s="8" t="str">
        <f t="shared" si="32"/>
        <v>yes</v>
      </c>
      <c r="BM28" s="3" t="str">
        <f>_xlfn.XLOOKUP(AJ28,Sheet2!A$3:A$16,Sheet2!B$3:B$16)&amp;"0"</f>
        <v>0030</v>
      </c>
      <c r="BN28" s="3" t="s">
        <v>260</v>
      </c>
      <c r="BO28" s="3" t="str">
        <f t="shared" si="41"/>
        <v>02</v>
      </c>
      <c r="BP28" s="3" t="s">
        <v>260</v>
      </c>
      <c r="BQ28" s="3" t="str">
        <f t="shared" si="42"/>
        <v>00</v>
      </c>
      <c r="BR28" s="3" t="s">
        <v>260</v>
      </c>
      <c r="BS28" s="3" t="str">
        <f t="shared" si="43"/>
        <v>0001</v>
      </c>
      <c r="BT28" s="3" t="s">
        <v>260</v>
      </c>
      <c r="BU28" s="3" t="str">
        <f t="shared" si="44"/>
        <v/>
      </c>
      <c r="BV28" s="3" t="s">
        <v>260</v>
      </c>
      <c r="BW28" s="3" t="str">
        <f t="shared" si="45"/>
        <v/>
      </c>
      <c r="BX28" s="3" t="s">
        <v>260</v>
      </c>
      <c r="BY28" s="3" t="str">
        <f t="shared" si="46"/>
        <v/>
      </c>
      <c r="CA28" s="6" t="str">
        <f t="shared" si="47"/>
        <v>0030.02.00.0001</v>
      </c>
    </row>
    <row r="29" spans="1:79" x14ac:dyDescent="0.3">
      <c r="A29" t="str">
        <f t="shared" si="30"/>
        <v>C2.1-1</v>
      </c>
      <c r="B29" t="s">
        <v>24</v>
      </c>
      <c r="C29" t="s">
        <v>223</v>
      </c>
      <c r="D29" s="3">
        <v>0</v>
      </c>
      <c r="E29" s="3">
        <v>1</v>
      </c>
      <c r="G29" s="12">
        <v>0</v>
      </c>
      <c r="H29" s="3">
        <v>1</v>
      </c>
      <c r="I29" s="21">
        <v>0</v>
      </c>
      <c r="J29" s="12">
        <v>0</v>
      </c>
      <c r="K29" s="3">
        <v>1</v>
      </c>
      <c r="L29" s="21">
        <v>0</v>
      </c>
      <c r="M29" s="12">
        <v>1</v>
      </c>
      <c r="N29" s="3">
        <v>1</v>
      </c>
      <c r="O29" s="21">
        <v>0</v>
      </c>
      <c r="P29" s="13">
        <v>1</v>
      </c>
      <c r="Q29" s="5">
        <v>1</v>
      </c>
      <c r="R29" s="21">
        <v>0</v>
      </c>
      <c r="S29" s="13">
        <v>0</v>
      </c>
      <c r="T29" s="3">
        <v>0</v>
      </c>
      <c r="U29" s="21">
        <v>0</v>
      </c>
      <c r="V29" s="13">
        <v>0</v>
      </c>
      <c r="W29" s="3">
        <v>0</v>
      </c>
      <c r="X29" s="21">
        <v>0</v>
      </c>
      <c r="Y29" s="13">
        <v>0</v>
      </c>
      <c r="Z29" s="3">
        <v>0</v>
      </c>
      <c r="AA29" s="21">
        <v>0</v>
      </c>
      <c r="AE29" s="5" t="str">
        <f t="shared" si="0"/>
        <v/>
      </c>
      <c r="AG29" s="12">
        <f t="shared" si="1"/>
        <v>1</v>
      </c>
      <c r="AH29" s="5" t="str">
        <f t="shared" si="2"/>
        <v/>
      </c>
      <c r="AI29" s="12">
        <f t="shared" si="3"/>
        <v>1</v>
      </c>
      <c r="AJ29" s="5" t="str">
        <f t="shared" si="4"/>
        <v>C</v>
      </c>
      <c r="AK29" s="12">
        <f t="shared" si="5"/>
        <v>2</v>
      </c>
      <c r="AL29" s="13" t="str">
        <f t="shared" si="6"/>
        <v/>
      </c>
      <c r="AM29" s="12">
        <f t="shared" si="7"/>
        <v>2</v>
      </c>
      <c r="AN29" s="5" t="str">
        <f t="shared" si="8"/>
        <v>2</v>
      </c>
      <c r="AO29" s="12">
        <f t="shared" si="9"/>
        <v>3</v>
      </c>
      <c r="AP29" s="13">
        <f t="shared" si="10"/>
        <v>46</v>
      </c>
      <c r="AQ29" s="12">
        <f t="shared" si="11"/>
        <v>4</v>
      </c>
      <c r="AR29" s="5" t="str">
        <f t="shared" si="12"/>
        <v>1</v>
      </c>
      <c r="AS29" s="12">
        <f t="shared" si="13"/>
        <v>5</v>
      </c>
      <c r="AT29" s="13">
        <f t="shared" si="14"/>
        <v>45</v>
      </c>
      <c r="AU29" s="12">
        <f t="shared" si="15"/>
        <v>6</v>
      </c>
      <c r="AV29" s="5" t="str">
        <f t="shared" si="16"/>
        <v>1</v>
      </c>
      <c r="AW29" s="12">
        <f t="shared" si="17"/>
        <v>7</v>
      </c>
      <c r="AX29" s="13" t="str">
        <f t="shared" si="18"/>
        <v/>
      </c>
      <c r="AY29" s="12">
        <f t="shared" si="19"/>
        <v>7</v>
      </c>
      <c r="AZ29" s="5" t="str">
        <f t="shared" si="20"/>
        <v/>
      </c>
      <c r="BA29" s="12">
        <f t="shared" si="21"/>
        <v>7</v>
      </c>
      <c r="BB29" s="13" t="str">
        <f t="shared" si="22"/>
        <v/>
      </c>
      <c r="BC29" s="12">
        <f t="shared" si="23"/>
        <v>7</v>
      </c>
      <c r="BD29" s="5" t="str">
        <f t="shared" si="24"/>
        <v/>
      </c>
      <c r="BE29" s="12">
        <f t="shared" si="25"/>
        <v>7</v>
      </c>
      <c r="BF29" s="13" t="str">
        <f t="shared" si="26"/>
        <v/>
      </c>
      <c r="BG29" s="12">
        <f t="shared" si="27"/>
        <v>7</v>
      </c>
      <c r="BH29" s="5" t="str">
        <f t="shared" si="28"/>
        <v/>
      </c>
      <c r="BJ29" t="str">
        <f t="shared" si="40"/>
        <v>C2.1-1</v>
      </c>
      <c r="BK29" s="8" t="str">
        <f t="shared" si="32"/>
        <v>yes</v>
      </c>
      <c r="BM29" s="3" t="str">
        <f>_xlfn.XLOOKUP(AJ29,Sheet2!A$3:A$16,Sheet2!B$3:B$16)&amp;"0"</f>
        <v>0030</v>
      </c>
      <c r="BN29" s="3" t="s">
        <v>260</v>
      </c>
      <c r="BO29" s="3" t="str">
        <f t="shared" si="41"/>
        <v>02</v>
      </c>
      <c r="BP29" s="3" t="s">
        <v>260</v>
      </c>
      <c r="BQ29" s="3" t="str">
        <f t="shared" si="42"/>
        <v>01</v>
      </c>
      <c r="BR29" s="3" t="s">
        <v>260</v>
      </c>
      <c r="BS29" s="3" t="str">
        <f t="shared" si="43"/>
        <v>0001</v>
      </c>
      <c r="BT29" s="3" t="s">
        <v>260</v>
      </c>
      <c r="BU29" s="3" t="str">
        <f t="shared" si="44"/>
        <v/>
      </c>
      <c r="BV29" s="3" t="s">
        <v>260</v>
      </c>
      <c r="BW29" s="3" t="str">
        <f t="shared" si="45"/>
        <v/>
      </c>
      <c r="BX29" s="3" t="s">
        <v>260</v>
      </c>
      <c r="BY29" s="3" t="str">
        <f t="shared" si="46"/>
        <v/>
      </c>
      <c r="CA29" s="6" t="str">
        <f t="shared" si="47"/>
        <v>0030.02.01.0001</v>
      </c>
    </row>
    <row r="30" spans="1:79" x14ac:dyDescent="0.3">
      <c r="A30" t="str">
        <f t="shared" si="30"/>
        <v>C2.2-1</v>
      </c>
      <c r="B30" t="s">
        <v>25</v>
      </c>
      <c r="C30" t="s">
        <v>223</v>
      </c>
      <c r="D30" s="3">
        <v>0</v>
      </c>
      <c r="E30" s="3">
        <v>1</v>
      </c>
      <c r="G30" s="12">
        <v>0</v>
      </c>
      <c r="H30" s="3">
        <v>1</v>
      </c>
      <c r="I30" s="21">
        <v>0</v>
      </c>
      <c r="J30" s="12">
        <v>0</v>
      </c>
      <c r="K30" s="3">
        <v>1</v>
      </c>
      <c r="L30" s="21">
        <v>0</v>
      </c>
      <c r="M30" s="12">
        <v>1</v>
      </c>
      <c r="N30" s="3">
        <v>1</v>
      </c>
      <c r="O30" s="21">
        <v>0</v>
      </c>
      <c r="P30" s="13">
        <v>1</v>
      </c>
      <c r="Q30" s="5">
        <v>1</v>
      </c>
      <c r="R30" s="21">
        <v>0</v>
      </c>
      <c r="S30" s="13">
        <v>0</v>
      </c>
      <c r="T30" s="3">
        <v>0</v>
      </c>
      <c r="U30" s="21">
        <v>0</v>
      </c>
      <c r="V30" s="13">
        <v>0</v>
      </c>
      <c r="W30" s="3">
        <v>0</v>
      </c>
      <c r="X30" s="21">
        <v>0</v>
      </c>
      <c r="Y30" s="13">
        <v>0</v>
      </c>
      <c r="Z30" s="3">
        <v>0</v>
      </c>
      <c r="AA30" s="21">
        <v>0</v>
      </c>
      <c r="AE30" s="5" t="str">
        <f t="shared" si="0"/>
        <v/>
      </c>
      <c r="AG30" s="12">
        <f t="shared" si="1"/>
        <v>1</v>
      </c>
      <c r="AH30" s="5" t="str">
        <f t="shared" si="2"/>
        <v/>
      </c>
      <c r="AI30" s="12">
        <f t="shared" si="3"/>
        <v>1</v>
      </c>
      <c r="AJ30" s="5" t="str">
        <f t="shared" si="4"/>
        <v>C</v>
      </c>
      <c r="AK30" s="12">
        <f t="shared" si="5"/>
        <v>2</v>
      </c>
      <c r="AL30" s="13" t="str">
        <f t="shared" si="6"/>
        <v/>
      </c>
      <c r="AM30" s="12">
        <f t="shared" si="7"/>
        <v>2</v>
      </c>
      <c r="AN30" s="5" t="str">
        <f t="shared" si="8"/>
        <v>2</v>
      </c>
      <c r="AO30" s="12">
        <f t="shared" si="9"/>
        <v>3</v>
      </c>
      <c r="AP30" s="13">
        <f t="shared" si="10"/>
        <v>46</v>
      </c>
      <c r="AQ30" s="12">
        <f t="shared" si="11"/>
        <v>4</v>
      </c>
      <c r="AR30" s="5" t="str">
        <f t="shared" si="12"/>
        <v>2</v>
      </c>
      <c r="AS30" s="12">
        <f t="shared" si="13"/>
        <v>5</v>
      </c>
      <c r="AT30" s="13">
        <f t="shared" si="14"/>
        <v>45</v>
      </c>
      <c r="AU30" s="12">
        <f t="shared" si="15"/>
        <v>6</v>
      </c>
      <c r="AV30" s="5" t="str">
        <f t="shared" si="16"/>
        <v>1</v>
      </c>
      <c r="AW30" s="12">
        <f t="shared" si="17"/>
        <v>7</v>
      </c>
      <c r="AX30" s="13" t="str">
        <f t="shared" si="18"/>
        <v/>
      </c>
      <c r="AY30" s="12">
        <f t="shared" si="19"/>
        <v>7</v>
      </c>
      <c r="AZ30" s="5" t="str">
        <f t="shared" si="20"/>
        <v/>
      </c>
      <c r="BA30" s="12">
        <f t="shared" si="21"/>
        <v>7</v>
      </c>
      <c r="BB30" s="13" t="str">
        <f t="shared" si="22"/>
        <v/>
      </c>
      <c r="BC30" s="12">
        <f t="shared" si="23"/>
        <v>7</v>
      </c>
      <c r="BD30" s="5" t="str">
        <f t="shared" si="24"/>
        <v/>
      </c>
      <c r="BE30" s="12">
        <f t="shared" si="25"/>
        <v>7</v>
      </c>
      <c r="BF30" s="13" t="str">
        <f t="shared" si="26"/>
        <v/>
      </c>
      <c r="BG30" s="12">
        <f t="shared" si="27"/>
        <v>7</v>
      </c>
      <c r="BH30" s="5" t="str">
        <f t="shared" si="28"/>
        <v/>
      </c>
      <c r="BJ30" t="str">
        <f t="shared" si="40"/>
        <v>C2.2-1</v>
      </c>
      <c r="BK30" s="8" t="str">
        <f t="shared" si="32"/>
        <v>yes</v>
      </c>
      <c r="BM30" s="3" t="str">
        <f>_xlfn.XLOOKUP(AJ30,Sheet2!A$3:A$16,Sheet2!B$3:B$16)&amp;"0"</f>
        <v>0030</v>
      </c>
      <c r="BN30" s="3" t="s">
        <v>260</v>
      </c>
      <c r="BO30" s="3" t="str">
        <f t="shared" si="41"/>
        <v>02</v>
      </c>
      <c r="BP30" s="3" t="s">
        <v>260</v>
      </c>
      <c r="BQ30" s="3" t="str">
        <f t="shared" si="42"/>
        <v>02</v>
      </c>
      <c r="BR30" s="3" t="s">
        <v>260</v>
      </c>
      <c r="BS30" s="3" t="str">
        <f t="shared" si="43"/>
        <v>0001</v>
      </c>
      <c r="BT30" s="3" t="s">
        <v>260</v>
      </c>
      <c r="BU30" s="3" t="str">
        <f t="shared" si="44"/>
        <v/>
      </c>
      <c r="BV30" s="3" t="s">
        <v>260</v>
      </c>
      <c r="BW30" s="3" t="str">
        <f t="shared" si="45"/>
        <v/>
      </c>
      <c r="BX30" s="3" t="s">
        <v>260</v>
      </c>
      <c r="BY30" s="3" t="str">
        <f t="shared" si="46"/>
        <v/>
      </c>
      <c r="CA30" s="6" t="str">
        <f t="shared" si="47"/>
        <v>0030.02.02.0001</v>
      </c>
    </row>
    <row r="31" spans="1:79" x14ac:dyDescent="0.3">
      <c r="A31" t="str">
        <f t="shared" si="30"/>
        <v>C2.2-2</v>
      </c>
      <c r="B31" t="s">
        <v>26</v>
      </c>
      <c r="C31" t="s">
        <v>223</v>
      </c>
      <c r="D31" s="3">
        <v>0</v>
      </c>
      <c r="E31" s="3">
        <v>1</v>
      </c>
      <c r="G31" s="12">
        <v>0</v>
      </c>
      <c r="H31" s="3">
        <v>1</v>
      </c>
      <c r="I31" s="21">
        <v>0</v>
      </c>
      <c r="J31" s="12">
        <v>0</v>
      </c>
      <c r="K31" s="3">
        <v>1</v>
      </c>
      <c r="L31" s="21">
        <v>0</v>
      </c>
      <c r="M31" s="12">
        <v>1</v>
      </c>
      <c r="N31" s="3">
        <v>1</v>
      </c>
      <c r="O31" s="21">
        <v>0</v>
      </c>
      <c r="P31" s="13">
        <v>1</v>
      </c>
      <c r="Q31" s="5">
        <v>1</v>
      </c>
      <c r="R31" s="21">
        <v>0</v>
      </c>
      <c r="S31" s="13">
        <v>0</v>
      </c>
      <c r="T31" s="3">
        <v>0</v>
      </c>
      <c r="U31" s="21">
        <v>0</v>
      </c>
      <c r="V31" s="13">
        <v>0</v>
      </c>
      <c r="W31" s="3">
        <v>0</v>
      </c>
      <c r="X31" s="21">
        <v>0</v>
      </c>
      <c r="Y31" s="13">
        <v>0</v>
      </c>
      <c r="Z31" s="3">
        <v>0</v>
      </c>
      <c r="AA31" s="21">
        <v>0</v>
      </c>
      <c r="AE31" s="5" t="str">
        <f t="shared" si="0"/>
        <v/>
      </c>
      <c r="AG31" s="12">
        <f t="shared" si="1"/>
        <v>1</v>
      </c>
      <c r="AH31" s="5" t="str">
        <f t="shared" si="2"/>
        <v/>
      </c>
      <c r="AI31" s="12">
        <f t="shared" si="3"/>
        <v>1</v>
      </c>
      <c r="AJ31" s="5" t="str">
        <f t="shared" si="4"/>
        <v>C</v>
      </c>
      <c r="AK31" s="12">
        <f t="shared" si="5"/>
        <v>2</v>
      </c>
      <c r="AL31" s="13" t="str">
        <f t="shared" si="6"/>
        <v/>
      </c>
      <c r="AM31" s="12">
        <f t="shared" si="7"/>
        <v>2</v>
      </c>
      <c r="AN31" s="5" t="str">
        <f t="shared" si="8"/>
        <v>2</v>
      </c>
      <c r="AO31" s="12">
        <f t="shared" si="9"/>
        <v>3</v>
      </c>
      <c r="AP31" s="13">
        <f t="shared" si="10"/>
        <v>46</v>
      </c>
      <c r="AQ31" s="12">
        <f t="shared" si="11"/>
        <v>4</v>
      </c>
      <c r="AR31" s="5" t="str">
        <f t="shared" si="12"/>
        <v>2</v>
      </c>
      <c r="AS31" s="12">
        <f t="shared" si="13"/>
        <v>5</v>
      </c>
      <c r="AT31" s="13">
        <f t="shared" si="14"/>
        <v>45</v>
      </c>
      <c r="AU31" s="12">
        <f t="shared" si="15"/>
        <v>6</v>
      </c>
      <c r="AV31" s="5" t="str">
        <f t="shared" si="16"/>
        <v>2</v>
      </c>
      <c r="AW31" s="12">
        <f t="shared" si="17"/>
        <v>7</v>
      </c>
      <c r="AX31" s="13" t="str">
        <f t="shared" si="18"/>
        <v/>
      </c>
      <c r="AY31" s="12">
        <f t="shared" si="19"/>
        <v>7</v>
      </c>
      <c r="AZ31" s="5" t="str">
        <f t="shared" si="20"/>
        <v/>
      </c>
      <c r="BA31" s="12">
        <f t="shared" si="21"/>
        <v>7</v>
      </c>
      <c r="BB31" s="13" t="str">
        <f t="shared" si="22"/>
        <v/>
      </c>
      <c r="BC31" s="12">
        <f t="shared" si="23"/>
        <v>7</v>
      </c>
      <c r="BD31" s="5" t="str">
        <f t="shared" si="24"/>
        <v/>
      </c>
      <c r="BE31" s="12">
        <f t="shared" si="25"/>
        <v>7</v>
      </c>
      <c r="BF31" s="13" t="str">
        <f t="shared" si="26"/>
        <v/>
      </c>
      <c r="BG31" s="12">
        <f t="shared" si="27"/>
        <v>7</v>
      </c>
      <c r="BH31" s="5" t="str">
        <f t="shared" si="28"/>
        <v/>
      </c>
      <c r="BJ31" t="str">
        <f t="shared" si="40"/>
        <v>C2.2-2</v>
      </c>
      <c r="BK31" s="8" t="str">
        <f t="shared" si="32"/>
        <v>yes</v>
      </c>
      <c r="BM31" s="3" t="str">
        <f>_xlfn.XLOOKUP(AJ31,Sheet2!A$3:A$16,Sheet2!B$3:B$16)&amp;"0"</f>
        <v>0030</v>
      </c>
      <c r="BN31" s="3" t="s">
        <v>260</v>
      </c>
      <c r="BO31" s="3" t="str">
        <f t="shared" si="41"/>
        <v>02</v>
      </c>
      <c r="BP31" s="3" t="s">
        <v>260</v>
      </c>
      <c r="BQ31" s="3" t="str">
        <f t="shared" si="42"/>
        <v>02</v>
      </c>
      <c r="BR31" s="3" t="s">
        <v>260</v>
      </c>
      <c r="BS31" s="3" t="str">
        <f t="shared" si="43"/>
        <v>0002</v>
      </c>
      <c r="BT31" s="3" t="s">
        <v>260</v>
      </c>
      <c r="BU31" s="3" t="str">
        <f t="shared" si="44"/>
        <v/>
      </c>
      <c r="BV31" s="3" t="s">
        <v>260</v>
      </c>
      <c r="BW31" s="3" t="str">
        <f t="shared" si="45"/>
        <v/>
      </c>
      <c r="BX31" s="3" t="s">
        <v>260</v>
      </c>
      <c r="BY31" s="3" t="str">
        <f t="shared" si="46"/>
        <v/>
      </c>
      <c r="CA31" s="6" t="str">
        <f t="shared" si="47"/>
        <v>0030.02.02.0002</v>
      </c>
    </row>
    <row r="32" spans="1:79" x14ac:dyDescent="0.3">
      <c r="A32" t="str">
        <f t="shared" si="30"/>
        <v>C3.0-1</v>
      </c>
      <c r="B32" t="s">
        <v>27</v>
      </c>
      <c r="C32" t="s">
        <v>223</v>
      </c>
      <c r="D32" s="3">
        <v>0</v>
      </c>
      <c r="E32" s="3">
        <v>1</v>
      </c>
      <c r="G32" s="12">
        <v>0</v>
      </c>
      <c r="H32" s="3">
        <v>1</v>
      </c>
      <c r="I32" s="21">
        <v>0</v>
      </c>
      <c r="J32" s="12">
        <v>0</v>
      </c>
      <c r="K32" s="3">
        <v>1</v>
      </c>
      <c r="L32" s="21">
        <v>0</v>
      </c>
      <c r="M32" s="12">
        <v>1</v>
      </c>
      <c r="N32" s="3">
        <v>1</v>
      </c>
      <c r="O32" s="21">
        <v>0</v>
      </c>
      <c r="P32" s="13">
        <v>1</v>
      </c>
      <c r="Q32" s="5">
        <v>1</v>
      </c>
      <c r="R32" s="21">
        <v>0</v>
      </c>
      <c r="S32" s="13">
        <v>0</v>
      </c>
      <c r="T32" s="3">
        <v>0</v>
      </c>
      <c r="U32" s="21">
        <v>0</v>
      </c>
      <c r="V32" s="13">
        <v>0</v>
      </c>
      <c r="W32" s="3">
        <v>0</v>
      </c>
      <c r="X32" s="21">
        <v>0</v>
      </c>
      <c r="Y32" s="13">
        <v>0</v>
      </c>
      <c r="Z32" s="3">
        <v>0</v>
      </c>
      <c r="AA32" s="21">
        <v>0</v>
      </c>
      <c r="AE32" s="5" t="str">
        <f t="shared" si="0"/>
        <v/>
      </c>
      <c r="AG32" s="12">
        <f t="shared" si="1"/>
        <v>1</v>
      </c>
      <c r="AH32" s="5" t="str">
        <f t="shared" si="2"/>
        <v/>
      </c>
      <c r="AI32" s="12">
        <f t="shared" si="3"/>
        <v>1</v>
      </c>
      <c r="AJ32" s="5" t="str">
        <f t="shared" si="4"/>
        <v>C</v>
      </c>
      <c r="AK32" s="12">
        <f t="shared" si="5"/>
        <v>2</v>
      </c>
      <c r="AL32" s="13" t="str">
        <f t="shared" si="6"/>
        <v/>
      </c>
      <c r="AM32" s="12">
        <f t="shared" si="7"/>
        <v>2</v>
      </c>
      <c r="AN32" s="5" t="str">
        <f t="shared" si="8"/>
        <v>3</v>
      </c>
      <c r="AO32" s="12">
        <f t="shared" si="9"/>
        <v>3</v>
      </c>
      <c r="AP32" s="13">
        <f t="shared" si="10"/>
        <v>46</v>
      </c>
      <c r="AQ32" s="12">
        <f t="shared" si="11"/>
        <v>4</v>
      </c>
      <c r="AR32" s="5" t="str">
        <f t="shared" si="12"/>
        <v>0</v>
      </c>
      <c r="AS32" s="12">
        <f t="shared" si="13"/>
        <v>5</v>
      </c>
      <c r="AT32" s="13">
        <f t="shared" si="14"/>
        <v>45</v>
      </c>
      <c r="AU32" s="12">
        <f t="shared" si="15"/>
        <v>6</v>
      </c>
      <c r="AV32" s="5" t="str">
        <f t="shared" si="16"/>
        <v>1</v>
      </c>
      <c r="AW32" s="12">
        <f t="shared" si="17"/>
        <v>7</v>
      </c>
      <c r="AX32" s="13" t="str">
        <f t="shared" si="18"/>
        <v/>
      </c>
      <c r="AY32" s="12">
        <f t="shared" si="19"/>
        <v>7</v>
      </c>
      <c r="AZ32" s="5" t="str">
        <f t="shared" si="20"/>
        <v/>
      </c>
      <c r="BA32" s="12">
        <f t="shared" si="21"/>
        <v>7</v>
      </c>
      <c r="BB32" s="13" t="str">
        <f t="shared" si="22"/>
        <v/>
      </c>
      <c r="BC32" s="12">
        <f t="shared" si="23"/>
        <v>7</v>
      </c>
      <c r="BD32" s="5" t="str">
        <f t="shared" si="24"/>
        <v/>
      </c>
      <c r="BE32" s="12">
        <f t="shared" si="25"/>
        <v>7</v>
      </c>
      <c r="BF32" s="13" t="str">
        <f t="shared" si="26"/>
        <v/>
      </c>
      <c r="BG32" s="12">
        <f t="shared" si="27"/>
        <v>7</v>
      </c>
      <c r="BH32" s="5" t="str">
        <f t="shared" si="28"/>
        <v/>
      </c>
      <c r="BJ32" t="str">
        <f t="shared" si="40"/>
        <v>C3.0-1</v>
      </c>
      <c r="BK32" s="8" t="str">
        <f t="shared" si="32"/>
        <v>yes</v>
      </c>
      <c r="BM32" s="3" t="str">
        <f>_xlfn.XLOOKUP(AJ32,Sheet2!A$3:A$16,Sheet2!B$3:B$16)&amp;"0"</f>
        <v>0030</v>
      </c>
      <c r="BN32" s="3" t="s">
        <v>260</v>
      </c>
      <c r="BO32" s="3" t="str">
        <f t="shared" si="41"/>
        <v>03</v>
      </c>
      <c r="BP32" s="3" t="s">
        <v>260</v>
      </c>
      <c r="BQ32" s="3" t="str">
        <f t="shared" si="42"/>
        <v>00</v>
      </c>
      <c r="BR32" s="3" t="s">
        <v>260</v>
      </c>
      <c r="BS32" s="3" t="str">
        <f t="shared" si="43"/>
        <v>0001</v>
      </c>
      <c r="BT32" s="3" t="s">
        <v>260</v>
      </c>
      <c r="BU32" s="3" t="str">
        <f t="shared" si="44"/>
        <v/>
      </c>
      <c r="BV32" s="3" t="s">
        <v>260</v>
      </c>
      <c r="BW32" s="3" t="str">
        <f t="shared" si="45"/>
        <v/>
      </c>
      <c r="BX32" s="3" t="s">
        <v>260</v>
      </c>
      <c r="BY32" s="3" t="str">
        <f t="shared" si="46"/>
        <v/>
      </c>
      <c r="CA32" s="6" t="str">
        <f t="shared" si="47"/>
        <v>0030.03.00.0001</v>
      </c>
    </row>
    <row r="33" spans="1:79" x14ac:dyDescent="0.3">
      <c r="A33" t="str">
        <f t="shared" si="30"/>
        <v>C3.1-1</v>
      </c>
      <c r="B33" t="s">
        <v>28</v>
      </c>
      <c r="C33" t="s">
        <v>223</v>
      </c>
      <c r="D33" s="3">
        <v>0</v>
      </c>
      <c r="E33" s="3">
        <v>1</v>
      </c>
      <c r="G33" s="12">
        <v>0</v>
      </c>
      <c r="H33" s="3">
        <v>1</v>
      </c>
      <c r="I33" s="21">
        <v>0</v>
      </c>
      <c r="J33" s="12">
        <v>0</v>
      </c>
      <c r="K33" s="3">
        <v>1</v>
      </c>
      <c r="L33" s="21">
        <v>0</v>
      </c>
      <c r="M33" s="12">
        <v>1</v>
      </c>
      <c r="N33" s="3">
        <v>1</v>
      </c>
      <c r="O33" s="21">
        <v>0</v>
      </c>
      <c r="P33" s="13">
        <v>1</v>
      </c>
      <c r="Q33" s="5">
        <v>1</v>
      </c>
      <c r="R33" s="21">
        <v>0</v>
      </c>
      <c r="S33" s="13">
        <v>0</v>
      </c>
      <c r="T33" s="3">
        <v>0</v>
      </c>
      <c r="U33" s="21">
        <v>0</v>
      </c>
      <c r="V33" s="13">
        <v>0</v>
      </c>
      <c r="W33" s="3">
        <v>0</v>
      </c>
      <c r="X33" s="21">
        <v>0</v>
      </c>
      <c r="Y33" s="13">
        <v>0</v>
      </c>
      <c r="Z33" s="3">
        <v>0</v>
      </c>
      <c r="AA33" s="21">
        <v>0</v>
      </c>
      <c r="AE33" s="5" t="str">
        <f t="shared" si="0"/>
        <v/>
      </c>
      <c r="AG33" s="12">
        <f t="shared" si="1"/>
        <v>1</v>
      </c>
      <c r="AH33" s="5" t="str">
        <f t="shared" si="2"/>
        <v/>
      </c>
      <c r="AI33" s="12">
        <f t="shared" si="3"/>
        <v>1</v>
      </c>
      <c r="AJ33" s="5" t="str">
        <f t="shared" si="4"/>
        <v>C</v>
      </c>
      <c r="AK33" s="12">
        <f t="shared" si="5"/>
        <v>2</v>
      </c>
      <c r="AL33" s="13" t="str">
        <f t="shared" si="6"/>
        <v/>
      </c>
      <c r="AM33" s="12">
        <f t="shared" si="7"/>
        <v>2</v>
      </c>
      <c r="AN33" s="5" t="str">
        <f t="shared" si="8"/>
        <v>3</v>
      </c>
      <c r="AO33" s="12">
        <f t="shared" si="9"/>
        <v>3</v>
      </c>
      <c r="AP33" s="13">
        <f t="shared" si="10"/>
        <v>46</v>
      </c>
      <c r="AQ33" s="12">
        <f t="shared" si="11"/>
        <v>4</v>
      </c>
      <c r="AR33" s="5" t="str">
        <f t="shared" si="12"/>
        <v>1</v>
      </c>
      <c r="AS33" s="12">
        <f t="shared" si="13"/>
        <v>5</v>
      </c>
      <c r="AT33" s="13">
        <f t="shared" si="14"/>
        <v>45</v>
      </c>
      <c r="AU33" s="12">
        <f t="shared" si="15"/>
        <v>6</v>
      </c>
      <c r="AV33" s="5" t="str">
        <f t="shared" si="16"/>
        <v>1</v>
      </c>
      <c r="AW33" s="12">
        <f t="shared" si="17"/>
        <v>7</v>
      </c>
      <c r="AX33" s="13" t="str">
        <f t="shared" si="18"/>
        <v/>
      </c>
      <c r="AY33" s="12">
        <f t="shared" si="19"/>
        <v>7</v>
      </c>
      <c r="AZ33" s="5" t="str">
        <f t="shared" si="20"/>
        <v/>
      </c>
      <c r="BA33" s="12">
        <f t="shared" si="21"/>
        <v>7</v>
      </c>
      <c r="BB33" s="13" t="str">
        <f t="shared" si="22"/>
        <v/>
      </c>
      <c r="BC33" s="12">
        <f t="shared" si="23"/>
        <v>7</v>
      </c>
      <c r="BD33" s="5" t="str">
        <f t="shared" si="24"/>
        <v/>
      </c>
      <c r="BE33" s="12">
        <f t="shared" si="25"/>
        <v>7</v>
      </c>
      <c r="BF33" s="13" t="str">
        <f t="shared" si="26"/>
        <v/>
      </c>
      <c r="BG33" s="12">
        <f t="shared" si="27"/>
        <v>7</v>
      </c>
      <c r="BH33" s="5" t="str">
        <f t="shared" si="28"/>
        <v/>
      </c>
      <c r="BJ33" t="str">
        <f t="shared" si="40"/>
        <v>C3.1-1</v>
      </c>
      <c r="BK33" s="8" t="str">
        <f t="shared" si="32"/>
        <v>yes</v>
      </c>
      <c r="BM33" s="3" t="str">
        <f>_xlfn.XLOOKUP(AJ33,Sheet2!A$3:A$16,Sheet2!B$3:B$16)&amp;"0"</f>
        <v>0030</v>
      </c>
      <c r="BN33" s="3" t="s">
        <v>260</v>
      </c>
      <c r="BO33" s="3" t="str">
        <f t="shared" si="41"/>
        <v>03</v>
      </c>
      <c r="BP33" s="3" t="s">
        <v>260</v>
      </c>
      <c r="BQ33" s="3" t="str">
        <f t="shared" si="42"/>
        <v>01</v>
      </c>
      <c r="BR33" s="3" t="s">
        <v>260</v>
      </c>
      <c r="BS33" s="3" t="str">
        <f t="shared" si="43"/>
        <v>0001</v>
      </c>
      <c r="BT33" s="3" t="s">
        <v>260</v>
      </c>
      <c r="BU33" s="3" t="str">
        <f t="shared" si="44"/>
        <v/>
      </c>
      <c r="BV33" s="3" t="s">
        <v>260</v>
      </c>
      <c r="BW33" s="3" t="str">
        <f t="shared" si="45"/>
        <v/>
      </c>
      <c r="BX33" s="3" t="s">
        <v>260</v>
      </c>
      <c r="BY33" s="3" t="str">
        <f t="shared" si="46"/>
        <v/>
      </c>
      <c r="CA33" s="6" t="str">
        <f t="shared" si="47"/>
        <v>0030.03.01.0001</v>
      </c>
    </row>
    <row r="34" spans="1:79" x14ac:dyDescent="0.3">
      <c r="A34" t="str">
        <f t="shared" si="30"/>
        <v>C4.0-1</v>
      </c>
      <c r="B34" t="s">
        <v>29</v>
      </c>
      <c r="C34" t="s">
        <v>223</v>
      </c>
      <c r="D34" s="3">
        <v>0</v>
      </c>
      <c r="E34" s="3">
        <v>1</v>
      </c>
      <c r="G34" s="12">
        <v>0</v>
      </c>
      <c r="H34" s="3">
        <v>1</v>
      </c>
      <c r="I34" s="21">
        <v>0</v>
      </c>
      <c r="J34" s="12">
        <v>0</v>
      </c>
      <c r="K34" s="3">
        <v>1</v>
      </c>
      <c r="L34" s="21">
        <v>0</v>
      </c>
      <c r="M34" s="12">
        <v>1</v>
      </c>
      <c r="N34" s="3">
        <v>1</v>
      </c>
      <c r="O34" s="21">
        <v>0</v>
      </c>
      <c r="P34" s="13">
        <v>1</v>
      </c>
      <c r="Q34" s="5">
        <v>1</v>
      </c>
      <c r="R34" s="21">
        <v>0</v>
      </c>
      <c r="S34" s="13">
        <v>0</v>
      </c>
      <c r="T34" s="3">
        <v>0</v>
      </c>
      <c r="U34" s="21">
        <v>0</v>
      </c>
      <c r="V34" s="13">
        <v>0</v>
      </c>
      <c r="W34" s="3">
        <v>0</v>
      </c>
      <c r="X34" s="21">
        <v>0</v>
      </c>
      <c r="Y34" s="13">
        <v>0</v>
      </c>
      <c r="Z34" s="3">
        <v>0</v>
      </c>
      <c r="AA34" s="21">
        <v>0</v>
      </c>
      <c r="AE34" s="5" t="str">
        <f t="shared" si="0"/>
        <v/>
      </c>
      <c r="AG34" s="12">
        <f t="shared" si="1"/>
        <v>1</v>
      </c>
      <c r="AH34" s="5" t="str">
        <f t="shared" si="2"/>
        <v/>
      </c>
      <c r="AI34" s="12">
        <f t="shared" si="3"/>
        <v>1</v>
      </c>
      <c r="AJ34" s="5" t="str">
        <f t="shared" si="4"/>
        <v>C</v>
      </c>
      <c r="AK34" s="12">
        <f t="shared" si="5"/>
        <v>2</v>
      </c>
      <c r="AL34" s="13" t="str">
        <f t="shared" si="6"/>
        <v/>
      </c>
      <c r="AM34" s="12">
        <f t="shared" si="7"/>
        <v>2</v>
      </c>
      <c r="AN34" s="5" t="str">
        <f t="shared" si="8"/>
        <v>4</v>
      </c>
      <c r="AO34" s="12">
        <f t="shared" si="9"/>
        <v>3</v>
      </c>
      <c r="AP34" s="13">
        <f t="shared" si="10"/>
        <v>46</v>
      </c>
      <c r="AQ34" s="12">
        <f t="shared" si="11"/>
        <v>4</v>
      </c>
      <c r="AR34" s="5" t="str">
        <f t="shared" si="12"/>
        <v>0</v>
      </c>
      <c r="AS34" s="12">
        <f t="shared" si="13"/>
        <v>5</v>
      </c>
      <c r="AT34" s="13">
        <f t="shared" si="14"/>
        <v>45</v>
      </c>
      <c r="AU34" s="12">
        <f t="shared" si="15"/>
        <v>6</v>
      </c>
      <c r="AV34" s="5" t="str">
        <f t="shared" si="16"/>
        <v>1</v>
      </c>
      <c r="AW34" s="12">
        <f t="shared" si="17"/>
        <v>7</v>
      </c>
      <c r="AX34" s="13" t="str">
        <f t="shared" si="18"/>
        <v/>
      </c>
      <c r="AY34" s="12">
        <f t="shared" si="19"/>
        <v>7</v>
      </c>
      <c r="AZ34" s="5" t="str">
        <f t="shared" si="20"/>
        <v/>
      </c>
      <c r="BA34" s="12">
        <f t="shared" si="21"/>
        <v>7</v>
      </c>
      <c r="BB34" s="13" t="str">
        <f t="shared" si="22"/>
        <v/>
      </c>
      <c r="BC34" s="12">
        <f t="shared" si="23"/>
        <v>7</v>
      </c>
      <c r="BD34" s="5" t="str">
        <f t="shared" si="24"/>
        <v/>
      </c>
      <c r="BE34" s="12">
        <f t="shared" si="25"/>
        <v>7</v>
      </c>
      <c r="BF34" s="13" t="str">
        <f t="shared" si="26"/>
        <v/>
      </c>
      <c r="BG34" s="12">
        <f t="shared" si="27"/>
        <v>7</v>
      </c>
      <c r="BH34" s="5" t="str">
        <f t="shared" si="28"/>
        <v/>
      </c>
      <c r="BJ34" t="str">
        <f t="shared" si="40"/>
        <v>C4.0-1</v>
      </c>
      <c r="BK34" s="8" t="str">
        <f t="shared" si="32"/>
        <v>yes</v>
      </c>
      <c r="BM34" s="3" t="str">
        <f>_xlfn.XLOOKUP(AJ34,Sheet2!A$3:A$16,Sheet2!B$3:B$16)&amp;"0"</f>
        <v>0030</v>
      </c>
      <c r="BN34" s="3" t="s">
        <v>260</v>
      </c>
      <c r="BO34" s="3" t="str">
        <f t="shared" si="41"/>
        <v>04</v>
      </c>
      <c r="BP34" s="3" t="s">
        <v>260</v>
      </c>
      <c r="BQ34" s="3" t="str">
        <f t="shared" si="42"/>
        <v>00</v>
      </c>
      <c r="BR34" s="3" t="s">
        <v>260</v>
      </c>
      <c r="BS34" s="3" t="str">
        <f t="shared" si="43"/>
        <v>0001</v>
      </c>
      <c r="BT34" s="3" t="s">
        <v>260</v>
      </c>
      <c r="BU34" s="3" t="str">
        <f t="shared" si="44"/>
        <v/>
      </c>
      <c r="BV34" s="3" t="s">
        <v>260</v>
      </c>
      <c r="BW34" s="3" t="str">
        <f t="shared" si="45"/>
        <v/>
      </c>
      <c r="BX34" s="3" t="s">
        <v>260</v>
      </c>
      <c r="BY34" s="3" t="str">
        <f t="shared" si="46"/>
        <v/>
      </c>
      <c r="CA34" s="6" t="str">
        <f t="shared" si="47"/>
        <v>0030.04.00.0001</v>
      </c>
    </row>
    <row r="35" spans="1:79" x14ac:dyDescent="0.3">
      <c r="A35" t="str">
        <f t="shared" si="30"/>
        <v>C4.0-1</v>
      </c>
      <c r="B35" t="s">
        <v>29</v>
      </c>
      <c r="C35" t="s">
        <v>223</v>
      </c>
      <c r="D35" s="3">
        <v>0</v>
      </c>
      <c r="E35" s="3">
        <v>1</v>
      </c>
      <c r="G35" s="12">
        <v>0</v>
      </c>
      <c r="H35" s="3">
        <v>1</v>
      </c>
      <c r="I35" s="21">
        <v>0</v>
      </c>
      <c r="J35" s="12">
        <v>0</v>
      </c>
      <c r="K35" s="3">
        <v>1</v>
      </c>
      <c r="L35" s="21">
        <v>0</v>
      </c>
      <c r="M35" s="12">
        <v>1</v>
      </c>
      <c r="N35" s="3">
        <v>1</v>
      </c>
      <c r="O35" s="21">
        <v>0</v>
      </c>
      <c r="P35" s="13">
        <v>1</v>
      </c>
      <c r="Q35" s="5">
        <v>1</v>
      </c>
      <c r="R35" s="21">
        <v>0</v>
      </c>
      <c r="S35" s="13">
        <v>0</v>
      </c>
      <c r="T35" s="3">
        <v>0</v>
      </c>
      <c r="U35" s="21">
        <v>0</v>
      </c>
      <c r="V35" s="13">
        <v>0</v>
      </c>
      <c r="W35" s="3">
        <v>0</v>
      </c>
      <c r="X35" s="21">
        <v>0</v>
      </c>
      <c r="Y35" s="13">
        <v>0</v>
      </c>
      <c r="Z35" s="3">
        <v>0</v>
      </c>
      <c r="AA35" s="21">
        <v>0</v>
      </c>
      <c r="AE35" s="5" t="str">
        <f t="shared" si="0"/>
        <v/>
      </c>
      <c r="AG35" s="12">
        <f t="shared" si="1"/>
        <v>1</v>
      </c>
      <c r="AH35" s="5" t="str">
        <f t="shared" si="2"/>
        <v/>
      </c>
      <c r="AI35" s="12">
        <f t="shared" si="3"/>
        <v>1</v>
      </c>
      <c r="AJ35" s="5" t="str">
        <f t="shared" si="4"/>
        <v>C</v>
      </c>
      <c r="AK35" s="12">
        <f t="shared" si="5"/>
        <v>2</v>
      </c>
      <c r="AL35" s="13" t="str">
        <f t="shared" si="6"/>
        <v/>
      </c>
      <c r="AM35" s="12">
        <f t="shared" si="7"/>
        <v>2</v>
      </c>
      <c r="AN35" s="5" t="str">
        <f t="shared" si="8"/>
        <v>4</v>
      </c>
      <c r="AO35" s="12">
        <f t="shared" si="9"/>
        <v>3</v>
      </c>
      <c r="AP35" s="13">
        <f t="shared" si="10"/>
        <v>46</v>
      </c>
      <c r="AQ35" s="12">
        <f t="shared" si="11"/>
        <v>4</v>
      </c>
      <c r="AR35" s="5" t="str">
        <f t="shared" si="12"/>
        <v>0</v>
      </c>
      <c r="AS35" s="12">
        <f t="shared" si="13"/>
        <v>5</v>
      </c>
      <c r="AT35" s="13">
        <f t="shared" si="14"/>
        <v>45</v>
      </c>
      <c r="AU35" s="12">
        <f t="shared" si="15"/>
        <v>6</v>
      </c>
      <c r="AV35" s="5" t="str">
        <f t="shared" si="16"/>
        <v>1</v>
      </c>
      <c r="AW35" s="12">
        <f t="shared" si="17"/>
        <v>7</v>
      </c>
      <c r="AX35" s="13" t="str">
        <f t="shared" si="18"/>
        <v/>
      </c>
      <c r="AY35" s="12">
        <f t="shared" si="19"/>
        <v>7</v>
      </c>
      <c r="AZ35" s="5" t="str">
        <f t="shared" si="20"/>
        <v/>
      </c>
      <c r="BA35" s="12">
        <f t="shared" si="21"/>
        <v>7</v>
      </c>
      <c r="BB35" s="13" t="str">
        <f t="shared" si="22"/>
        <v/>
      </c>
      <c r="BC35" s="12">
        <f t="shared" si="23"/>
        <v>7</v>
      </c>
      <c r="BD35" s="5" t="str">
        <f t="shared" si="24"/>
        <v/>
      </c>
      <c r="BE35" s="12">
        <f t="shared" si="25"/>
        <v>7</v>
      </c>
      <c r="BF35" s="13" t="str">
        <f t="shared" si="26"/>
        <v/>
      </c>
      <c r="BG35" s="12">
        <f t="shared" si="27"/>
        <v>7</v>
      </c>
      <c r="BH35" s="5" t="str">
        <f t="shared" si="28"/>
        <v/>
      </c>
      <c r="BJ35" t="str">
        <f t="shared" si="40"/>
        <v>C4.0-1</v>
      </c>
      <c r="BK35" s="8" t="str">
        <f t="shared" si="32"/>
        <v>yes</v>
      </c>
      <c r="BM35" s="3" t="str">
        <f>_xlfn.XLOOKUP(AJ35,Sheet2!A$3:A$16,Sheet2!B$3:B$16)&amp;"0"</f>
        <v>0030</v>
      </c>
      <c r="BN35" s="3" t="s">
        <v>260</v>
      </c>
      <c r="BO35" s="3" t="str">
        <f t="shared" si="41"/>
        <v>04</v>
      </c>
      <c r="BP35" s="3" t="s">
        <v>260</v>
      </c>
      <c r="BQ35" s="3" t="str">
        <f t="shared" si="42"/>
        <v>00</v>
      </c>
      <c r="BR35" s="3" t="s">
        <v>260</v>
      </c>
      <c r="BS35" s="3" t="str">
        <f t="shared" si="43"/>
        <v>0001</v>
      </c>
      <c r="BT35" s="3" t="s">
        <v>260</v>
      </c>
      <c r="BU35" s="3" t="str">
        <f t="shared" si="44"/>
        <v/>
      </c>
      <c r="BV35" s="3" t="s">
        <v>260</v>
      </c>
      <c r="BW35" s="3" t="str">
        <f t="shared" si="45"/>
        <v/>
      </c>
      <c r="BX35" s="3" t="s">
        <v>260</v>
      </c>
      <c r="BY35" s="3" t="str">
        <f t="shared" si="46"/>
        <v/>
      </c>
      <c r="CA35" s="6" t="str">
        <f t="shared" si="47"/>
        <v>0030.04.00.0001</v>
      </c>
    </row>
    <row r="36" spans="1:79" x14ac:dyDescent="0.3">
      <c r="A36" t="str">
        <f t="shared" si="30"/>
        <v>C4.1-1</v>
      </c>
      <c r="B36" t="s">
        <v>30</v>
      </c>
      <c r="C36" t="s">
        <v>223</v>
      </c>
      <c r="D36" s="3">
        <v>0</v>
      </c>
      <c r="E36" s="3">
        <v>1</v>
      </c>
      <c r="G36" s="12">
        <v>0</v>
      </c>
      <c r="H36" s="3">
        <v>1</v>
      </c>
      <c r="I36" s="21">
        <v>0</v>
      </c>
      <c r="J36" s="12">
        <v>0</v>
      </c>
      <c r="K36" s="3">
        <v>1</v>
      </c>
      <c r="L36" s="21">
        <v>0</v>
      </c>
      <c r="M36" s="12">
        <v>1</v>
      </c>
      <c r="N36" s="3">
        <v>1</v>
      </c>
      <c r="O36" s="21">
        <v>0</v>
      </c>
      <c r="P36" s="13">
        <v>1</v>
      </c>
      <c r="Q36" s="5">
        <v>1</v>
      </c>
      <c r="R36" s="21">
        <v>0</v>
      </c>
      <c r="S36" s="13">
        <v>0</v>
      </c>
      <c r="T36" s="3">
        <v>0</v>
      </c>
      <c r="U36" s="21">
        <v>0</v>
      </c>
      <c r="V36" s="13">
        <v>0</v>
      </c>
      <c r="W36" s="3">
        <v>0</v>
      </c>
      <c r="X36" s="21">
        <v>0</v>
      </c>
      <c r="Y36" s="13">
        <v>0</v>
      </c>
      <c r="Z36" s="3">
        <v>0</v>
      </c>
      <c r="AA36" s="21">
        <v>0</v>
      </c>
      <c r="AE36" s="5" t="str">
        <f t="shared" si="0"/>
        <v/>
      </c>
      <c r="AG36" s="12">
        <f t="shared" si="1"/>
        <v>1</v>
      </c>
      <c r="AH36" s="5" t="str">
        <f t="shared" si="2"/>
        <v/>
      </c>
      <c r="AI36" s="12">
        <f t="shared" si="3"/>
        <v>1</v>
      </c>
      <c r="AJ36" s="5" t="str">
        <f t="shared" si="4"/>
        <v>C</v>
      </c>
      <c r="AK36" s="12">
        <f t="shared" si="5"/>
        <v>2</v>
      </c>
      <c r="AL36" s="13" t="str">
        <f t="shared" si="6"/>
        <v/>
      </c>
      <c r="AM36" s="12">
        <f t="shared" si="7"/>
        <v>2</v>
      </c>
      <c r="AN36" s="5" t="str">
        <f t="shared" si="8"/>
        <v>4</v>
      </c>
      <c r="AO36" s="12">
        <f t="shared" si="9"/>
        <v>3</v>
      </c>
      <c r="AP36" s="13">
        <f t="shared" si="10"/>
        <v>46</v>
      </c>
      <c r="AQ36" s="12">
        <f t="shared" si="11"/>
        <v>4</v>
      </c>
      <c r="AR36" s="5" t="str">
        <f t="shared" si="12"/>
        <v>1</v>
      </c>
      <c r="AS36" s="12">
        <f t="shared" si="13"/>
        <v>5</v>
      </c>
      <c r="AT36" s="13">
        <f t="shared" si="14"/>
        <v>45</v>
      </c>
      <c r="AU36" s="12">
        <f t="shared" si="15"/>
        <v>6</v>
      </c>
      <c r="AV36" s="5" t="str">
        <f t="shared" si="16"/>
        <v>1</v>
      </c>
      <c r="AW36" s="12">
        <f t="shared" si="17"/>
        <v>7</v>
      </c>
      <c r="AX36" s="13" t="str">
        <f t="shared" si="18"/>
        <v/>
      </c>
      <c r="AY36" s="12">
        <f t="shared" si="19"/>
        <v>7</v>
      </c>
      <c r="AZ36" s="5" t="str">
        <f t="shared" si="20"/>
        <v/>
      </c>
      <c r="BA36" s="12">
        <f t="shared" si="21"/>
        <v>7</v>
      </c>
      <c r="BB36" s="13" t="str">
        <f t="shared" si="22"/>
        <v/>
      </c>
      <c r="BC36" s="12">
        <f t="shared" si="23"/>
        <v>7</v>
      </c>
      <c r="BD36" s="5" t="str">
        <f t="shared" si="24"/>
        <v/>
      </c>
      <c r="BE36" s="12">
        <f t="shared" si="25"/>
        <v>7</v>
      </c>
      <c r="BF36" s="13" t="str">
        <f t="shared" si="26"/>
        <v/>
      </c>
      <c r="BG36" s="12">
        <f t="shared" si="27"/>
        <v>7</v>
      </c>
      <c r="BH36" s="5" t="str">
        <f t="shared" si="28"/>
        <v/>
      </c>
      <c r="BJ36" t="str">
        <f t="shared" si="40"/>
        <v>C4.1-1</v>
      </c>
      <c r="BK36" s="8" t="str">
        <f t="shared" si="32"/>
        <v>yes</v>
      </c>
      <c r="BM36" s="3" t="str">
        <f>_xlfn.XLOOKUP(AJ36,Sheet2!A$3:A$16,Sheet2!B$3:B$16)&amp;"0"</f>
        <v>0030</v>
      </c>
      <c r="BN36" s="3" t="s">
        <v>260</v>
      </c>
      <c r="BO36" s="3" t="str">
        <f t="shared" si="41"/>
        <v>04</v>
      </c>
      <c r="BP36" s="3" t="s">
        <v>260</v>
      </c>
      <c r="BQ36" s="3" t="str">
        <f t="shared" si="42"/>
        <v>01</v>
      </c>
      <c r="BR36" s="3" t="s">
        <v>260</v>
      </c>
      <c r="BS36" s="3" t="str">
        <f t="shared" si="43"/>
        <v>0001</v>
      </c>
      <c r="BT36" s="3" t="s">
        <v>260</v>
      </c>
      <c r="BU36" s="3" t="str">
        <f t="shared" si="44"/>
        <v/>
      </c>
      <c r="BV36" s="3" t="s">
        <v>260</v>
      </c>
      <c r="BW36" s="3" t="str">
        <f t="shared" si="45"/>
        <v/>
      </c>
      <c r="BX36" s="3" t="s">
        <v>260</v>
      </c>
      <c r="BY36" s="3" t="str">
        <f t="shared" si="46"/>
        <v/>
      </c>
      <c r="CA36" s="6" t="str">
        <f t="shared" si="47"/>
        <v>0030.04.01.0001</v>
      </c>
    </row>
    <row r="37" spans="1:79" x14ac:dyDescent="0.3">
      <c r="A37" t="str">
        <f t="shared" si="30"/>
        <v>L0.0</v>
      </c>
      <c r="B37" t="s">
        <v>31</v>
      </c>
      <c r="C37" t="s">
        <v>223</v>
      </c>
      <c r="D37" s="3">
        <v>0</v>
      </c>
      <c r="E37" s="3">
        <v>1</v>
      </c>
      <c r="G37" s="12">
        <v>0</v>
      </c>
      <c r="H37" s="3">
        <v>1</v>
      </c>
      <c r="I37" s="21">
        <v>0</v>
      </c>
      <c r="J37" s="12">
        <v>0</v>
      </c>
      <c r="K37" s="3">
        <v>1</v>
      </c>
      <c r="L37" s="21">
        <v>0</v>
      </c>
      <c r="M37" s="12">
        <v>1</v>
      </c>
      <c r="N37" s="3">
        <v>1</v>
      </c>
      <c r="O37" s="21">
        <v>0</v>
      </c>
      <c r="P37" s="13">
        <v>0</v>
      </c>
      <c r="Q37" s="5">
        <v>0</v>
      </c>
      <c r="R37" s="21">
        <v>0</v>
      </c>
      <c r="S37" s="13">
        <v>0</v>
      </c>
      <c r="T37" s="3">
        <v>0</v>
      </c>
      <c r="U37" s="21">
        <v>0</v>
      </c>
      <c r="V37" s="13">
        <v>0</v>
      </c>
      <c r="W37" s="3">
        <v>0</v>
      </c>
      <c r="X37" s="21">
        <v>0</v>
      </c>
      <c r="Y37" s="13">
        <v>0</v>
      </c>
      <c r="Z37" s="5">
        <v>0</v>
      </c>
      <c r="AA37" s="21">
        <v>0</v>
      </c>
      <c r="AE37" s="5" t="str">
        <f t="shared" ref="AE37:AE68" si="48">IF(D37=0,"",MID($A37,E37,D37))</f>
        <v/>
      </c>
      <c r="AG37" s="12">
        <f t="shared" ref="AG37:AG68" si="49">D37+E37</f>
        <v>1</v>
      </c>
      <c r="AH37" s="5" t="str">
        <f t="shared" ref="AH37:AH68" si="50">IF(G37=0,"",CODE(MID($A37,AG37,G37)))</f>
        <v/>
      </c>
      <c r="AI37" s="12">
        <f t="shared" ref="AI37:AI68" si="51">G37+AG37</f>
        <v>1</v>
      </c>
      <c r="AJ37" s="5" t="str">
        <f t="shared" ref="AJ37:AJ68" si="52">IF(H37=0,"",MID($A37,AI37,H37))</f>
        <v>L</v>
      </c>
      <c r="AK37" s="12">
        <f t="shared" ref="AK37:AK68" si="53">H37+AI37</f>
        <v>2</v>
      </c>
      <c r="AL37" s="13" t="str">
        <f t="shared" ref="AL37:AL68" si="54">IF(J37=0,"",CODE(MID($A37,AK37,J37)))</f>
        <v/>
      </c>
      <c r="AM37" s="12">
        <f t="shared" ref="AM37:AM68" si="55">J37+AK37</f>
        <v>2</v>
      </c>
      <c r="AN37" s="5" t="str">
        <f t="shared" ref="AN37:AN68" si="56">IF(K37=0,"",MID($A37,AM37,K37))</f>
        <v>0</v>
      </c>
      <c r="AO37" s="12">
        <f t="shared" ref="AO37:AO68" si="57">K37+AM37</f>
        <v>3</v>
      </c>
      <c r="AP37" s="13">
        <f t="shared" ref="AP37:AP68" si="58">IF(M37=0,"",CODE(MID($A37,AO37,M37)))</f>
        <v>46</v>
      </c>
      <c r="AQ37" s="12">
        <f t="shared" ref="AQ37:AQ68" si="59">M37+AO37</f>
        <v>4</v>
      </c>
      <c r="AR37" s="5" t="str">
        <f t="shared" ref="AR37:AR68" si="60">IF(N37=0,"",MID($A37,AQ37,N37))</f>
        <v>0</v>
      </c>
      <c r="AS37" s="12">
        <f t="shared" ref="AS37:AS68" si="61">N37+AQ37</f>
        <v>5</v>
      </c>
      <c r="AT37" s="13" t="str">
        <f t="shared" ref="AT37:AT68" si="62">IF(P37=0,"",CODE(MID($A37,AS37,P37)))</f>
        <v/>
      </c>
      <c r="AU37" s="12">
        <f t="shared" ref="AU37:AU68" si="63">P37+AS37</f>
        <v>5</v>
      </c>
      <c r="AV37" s="5" t="str">
        <f t="shared" ref="AV37:AV68" si="64">IF(Q37=0,"",MID($A37,AU37,Q37))</f>
        <v/>
      </c>
      <c r="AW37" s="12">
        <f t="shared" ref="AW37:AW68" si="65">Q37+AU37</f>
        <v>5</v>
      </c>
      <c r="AX37" s="13" t="str">
        <f t="shared" ref="AX37:AX68" si="66">IF(S37=0,"",CODE(MID($A37,AW37,S37)))</f>
        <v/>
      </c>
      <c r="AY37" s="12">
        <f t="shared" ref="AY37:AY68" si="67">S37+AW37</f>
        <v>5</v>
      </c>
      <c r="AZ37" s="5" t="str">
        <f t="shared" ref="AZ37:AZ68" si="68">IF(T37=0,"",MID($A37,AY37,T37))</f>
        <v/>
      </c>
      <c r="BA37" s="12">
        <f t="shared" ref="BA37:BA68" si="69">T37+AY37</f>
        <v>5</v>
      </c>
      <c r="BB37" s="13" t="str">
        <f t="shared" ref="BB37:BB68" si="70">IF(V37=0,"",CODE(MID($A37,BA37,V37)))</f>
        <v/>
      </c>
      <c r="BC37" s="12">
        <f t="shared" ref="BC37:BC68" si="71">V37+BA37</f>
        <v>5</v>
      </c>
      <c r="BD37" s="5" t="str">
        <f t="shared" ref="BD37:BD68" si="72">IF(W37=0,"",MID($A37,BC37,W37))</f>
        <v/>
      </c>
      <c r="BE37" s="12">
        <f t="shared" ref="BE37:BE68" si="73">W37+BC37</f>
        <v>5</v>
      </c>
      <c r="BF37" s="13" t="str">
        <f t="shared" ref="BF37:BF68" si="74">IF(Y37=0,"",CODE(MID($A37,BE37,Y37)))</f>
        <v/>
      </c>
      <c r="BG37" s="12">
        <f t="shared" ref="BG37:BG68" si="75">Y37+BE37</f>
        <v>5</v>
      </c>
      <c r="BH37" s="5" t="str">
        <f t="shared" ref="BH37:BH68" si="76">IF(Z37=0,"",MID($A37,BG37,Z37))</f>
        <v/>
      </c>
      <c r="BJ37" t="str">
        <f t="shared" si="40"/>
        <v>L0.0</v>
      </c>
      <c r="BK37" s="8" t="str">
        <f t="shared" si="32"/>
        <v>yes</v>
      </c>
      <c r="BM37" s="3" t="str">
        <f>_xlfn.XLOOKUP(AJ37,Sheet2!A$3:A$16,Sheet2!B$3:B$16)&amp;"0"</f>
        <v>0040</v>
      </c>
      <c r="BN37" s="3" t="s">
        <v>260</v>
      </c>
      <c r="BO37" s="3" t="str">
        <f t="shared" si="41"/>
        <v>00</v>
      </c>
      <c r="BP37" s="3" t="s">
        <v>260</v>
      </c>
      <c r="BQ37" s="3" t="str">
        <f t="shared" si="42"/>
        <v>00</v>
      </c>
      <c r="BR37" s="3" t="s">
        <v>260</v>
      </c>
      <c r="BS37" s="3" t="str">
        <f t="shared" si="43"/>
        <v/>
      </c>
      <c r="BT37" s="3" t="s">
        <v>260</v>
      </c>
      <c r="BU37" s="3" t="str">
        <f t="shared" si="44"/>
        <v/>
      </c>
      <c r="BV37" s="3" t="s">
        <v>260</v>
      </c>
      <c r="BW37" s="3" t="str">
        <f t="shared" si="45"/>
        <v/>
      </c>
      <c r="BX37" s="3" t="s">
        <v>260</v>
      </c>
      <c r="BY37" s="3" t="str">
        <f t="shared" si="46"/>
        <v/>
      </c>
      <c r="CA37" s="6" t="str">
        <f t="shared" si="47"/>
        <v>0040.00.00</v>
      </c>
    </row>
    <row r="38" spans="1:79" x14ac:dyDescent="0.3">
      <c r="A38" t="str">
        <f t="shared" si="30"/>
        <v>L1.10</v>
      </c>
      <c r="B38" t="s">
        <v>32</v>
      </c>
      <c r="C38" t="s">
        <v>223</v>
      </c>
      <c r="D38" s="3">
        <v>0</v>
      </c>
      <c r="E38" s="3">
        <v>1</v>
      </c>
      <c r="G38" s="12">
        <v>0</v>
      </c>
      <c r="H38" s="3">
        <v>1</v>
      </c>
      <c r="I38" s="21">
        <v>0</v>
      </c>
      <c r="J38" s="12">
        <v>0</v>
      </c>
      <c r="K38" s="3">
        <v>1</v>
      </c>
      <c r="L38" s="21">
        <v>0</v>
      </c>
      <c r="M38" s="12">
        <v>1</v>
      </c>
      <c r="N38" s="3">
        <v>2</v>
      </c>
      <c r="O38" s="21">
        <v>0</v>
      </c>
      <c r="P38" s="13">
        <v>0</v>
      </c>
      <c r="Q38" s="5">
        <v>0</v>
      </c>
      <c r="R38" s="21">
        <v>0</v>
      </c>
      <c r="S38" s="13">
        <v>0</v>
      </c>
      <c r="T38" s="3">
        <v>0</v>
      </c>
      <c r="U38" s="21">
        <v>0</v>
      </c>
      <c r="V38" s="13">
        <v>0</v>
      </c>
      <c r="W38" s="3">
        <v>0</v>
      </c>
      <c r="X38" s="21">
        <v>0</v>
      </c>
      <c r="Y38" s="13">
        <v>0</v>
      </c>
      <c r="Z38" s="5">
        <v>0</v>
      </c>
      <c r="AA38" s="21">
        <v>0</v>
      </c>
      <c r="AE38" s="5" t="str">
        <f t="shared" si="48"/>
        <v/>
      </c>
      <c r="AG38" s="12">
        <f t="shared" si="49"/>
        <v>1</v>
      </c>
      <c r="AH38" s="5" t="str">
        <f t="shared" si="50"/>
        <v/>
      </c>
      <c r="AI38" s="12">
        <f t="shared" si="51"/>
        <v>1</v>
      </c>
      <c r="AJ38" s="5" t="str">
        <f t="shared" si="52"/>
        <v>L</v>
      </c>
      <c r="AK38" s="12">
        <f t="shared" si="53"/>
        <v>2</v>
      </c>
      <c r="AL38" s="13" t="str">
        <f t="shared" si="54"/>
        <v/>
      </c>
      <c r="AM38" s="12">
        <f t="shared" si="55"/>
        <v>2</v>
      </c>
      <c r="AN38" s="5" t="str">
        <f t="shared" si="56"/>
        <v>1</v>
      </c>
      <c r="AO38" s="12">
        <f t="shared" si="57"/>
        <v>3</v>
      </c>
      <c r="AP38" s="13">
        <f t="shared" si="58"/>
        <v>46</v>
      </c>
      <c r="AQ38" s="12">
        <f t="shared" si="59"/>
        <v>4</v>
      </c>
      <c r="AR38" s="5" t="str">
        <f t="shared" si="60"/>
        <v>10</v>
      </c>
      <c r="AS38" s="12">
        <f t="shared" si="61"/>
        <v>6</v>
      </c>
      <c r="AT38" s="13" t="str">
        <f t="shared" si="62"/>
        <v/>
      </c>
      <c r="AU38" s="12">
        <f t="shared" si="63"/>
        <v>6</v>
      </c>
      <c r="AV38" s="5" t="str">
        <f t="shared" si="64"/>
        <v/>
      </c>
      <c r="AW38" s="12">
        <f t="shared" si="65"/>
        <v>6</v>
      </c>
      <c r="AX38" s="13" t="str">
        <f t="shared" si="66"/>
        <v/>
      </c>
      <c r="AY38" s="12">
        <f t="shared" si="67"/>
        <v>6</v>
      </c>
      <c r="AZ38" s="5" t="str">
        <f t="shared" si="68"/>
        <v/>
      </c>
      <c r="BA38" s="12">
        <f t="shared" si="69"/>
        <v>6</v>
      </c>
      <c r="BB38" s="13" t="str">
        <f t="shared" si="70"/>
        <v/>
      </c>
      <c r="BC38" s="12">
        <f t="shared" si="71"/>
        <v>6</v>
      </c>
      <c r="BD38" s="5" t="str">
        <f t="shared" si="72"/>
        <v/>
      </c>
      <c r="BE38" s="12">
        <f t="shared" si="73"/>
        <v>6</v>
      </c>
      <c r="BF38" s="13" t="str">
        <f t="shared" si="74"/>
        <v/>
      </c>
      <c r="BG38" s="12">
        <f t="shared" si="75"/>
        <v>6</v>
      </c>
      <c r="BH38" s="5" t="str">
        <f t="shared" si="76"/>
        <v/>
      </c>
      <c r="BJ38" t="str">
        <f t="shared" ref="BJ38:BJ109" si="77">IF(G38&gt;0,AH38,"")&amp;IF(H38&gt;0,AJ38,"")&amp;IF(J38&gt;0,CHAR(AL38),"")&amp;IF(K38&gt;0,AN38,"")&amp;IF(M38&gt;0,CHAR(AP38),"")&amp;IF(N38&gt;0,AR38,"")&amp;IF(P38&gt;0,CHAR(AT38),"")&amp;IF(Q38&gt;0,AV38,"")&amp;IF(S38&gt;0,CHAR(AX38),"")&amp;IF(T38&gt;0,AZ38,"")&amp;IF(V38&gt;0,CHAR(BB38),"")&amp;IF(W38&gt;0,BD38,"")&amp;IF(Y38&gt;0,CHAR(BF38),"")&amp;IF(Z38&gt;0,BH38,"")</f>
        <v>L1.10</v>
      </c>
      <c r="BK38" s="8" t="str">
        <f t="shared" ref="BK38:BK109" si="78">IF(A38=BJ38,"yes","no")</f>
        <v>yes</v>
      </c>
      <c r="BM38" s="3" t="str">
        <f>_xlfn.XLOOKUP(AJ38,Sheet2!A$3:A$16,Sheet2!B$3:B$16)&amp;"0"</f>
        <v>0040</v>
      </c>
      <c r="BN38" s="3" t="s">
        <v>260</v>
      </c>
      <c r="BO38" s="3" t="str">
        <f t="shared" si="41"/>
        <v>01</v>
      </c>
      <c r="BP38" s="3" t="s">
        <v>260</v>
      </c>
      <c r="BQ38" s="3" t="str">
        <f t="shared" si="42"/>
        <v>10</v>
      </c>
      <c r="BR38" s="3" t="s">
        <v>260</v>
      </c>
      <c r="BS38" s="3" t="str">
        <f t="shared" si="43"/>
        <v/>
      </c>
      <c r="BT38" s="3" t="s">
        <v>260</v>
      </c>
      <c r="BU38" s="3" t="str">
        <f t="shared" si="44"/>
        <v/>
      </c>
      <c r="BV38" s="3" t="s">
        <v>260</v>
      </c>
      <c r="BW38" s="3" t="str">
        <f t="shared" si="45"/>
        <v/>
      </c>
      <c r="BX38" s="3" t="s">
        <v>260</v>
      </c>
      <c r="BY38" s="3" t="str">
        <f t="shared" si="46"/>
        <v/>
      </c>
      <c r="CA38" s="6" t="str">
        <f t="shared" si="47"/>
        <v>0040.01.10</v>
      </c>
    </row>
    <row r="39" spans="1:79" x14ac:dyDescent="0.3">
      <c r="A39" t="str">
        <f t="shared" si="30"/>
        <v>L1.11</v>
      </c>
      <c r="B39" t="s">
        <v>33</v>
      </c>
      <c r="C39" t="s">
        <v>223</v>
      </c>
      <c r="D39" s="3">
        <v>0</v>
      </c>
      <c r="E39" s="3">
        <v>1</v>
      </c>
      <c r="G39" s="12">
        <v>0</v>
      </c>
      <c r="H39" s="3">
        <v>1</v>
      </c>
      <c r="I39" s="21">
        <v>0</v>
      </c>
      <c r="J39" s="12">
        <v>0</v>
      </c>
      <c r="K39" s="3">
        <v>1</v>
      </c>
      <c r="L39" s="21">
        <v>0</v>
      </c>
      <c r="M39" s="12">
        <v>1</v>
      </c>
      <c r="N39" s="3">
        <v>2</v>
      </c>
      <c r="O39" s="21">
        <v>0</v>
      </c>
      <c r="P39" s="13">
        <v>0</v>
      </c>
      <c r="Q39" s="5">
        <v>0</v>
      </c>
      <c r="R39" s="21">
        <v>0</v>
      </c>
      <c r="S39" s="13">
        <v>0</v>
      </c>
      <c r="T39" s="3">
        <v>0</v>
      </c>
      <c r="U39" s="21">
        <v>0</v>
      </c>
      <c r="V39" s="13">
        <v>0</v>
      </c>
      <c r="W39" s="3">
        <v>0</v>
      </c>
      <c r="X39" s="21">
        <v>0</v>
      </c>
      <c r="Y39" s="13">
        <v>0</v>
      </c>
      <c r="Z39" s="5">
        <v>0</v>
      </c>
      <c r="AA39" s="21">
        <v>0</v>
      </c>
      <c r="AE39" s="5" t="str">
        <f t="shared" si="48"/>
        <v/>
      </c>
      <c r="AG39" s="12">
        <f t="shared" si="49"/>
        <v>1</v>
      </c>
      <c r="AH39" s="5" t="str">
        <f t="shared" si="50"/>
        <v/>
      </c>
      <c r="AI39" s="12">
        <f t="shared" si="51"/>
        <v>1</v>
      </c>
      <c r="AJ39" s="5" t="str">
        <f t="shared" si="52"/>
        <v>L</v>
      </c>
      <c r="AK39" s="12">
        <f t="shared" si="53"/>
        <v>2</v>
      </c>
      <c r="AL39" s="13" t="str">
        <f t="shared" si="54"/>
        <v/>
      </c>
      <c r="AM39" s="12">
        <f t="shared" si="55"/>
        <v>2</v>
      </c>
      <c r="AN39" s="5" t="str">
        <f t="shared" si="56"/>
        <v>1</v>
      </c>
      <c r="AO39" s="12">
        <f t="shared" si="57"/>
        <v>3</v>
      </c>
      <c r="AP39" s="13">
        <f t="shared" si="58"/>
        <v>46</v>
      </c>
      <c r="AQ39" s="12">
        <f t="shared" si="59"/>
        <v>4</v>
      </c>
      <c r="AR39" s="5" t="str">
        <f t="shared" si="60"/>
        <v>11</v>
      </c>
      <c r="AS39" s="12">
        <f t="shared" si="61"/>
        <v>6</v>
      </c>
      <c r="AT39" s="13" t="str">
        <f t="shared" si="62"/>
        <v/>
      </c>
      <c r="AU39" s="12">
        <f t="shared" si="63"/>
        <v>6</v>
      </c>
      <c r="AV39" s="5" t="str">
        <f t="shared" si="64"/>
        <v/>
      </c>
      <c r="AW39" s="12">
        <f t="shared" si="65"/>
        <v>6</v>
      </c>
      <c r="AX39" s="13" t="str">
        <f t="shared" si="66"/>
        <v/>
      </c>
      <c r="AY39" s="12">
        <f t="shared" si="67"/>
        <v>6</v>
      </c>
      <c r="AZ39" s="5" t="str">
        <f t="shared" si="68"/>
        <v/>
      </c>
      <c r="BA39" s="12">
        <f t="shared" si="69"/>
        <v>6</v>
      </c>
      <c r="BB39" s="13" t="str">
        <f t="shared" si="70"/>
        <v/>
      </c>
      <c r="BC39" s="12">
        <f t="shared" si="71"/>
        <v>6</v>
      </c>
      <c r="BD39" s="5" t="str">
        <f t="shared" si="72"/>
        <v/>
      </c>
      <c r="BE39" s="12">
        <f t="shared" si="73"/>
        <v>6</v>
      </c>
      <c r="BF39" s="13" t="str">
        <f t="shared" si="74"/>
        <v/>
      </c>
      <c r="BG39" s="12">
        <f t="shared" si="75"/>
        <v>6</v>
      </c>
      <c r="BH39" s="5" t="str">
        <f t="shared" si="76"/>
        <v/>
      </c>
      <c r="BJ39" t="str">
        <f t="shared" si="77"/>
        <v>L1.11</v>
      </c>
      <c r="BK39" s="8" t="str">
        <f t="shared" si="78"/>
        <v>yes</v>
      </c>
      <c r="BM39" s="3" t="str">
        <f>_xlfn.XLOOKUP(AJ39,Sheet2!A$3:A$16,Sheet2!B$3:B$16)&amp;"0"</f>
        <v>0040</v>
      </c>
      <c r="BN39" s="3" t="s">
        <v>260</v>
      </c>
      <c r="BO39" s="3" t="str">
        <f t="shared" si="41"/>
        <v>01</v>
      </c>
      <c r="BP39" s="3" t="s">
        <v>260</v>
      </c>
      <c r="BQ39" s="3" t="str">
        <f t="shared" si="42"/>
        <v>11</v>
      </c>
      <c r="BR39" s="3" t="s">
        <v>260</v>
      </c>
      <c r="BS39" s="3" t="str">
        <f t="shared" si="43"/>
        <v/>
      </c>
      <c r="BT39" s="3" t="s">
        <v>260</v>
      </c>
      <c r="BU39" s="3" t="str">
        <f t="shared" si="44"/>
        <v/>
      </c>
      <c r="BV39" s="3" t="s">
        <v>260</v>
      </c>
      <c r="BW39" s="3" t="str">
        <f t="shared" si="45"/>
        <v/>
      </c>
      <c r="BX39" s="3" t="s">
        <v>260</v>
      </c>
      <c r="BY39" s="3" t="str">
        <f t="shared" si="46"/>
        <v/>
      </c>
      <c r="CA39" s="6" t="str">
        <f t="shared" si="47"/>
        <v>0040.01.11</v>
      </c>
    </row>
    <row r="40" spans="1:79" x14ac:dyDescent="0.3">
      <c r="A40" t="str">
        <f t="shared" si="30"/>
        <v>L1.12</v>
      </c>
      <c r="B40" t="s">
        <v>34</v>
      </c>
      <c r="C40" t="s">
        <v>223</v>
      </c>
      <c r="D40" s="3">
        <v>0</v>
      </c>
      <c r="E40" s="3">
        <v>1</v>
      </c>
      <c r="G40" s="12">
        <v>0</v>
      </c>
      <c r="H40" s="3">
        <v>1</v>
      </c>
      <c r="I40" s="21">
        <v>0</v>
      </c>
      <c r="J40" s="12">
        <v>0</v>
      </c>
      <c r="K40" s="3">
        <v>1</v>
      </c>
      <c r="L40" s="21">
        <v>0</v>
      </c>
      <c r="M40" s="12">
        <v>1</v>
      </c>
      <c r="N40" s="3">
        <v>2</v>
      </c>
      <c r="O40" s="21">
        <v>0</v>
      </c>
      <c r="P40" s="13">
        <v>0</v>
      </c>
      <c r="Q40" s="5">
        <v>0</v>
      </c>
      <c r="R40" s="21">
        <v>0</v>
      </c>
      <c r="S40" s="13">
        <v>0</v>
      </c>
      <c r="T40" s="3">
        <v>0</v>
      </c>
      <c r="U40" s="21">
        <v>0</v>
      </c>
      <c r="V40" s="13">
        <v>0</v>
      </c>
      <c r="W40" s="3">
        <v>0</v>
      </c>
      <c r="X40" s="21">
        <v>0</v>
      </c>
      <c r="Y40" s="13">
        <v>0</v>
      </c>
      <c r="Z40" s="5">
        <v>0</v>
      </c>
      <c r="AA40" s="21">
        <v>0</v>
      </c>
      <c r="AE40" s="5" t="str">
        <f t="shared" si="48"/>
        <v/>
      </c>
      <c r="AG40" s="12">
        <f t="shared" si="49"/>
        <v>1</v>
      </c>
      <c r="AH40" s="5" t="str">
        <f t="shared" si="50"/>
        <v/>
      </c>
      <c r="AI40" s="12">
        <f t="shared" si="51"/>
        <v>1</v>
      </c>
      <c r="AJ40" s="5" t="str">
        <f t="shared" si="52"/>
        <v>L</v>
      </c>
      <c r="AK40" s="12">
        <f t="shared" si="53"/>
        <v>2</v>
      </c>
      <c r="AL40" s="13" t="str">
        <f t="shared" si="54"/>
        <v/>
      </c>
      <c r="AM40" s="12">
        <f t="shared" si="55"/>
        <v>2</v>
      </c>
      <c r="AN40" s="5" t="str">
        <f t="shared" si="56"/>
        <v>1</v>
      </c>
      <c r="AO40" s="12">
        <f t="shared" si="57"/>
        <v>3</v>
      </c>
      <c r="AP40" s="13">
        <f t="shared" si="58"/>
        <v>46</v>
      </c>
      <c r="AQ40" s="12">
        <f t="shared" si="59"/>
        <v>4</v>
      </c>
      <c r="AR40" s="5" t="str">
        <f t="shared" si="60"/>
        <v>12</v>
      </c>
      <c r="AS40" s="12">
        <f t="shared" si="61"/>
        <v>6</v>
      </c>
      <c r="AT40" s="13" t="str">
        <f t="shared" si="62"/>
        <v/>
      </c>
      <c r="AU40" s="12">
        <f t="shared" si="63"/>
        <v>6</v>
      </c>
      <c r="AV40" s="5" t="str">
        <f t="shared" si="64"/>
        <v/>
      </c>
      <c r="AW40" s="12">
        <f t="shared" si="65"/>
        <v>6</v>
      </c>
      <c r="AX40" s="13" t="str">
        <f t="shared" si="66"/>
        <v/>
      </c>
      <c r="AY40" s="12">
        <f t="shared" si="67"/>
        <v>6</v>
      </c>
      <c r="AZ40" s="5" t="str">
        <f t="shared" si="68"/>
        <v/>
      </c>
      <c r="BA40" s="12">
        <f t="shared" si="69"/>
        <v>6</v>
      </c>
      <c r="BB40" s="13" t="str">
        <f t="shared" si="70"/>
        <v/>
      </c>
      <c r="BC40" s="12">
        <f t="shared" si="71"/>
        <v>6</v>
      </c>
      <c r="BD40" s="5" t="str">
        <f t="shared" si="72"/>
        <v/>
      </c>
      <c r="BE40" s="12">
        <f t="shared" si="73"/>
        <v>6</v>
      </c>
      <c r="BF40" s="13" t="str">
        <f t="shared" si="74"/>
        <v/>
      </c>
      <c r="BG40" s="12">
        <f t="shared" si="75"/>
        <v>6</v>
      </c>
      <c r="BH40" s="5" t="str">
        <f t="shared" si="76"/>
        <v/>
      </c>
      <c r="BJ40" t="str">
        <f t="shared" si="77"/>
        <v>L1.12</v>
      </c>
      <c r="BK40" s="8" t="str">
        <f t="shared" si="78"/>
        <v>yes</v>
      </c>
      <c r="BM40" s="3" t="str">
        <f>_xlfn.XLOOKUP(AJ40,Sheet2!A$3:A$16,Sheet2!B$3:B$16)&amp;"0"</f>
        <v>0040</v>
      </c>
      <c r="BN40" s="3" t="s">
        <v>260</v>
      </c>
      <c r="BO40" s="3" t="str">
        <f t="shared" si="41"/>
        <v>01</v>
      </c>
      <c r="BP40" s="3" t="s">
        <v>260</v>
      </c>
      <c r="BQ40" s="3" t="str">
        <f t="shared" si="42"/>
        <v>12</v>
      </c>
      <c r="BR40" s="3" t="s">
        <v>260</v>
      </c>
      <c r="BS40" s="3" t="str">
        <f t="shared" si="43"/>
        <v/>
      </c>
      <c r="BT40" s="3" t="s">
        <v>260</v>
      </c>
      <c r="BU40" s="3" t="str">
        <f t="shared" si="44"/>
        <v/>
      </c>
      <c r="BV40" s="3" t="s">
        <v>260</v>
      </c>
      <c r="BW40" s="3" t="str">
        <f t="shared" si="45"/>
        <v/>
      </c>
      <c r="BX40" s="3" t="s">
        <v>260</v>
      </c>
      <c r="BY40" s="3" t="str">
        <f t="shared" si="46"/>
        <v/>
      </c>
      <c r="CA40" s="6" t="str">
        <f t="shared" si="47"/>
        <v>0040.01.12</v>
      </c>
    </row>
    <row r="41" spans="1:79" x14ac:dyDescent="0.3">
      <c r="A41" t="str">
        <f t="shared" si="30"/>
        <v>L1.20</v>
      </c>
      <c r="B41" t="s">
        <v>35</v>
      </c>
      <c r="C41" t="s">
        <v>223</v>
      </c>
      <c r="D41" s="3">
        <v>0</v>
      </c>
      <c r="E41" s="3">
        <v>1</v>
      </c>
      <c r="G41" s="12">
        <v>0</v>
      </c>
      <c r="H41" s="3">
        <v>1</v>
      </c>
      <c r="I41" s="21">
        <v>0</v>
      </c>
      <c r="J41" s="12">
        <v>0</v>
      </c>
      <c r="K41" s="3">
        <v>1</v>
      </c>
      <c r="L41" s="21">
        <v>0</v>
      </c>
      <c r="M41" s="12">
        <v>1</v>
      </c>
      <c r="N41" s="3">
        <v>2</v>
      </c>
      <c r="O41" s="21">
        <v>0</v>
      </c>
      <c r="P41" s="13">
        <v>0</v>
      </c>
      <c r="Q41" s="5">
        <v>0</v>
      </c>
      <c r="R41" s="21">
        <v>0</v>
      </c>
      <c r="S41" s="13">
        <v>0</v>
      </c>
      <c r="T41" s="3">
        <v>0</v>
      </c>
      <c r="U41" s="21">
        <v>0</v>
      </c>
      <c r="V41" s="13">
        <v>0</v>
      </c>
      <c r="W41" s="3">
        <v>0</v>
      </c>
      <c r="X41" s="21">
        <v>0</v>
      </c>
      <c r="Y41" s="13">
        <v>0</v>
      </c>
      <c r="Z41" s="5">
        <v>0</v>
      </c>
      <c r="AA41" s="21">
        <v>0</v>
      </c>
      <c r="AE41" s="5" t="str">
        <f t="shared" si="48"/>
        <v/>
      </c>
      <c r="AG41" s="12">
        <f t="shared" si="49"/>
        <v>1</v>
      </c>
      <c r="AH41" s="5" t="str">
        <f t="shared" si="50"/>
        <v/>
      </c>
      <c r="AI41" s="12">
        <f t="shared" si="51"/>
        <v>1</v>
      </c>
      <c r="AJ41" s="5" t="str">
        <f t="shared" si="52"/>
        <v>L</v>
      </c>
      <c r="AK41" s="12">
        <f t="shared" si="53"/>
        <v>2</v>
      </c>
      <c r="AL41" s="13" t="str">
        <f t="shared" si="54"/>
        <v/>
      </c>
      <c r="AM41" s="12">
        <f t="shared" si="55"/>
        <v>2</v>
      </c>
      <c r="AN41" s="5" t="str">
        <f t="shared" si="56"/>
        <v>1</v>
      </c>
      <c r="AO41" s="12">
        <f t="shared" si="57"/>
        <v>3</v>
      </c>
      <c r="AP41" s="13">
        <f t="shared" si="58"/>
        <v>46</v>
      </c>
      <c r="AQ41" s="12">
        <f t="shared" si="59"/>
        <v>4</v>
      </c>
      <c r="AR41" s="5" t="str">
        <f t="shared" si="60"/>
        <v>20</v>
      </c>
      <c r="AS41" s="12">
        <f t="shared" si="61"/>
        <v>6</v>
      </c>
      <c r="AT41" s="13" t="str">
        <f t="shared" si="62"/>
        <v/>
      </c>
      <c r="AU41" s="12">
        <f t="shared" si="63"/>
        <v>6</v>
      </c>
      <c r="AV41" s="5" t="str">
        <f t="shared" si="64"/>
        <v/>
      </c>
      <c r="AW41" s="12">
        <f t="shared" si="65"/>
        <v>6</v>
      </c>
      <c r="AX41" s="13" t="str">
        <f t="shared" si="66"/>
        <v/>
      </c>
      <c r="AY41" s="12">
        <f t="shared" si="67"/>
        <v>6</v>
      </c>
      <c r="AZ41" s="5" t="str">
        <f t="shared" si="68"/>
        <v/>
      </c>
      <c r="BA41" s="12">
        <f t="shared" si="69"/>
        <v>6</v>
      </c>
      <c r="BB41" s="13" t="str">
        <f t="shared" si="70"/>
        <v/>
      </c>
      <c r="BC41" s="12">
        <f t="shared" si="71"/>
        <v>6</v>
      </c>
      <c r="BD41" s="5" t="str">
        <f t="shared" si="72"/>
        <v/>
      </c>
      <c r="BE41" s="12">
        <f t="shared" si="73"/>
        <v>6</v>
      </c>
      <c r="BF41" s="13" t="str">
        <f t="shared" si="74"/>
        <v/>
      </c>
      <c r="BG41" s="12">
        <f t="shared" si="75"/>
        <v>6</v>
      </c>
      <c r="BH41" s="5" t="str">
        <f t="shared" si="76"/>
        <v/>
      </c>
      <c r="BJ41" t="str">
        <f t="shared" si="77"/>
        <v>L1.20</v>
      </c>
      <c r="BK41" s="8" t="str">
        <f t="shared" si="78"/>
        <v>yes</v>
      </c>
      <c r="BM41" s="3" t="str">
        <f>_xlfn.XLOOKUP(AJ41,Sheet2!A$3:A$16,Sheet2!B$3:B$16)&amp;"0"</f>
        <v>0040</v>
      </c>
      <c r="BN41" s="3" t="s">
        <v>260</v>
      </c>
      <c r="BO41" s="3" t="str">
        <f t="shared" si="41"/>
        <v>01</v>
      </c>
      <c r="BP41" s="3" t="s">
        <v>260</v>
      </c>
      <c r="BQ41" s="3" t="str">
        <f t="shared" si="42"/>
        <v>20</v>
      </c>
      <c r="BR41" s="3" t="s">
        <v>260</v>
      </c>
      <c r="BS41" s="3" t="str">
        <f t="shared" si="43"/>
        <v/>
      </c>
      <c r="BT41" s="3" t="s">
        <v>260</v>
      </c>
      <c r="BU41" s="3" t="str">
        <f t="shared" si="44"/>
        <v/>
      </c>
      <c r="BV41" s="3" t="s">
        <v>260</v>
      </c>
      <c r="BW41" s="3" t="str">
        <f t="shared" si="45"/>
        <v/>
      </c>
      <c r="BX41" s="3" t="s">
        <v>260</v>
      </c>
      <c r="BY41" s="3" t="str">
        <f t="shared" si="46"/>
        <v/>
      </c>
      <c r="CA41" s="6" t="str">
        <f t="shared" si="47"/>
        <v>0040.01.20</v>
      </c>
    </row>
    <row r="42" spans="1:79" x14ac:dyDescent="0.3">
      <c r="A42" t="str">
        <f t="shared" si="30"/>
        <v>L1.21</v>
      </c>
      <c r="B42" t="s">
        <v>36</v>
      </c>
      <c r="C42" t="s">
        <v>223</v>
      </c>
      <c r="D42" s="3">
        <v>0</v>
      </c>
      <c r="E42" s="3">
        <v>1</v>
      </c>
      <c r="G42" s="12">
        <v>0</v>
      </c>
      <c r="H42" s="3">
        <v>1</v>
      </c>
      <c r="I42" s="21">
        <v>0</v>
      </c>
      <c r="J42" s="12">
        <v>0</v>
      </c>
      <c r="K42" s="3">
        <v>1</v>
      </c>
      <c r="L42" s="21">
        <v>0</v>
      </c>
      <c r="M42" s="12">
        <v>1</v>
      </c>
      <c r="N42" s="3">
        <v>2</v>
      </c>
      <c r="O42" s="21">
        <v>0</v>
      </c>
      <c r="P42" s="13">
        <v>0</v>
      </c>
      <c r="Q42" s="5">
        <v>0</v>
      </c>
      <c r="R42" s="21">
        <v>0</v>
      </c>
      <c r="S42" s="13">
        <v>0</v>
      </c>
      <c r="T42" s="3">
        <v>0</v>
      </c>
      <c r="U42" s="21">
        <v>0</v>
      </c>
      <c r="V42" s="13">
        <v>0</v>
      </c>
      <c r="W42" s="3">
        <v>0</v>
      </c>
      <c r="X42" s="21">
        <v>0</v>
      </c>
      <c r="Y42" s="13">
        <v>0</v>
      </c>
      <c r="Z42" s="5">
        <v>0</v>
      </c>
      <c r="AA42" s="21">
        <v>0</v>
      </c>
      <c r="AE42" s="5" t="str">
        <f t="shared" si="48"/>
        <v/>
      </c>
      <c r="AG42" s="12">
        <f t="shared" si="49"/>
        <v>1</v>
      </c>
      <c r="AH42" s="5" t="str">
        <f t="shared" si="50"/>
        <v/>
      </c>
      <c r="AI42" s="12">
        <f t="shared" si="51"/>
        <v>1</v>
      </c>
      <c r="AJ42" s="5" t="str">
        <f t="shared" si="52"/>
        <v>L</v>
      </c>
      <c r="AK42" s="12">
        <f t="shared" si="53"/>
        <v>2</v>
      </c>
      <c r="AL42" s="13" t="str">
        <f t="shared" si="54"/>
        <v/>
      </c>
      <c r="AM42" s="12">
        <f t="shared" si="55"/>
        <v>2</v>
      </c>
      <c r="AN42" s="5" t="str">
        <f t="shared" si="56"/>
        <v>1</v>
      </c>
      <c r="AO42" s="12">
        <f t="shared" si="57"/>
        <v>3</v>
      </c>
      <c r="AP42" s="13">
        <f t="shared" si="58"/>
        <v>46</v>
      </c>
      <c r="AQ42" s="12">
        <f t="shared" si="59"/>
        <v>4</v>
      </c>
      <c r="AR42" s="5" t="str">
        <f t="shared" si="60"/>
        <v>21</v>
      </c>
      <c r="AS42" s="12">
        <f t="shared" si="61"/>
        <v>6</v>
      </c>
      <c r="AT42" s="13" t="str">
        <f t="shared" si="62"/>
        <v/>
      </c>
      <c r="AU42" s="12">
        <f t="shared" si="63"/>
        <v>6</v>
      </c>
      <c r="AV42" s="5" t="str">
        <f t="shared" si="64"/>
        <v/>
      </c>
      <c r="AW42" s="12">
        <f t="shared" si="65"/>
        <v>6</v>
      </c>
      <c r="AX42" s="13" t="str">
        <f t="shared" si="66"/>
        <v/>
      </c>
      <c r="AY42" s="12">
        <f t="shared" si="67"/>
        <v>6</v>
      </c>
      <c r="AZ42" s="5" t="str">
        <f t="shared" si="68"/>
        <v/>
      </c>
      <c r="BA42" s="12">
        <f t="shared" si="69"/>
        <v>6</v>
      </c>
      <c r="BB42" s="13" t="str">
        <f t="shared" si="70"/>
        <v/>
      </c>
      <c r="BC42" s="12">
        <f t="shared" si="71"/>
        <v>6</v>
      </c>
      <c r="BD42" s="5" t="str">
        <f t="shared" si="72"/>
        <v/>
      </c>
      <c r="BE42" s="12">
        <f t="shared" si="73"/>
        <v>6</v>
      </c>
      <c r="BF42" s="13" t="str">
        <f t="shared" si="74"/>
        <v/>
      </c>
      <c r="BG42" s="12">
        <f t="shared" si="75"/>
        <v>6</v>
      </c>
      <c r="BH42" s="5" t="str">
        <f t="shared" si="76"/>
        <v/>
      </c>
      <c r="BJ42" t="str">
        <f t="shared" si="77"/>
        <v>L1.21</v>
      </c>
      <c r="BK42" s="8" t="str">
        <f t="shared" si="78"/>
        <v>yes</v>
      </c>
      <c r="BM42" s="3" t="str">
        <f>_xlfn.XLOOKUP(AJ42,Sheet2!A$3:A$16,Sheet2!B$3:B$16)&amp;"0"</f>
        <v>0040</v>
      </c>
      <c r="BN42" s="3" t="s">
        <v>260</v>
      </c>
      <c r="BO42" s="3" t="str">
        <f t="shared" si="41"/>
        <v>01</v>
      </c>
      <c r="BP42" s="3" t="s">
        <v>260</v>
      </c>
      <c r="BQ42" s="3" t="str">
        <f t="shared" si="42"/>
        <v>21</v>
      </c>
      <c r="BR42" s="3" t="s">
        <v>260</v>
      </c>
      <c r="BS42" s="3" t="str">
        <f t="shared" si="43"/>
        <v/>
      </c>
      <c r="BT42" s="3" t="s">
        <v>260</v>
      </c>
      <c r="BU42" s="3" t="str">
        <f t="shared" si="44"/>
        <v/>
      </c>
      <c r="BV42" s="3" t="s">
        <v>260</v>
      </c>
      <c r="BW42" s="3" t="str">
        <f t="shared" si="45"/>
        <v/>
      </c>
      <c r="BX42" s="3" t="s">
        <v>260</v>
      </c>
      <c r="BY42" s="3" t="str">
        <f t="shared" si="46"/>
        <v/>
      </c>
      <c r="CA42" s="6" t="str">
        <f t="shared" si="47"/>
        <v>0040.01.21</v>
      </c>
    </row>
    <row r="43" spans="1:79" x14ac:dyDescent="0.3">
      <c r="A43" t="str">
        <f t="shared" si="30"/>
        <v>L1.22</v>
      </c>
      <c r="B43" t="s">
        <v>37</v>
      </c>
      <c r="C43" t="s">
        <v>223</v>
      </c>
      <c r="D43" s="3">
        <v>0</v>
      </c>
      <c r="E43" s="3">
        <v>1</v>
      </c>
      <c r="G43" s="12">
        <v>0</v>
      </c>
      <c r="H43" s="3">
        <v>1</v>
      </c>
      <c r="I43" s="21">
        <v>0</v>
      </c>
      <c r="J43" s="12">
        <v>0</v>
      </c>
      <c r="K43" s="3">
        <v>1</v>
      </c>
      <c r="L43" s="21">
        <v>0</v>
      </c>
      <c r="M43" s="12">
        <v>1</v>
      </c>
      <c r="N43" s="3">
        <v>2</v>
      </c>
      <c r="O43" s="21">
        <v>0</v>
      </c>
      <c r="P43" s="13">
        <v>0</v>
      </c>
      <c r="Q43" s="5">
        <v>0</v>
      </c>
      <c r="R43" s="21">
        <v>0</v>
      </c>
      <c r="S43" s="13">
        <v>0</v>
      </c>
      <c r="T43" s="3">
        <v>0</v>
      </c>
      <c r="U43" s="21">
        <v>0</v>
      </c>
      <c r="V43" s="13">
        <v>0</v>
      </c>
      <c r="W43" s="3">
        <v>0</v>
      </c>
      <c r="X43" s="21">
        <v>0</v>
      </c>
      <c r="Y43" s="13">
        <v>0</v>
      </c>
      <c r="Z43" s="5">
        <v>0</v>
      </c>
      <c r="AA43" s="21">
        <v>0</v>
      </c>
      <c r="AE43" s="5" t="str">
        <f t="shared" si="48"/>
        <v/>
      </c>
      <c r="AG43" s="12">
        <f t="shared" si="49"/>
        <v>1</v>
      </c>
      <c r="AH43" s="5" t="str">
        <f t="shared" si="50"/>
        <v/>
      </c>
      <c r="AI43" s="12">
        <f t="shared" si="51"/>
        <v>1</v>
      </c>
      <c r="AJ43" s="5" t="str">
        <f t="shared" si="52"/>
        <v>L</v>
      </c>
      <c r="AK43" s="12">
        <f t="shared" si="53"/>
        <v>2</v>
      </c>
      <c r="AL43" s="13" t="str">
        <f t="shared" si="54"/>
        <v/>
      </c>
      <c r="AM43" s="12">
        <f t="shared" si="55"/>
        <v>2</v>
      </c>
      <c r="AN43" s="5" t="str">
        <f t="shared" si="56"/>
        <v>1</v>
      </c>
      <c r="AO43" s="12">
        <f t="shared" si="57"/>
        <v>3</v>
      </c>
      <c r="AP43" s="13">
        <f t="shared" si="58"/>
        <v>46</v>
      </c>
      <c r="AQ43" s="12">
        <f t="shared" si="59"/>
        <v>4</v>
      </c>
      <c r="AR43" s="5" t="str">
        <f t="shared" si="60"/>
        <v>22</v>
      </c>
      <c r="AS43" s="12">
        <f t="shared" si="61"/>
        <v>6</v>
      </c>
      <c r="AT43" s="13" t="str">
        <f t="shared" si="62"/>
        <v/>
      </c>
      <c r="AU43" s="12">
        <f t="shared" si="63"/>
        <v>6</v>
      </c>
      <c r="AV43" s="5" t="str">
        <f t="shared" si="64"/>
        <v/>
      </c>
      <c r="AW43" s="12">
        <f t="shared" si="65"/>
        <v>6</v>
      </c>
      <c r="AX43" s="13" t="str">
        <f t="shared" si="66"/>
        <v/>
      </c>
      <c r="AY43" s="12">
        <f t="shared" si="67"/>
        <v>6</v>
      </c>
      <c r="AZ43" s="5" t="str">
        <f t="shared" si="68"/>
        <v/>
      </c>
      <c r="BA43" s="12">
        <f t="shared" si="69"/>
        <v>6</v>
      </c>
      <c r="BB43" s="13" t="str">
        <f t="shared" si="70"/>
        <v/>
      </c>
      <c r="BC43" s="12">
        <f t="shared" si="71"/>
        <v>6</v>
      </c>
      <c r="BD43" s="5" t="str">
        <f t="shared" si="72"/>
        <v/>
      </c>
      <c r="BE43" s="12">
        <f t="shared" si="73"/>
        <v>6</v>
      </c>
      <c r="BF43" s="13" t="str">
        <f t="shared" si="74"/>
        <v/>
      </c>
      <c r="BG43" s="12">
        <f t="shared" si="75"/>
        <v>6</v>
      </c>
      <c r="BH43" s="5" t="str">
        <f t="shared" si="76"/>
        <v/>
      </c>
      <c r="BJ43" t="str">
        <f t="shared" si="77"/>
        <v>L1.22</v>
      </c>
      <c r="BK43" s="8" t="str">
        <f t="shared" si="78"/>
        <v>yes</v>
      </c>
      <c r="BM43" s="3" t="str">
        <f>_xlfn.XLOOKUP(AJ43,Sheet2!A$3:A$16,Sheet2!B$3:B$16)&amp;"0"</f>
        <v>0040</v>
      </c>
      <c r="BN43" s="3" t="s">
        <v>260</v>
      </c>
      <c r="BO43" s="3" t="str">
        <f t="shared" si="41"/>
        <v>01</v>
      </c>
      <c r="BP43" s="3" t="s">
        <v>260</v>
      </c>
      <c r="BQ43" s="3" t="str">
        <f t="shared" si="42"/>
        <v>22</v>
      </c>
      <c r="BR43" s="3" t="s">
        <v>260</v>
      </c>
      <c r="BS43" s="3" t="str">
        <f t="shared" si="43"/>
        <v/>
      </c>
      <c r="BT43" s="3" t="s">
        <v>260</v>
      </c>
      <c r="BU43" s="3" t="str">
        <f t="shared" si="44"/>
        <v/>
      </c>
      <c r="BV43" s="3" t="s">
        <v>260</v>
      </c>
      <c r="BW43" s="3" t="str">
        <f t="shared" si="45"/>
        <v/>
      </c>
      <c r="BX43" s="3" t="s">
        <v>260</v>
      </c>
      <c r="BY43" s="3" t="str">
        <f t="shared" si="46"/>
        <v/>
      </c>
      <c r="CA43" s="6" t="str">
        <f t="shared" si="47"/>
        <v>0040.01.22</v>
      </c>
    </row>
    <row r="44" spans="1:79" x14ac:dyDescent="0.3">
      <c r="A44" t="str">
        <f t="shared" si="30"/>
        <v>L1.50</v>
      </c>
      <c r="B44" t="s">
        <v>38</v>
      </c>
      <c r="C44" t="s">
        <v>223</v>
      </c>
      <c r="D44" s="3">
        <v>0</v>
      </c>
      <c r="E44" s="3">
        <v>1</v>
      </c>
      <c r="G44" s="12">
        <v>0</v>
      </c>
      <c r="H44" s="3">
        <v>1</v>
      </c>
      <c r="I44" s="21">
        <v>0</v>
      </c>
      <c r="J44" s="12">
        <v>0</v>
      </c>
      <c r="K44" s="3">
        <v>1</v>
      </c>
      <c r="L44" s="21">
        <v>0</v>
      </c>
      <c r="M44" s="12">
        <v>1</v>
      </c>
      <c r="N44" s="3">
        <v>2</v>
      </c>
      <c r="O44" s="21">
        <v>0</v>
      </c>
      <c r="P44" s="13">
        <v>0</v>
      </c>
      <c r="Q44" s="5">
        <v>0</v>
      </c>
      <c r="R44" s="21">
        <v>0</v>
      </c>
      <c r="S44" s="13">
        <v>0</v>
      </c>
      <c r="T44" s="3">
        <v>0</v>
      </c>
      <c r="U44" s="21">
        <v>0</v>
      </c>
      <c r="V44" s="13">
        <v>0</v>
      </c>
      <c r="W44" s="3">
        <v>0</v>
      </c>
      <c r="X44" s="21">
        <v>0</v>
      </c>
      <c r="Y44" s="13">
        <v>0</v>
      </c>
      <c r="Z44" s="5">
        <v>0</v>
      </c>
      <c r="AA44" s="21">
        <v>0</v>
      </c>
      <c r="AE44" s="5" t="str">
        <f t="shared" si="48"/>
        <v/>
      </c>
      <c r="AG44" s="12">
        <f t="shared" si="49"/>
        <v>1</v>
      </c>
      <c r="AH44" s="5" t="str">
        <f t="shared" si="50"/>
        <v/>
      </c>
      <c r="AI44" s="12">
        <f t="shared" si="51"/>
        <v>1</v>
      </c>
      <c r="AJ44" s="5" t="str">
        <f t="shared" si="52"/>
        <v>L</v>
      </c>
      <c r="AK44" s="12">
        <f t="shared" si="53"/>
        <v>2</v>
      </c>
      <c r="AL44" s="13" t="str">
        <f t="shared" si="54"/>
        <v/>
      </c>
      <c r="AM44" s="12">
        <f t="shared" si="55"/>
        <v>2</v>
      </c>
      <c r="AN44" s="5" t="str">
        <f t="shared" si="56"/>
        <v>1</v>
      </c>
      <c r="AO44" s="12">
        <f t="shared" si="57"/>
        <v>3</v>
      </c>
      <c r="AP44" s="13">
        <f t="shared" si="58"/>
        <v>46</v>
      </c>
      <c r="AQ44" s="12">
        <f t="shared" si="59"/>
        <v>4</v>
      </c>
      <c r="AR44" s="5" t="str">
        <f t="shared" si="60"/>
        <v>50</v>
      </c>
      <c r="AS44" s="12">
        <f t="shared" si="61"/>
        <v>6</v>
      </c>
      <c r="AT44" s="13" t="str">
        <f t="shared" si="62"/>
        <v/>
      </c>
      <c r="AU44" s="12">
        <f t="shared" si="63"/>
        <v>6</v>
      </c>
      <c r="AV44" s="5" t="str">
        <f t="shared" si="64"/>
        <v/>
      </c>
      <c r="AW44" s="12">
        <f t="shared" si="65"/>
        <v>6</v>
      </c>
      <c r="AX44" s="13" t="str">
        <f t="shared" si="66"/>
        <v/>
      </c>
      <c r="AY44" s="12">
        <f t="shared" si="67"/>
        <v>6</v>
      </c>
      <c r="AZ44" s="5" t="str">
        <f t="shared" si="68"/>
        <v/>
      </c>
      <c r="BA44" s="12">
        <f t="shared" si="69"/>
        <v>6</v>
      </c>
      <c r="BB44" s="13" t="str">
        <f t="shared" si="70"/>
        <v/>
      </c>
      <c r="BC44" s="12">
        <f t="shared" si="71"/>
        <v>6</v>
      </c>
      <c r="BD44" s="5" t="str">
        <f t="shared" si="72"/>
        <v/>
      </c>
      <c r="BE44" s="12">
        <f t="shared" si="73"/>
        <v>6</v>
      </c>
      <c r="BF44" s="13" t="str">
        <f t="shared" si="74"/>
        <v/>
      </c>
      <c r="BG44" s="12">
        <f t="shared" si="75"/>
        <v>6</v>
      </c>
      <c r="BH44" s="5" t="str">
        <f t="shared" si="76"/>
        <v/>
      </c>
      <c r="BJ44" t="str">
        <f t="shared" si="77"/>
        <v>L1.50</v>
      </c>
      <c r="BK44" s="8" t="str">
        <f t="shared" si="78"/>
        <v>yes</v>
      </c>
      <c r="BM44" s="3" t="str">
        <f>_xlfn.XLOOKUP(AJ44,Sheet2!A$3:A$16,Sheet2!B$3:B$16)&amp;"0"</f>
        <v>0040</v>
      </c>
      <c r="BN44" s="3" t="s">
        <v>260</v>
      </c>
      <c r="BO44" s="3" t="str">
        <f t="shared" si="41"/>
        <v>01</v>
      </c>
      <c r="BP44" s="3" t="s">
        <v>260</v>
      </c>
      <c r="BQ44" s="3" t="str">
        <f t="shared" si="42"/>
        <v>50</v>
      </c>
      <c r="BR44" s="3" t="s">
        <v>260</v>
      </c>
      <c r="BS44" s="3" t="str">
        <f t="shared" si="43"/>
        <v/>
      </c>
      <c r="BT44" s="3" t="s">
        <v>260</v>
      </c>
      <c r="BU44" s="3" t="str">
        <f t="shared" si="44"/>
        <v/>
      </c>
      <c r="BV44" s="3" t="s">
        <v>260</v>
      </c>
      <c r="BW44" s="3" t="str">
        <f t="shared" si="45"/>
        <v/>
      </c>
      <c r="BX44" s="3" t="s">
        <v>260</v>
      </c>
      <c r="BY44" s="3" t="str">
        <f t="shared" si="46"/>
        <v/>
      </c>
      <c r="CA44" s="6" t="str">
        <f t="shared" si="47"/>
        <v>0040.01.50</v>
      </c>
    </row>
    <row r="45" spans="1:79" x14ac:dyDescent="0.3">
      <c r="A45" t="str">
        <f t="shared" si="30"/>
        <v>L1.51</v>
      </c>
      <c r="B45" t="s">
        <v>39</v>
      </c>
      <c r="C45" t="s">
        <v>223</v>
      </c>
      <c r="D45" s="3">
        <v>0</v>
      </c>
      <c r="E45" s="3">
        <v>1</v>
      </c>
      <c r="G45" s="12">
        <v>0</v>
      </c>
      <c r="H45" s="3">
        <v>1</v>
      </c>
      <c r="I45" s="21">
        <v>0</v>
      </c>
      <c r="J45" s="12">
        <v>0</v>
      </c>
      <c r="K45" s="3">
        <v>1</v>
      </c>
      <c r="L45" s="21">
        <v>0</v>
      </c>
      <c r="M45" s="12">
        <v>1</v>
      </c>
      <c r="N45" s="3">
        <v>2</v>
      </c>
      <c r="O45" s="21">
        <v>0</v>
      </c>
      <c r="P45" s="13">
        <v>0</v>
      </c>
      <c r="Q45" s="5">
        <v>0</v>
      </c>
      <c r="R45" s="21">
        <v>0</v>
      </c>
      <c r="S45" s="13">
        <v>0</v>
      </c>
      <c r="T45" s="3">
        <v>0</v>
      </c>
      <c r="U45" s="21">
        <v>0</v>
      </c>
      <c r="V45" s="13">
        <v>0</v>
      </c>
      <c r="W45" s="3">
        <v>0</v>
      </c>
      <c r="X45" s="21">
        <v>0</v>
      </c>
      <c r="Y45" s="13">
        <v>0</v>
      </c>
      <c r="Z45" s="5">
        <v>0</v>
      </c>
      <c r="AA45" s="21">
        <v>0</v>
      </c>
      <c r="AE45" s="5" t="str">
        <f t="shared" si="48"/>
        <v/>
      </c>
      <c r="AG45" s="12">
        <f t="shared" si="49"/>
        <v>1</v>
      </c>
      <c r="AH45" s="5" t="str">
        <f t="shared" si="50"/>
        <v/>
      </c>
      <c r="AI45" s="12">
        <f t="shared" si="51"/>
        <v>1</v>
      </c>
      <c r="AJ45" s="5" t="str">
        <f t="shared" si="52"/>
        <v>L</v>
      </c>
      <c r="AK45" s="12">
        <f t="shared" si="53"/>
        <v>2</v>
      </c>
      <c r="AL45" s="13" t="str">
        <f t="shared" si="54"/>
        <v/>
      </c>
      <c r="AM45" s="12">
        <f t="shared" si="55"/>
        <v>2</v>
      </c>
      <c r="AN45" s="5" t="str">
        <f t="shared" si="56"/>
        <v>1</v>
      </c>
      <c r="AO45" s="12">
        <f t="shared" si="57"/>
        <v>3</v>
      </c>
      <c r="AP45" s="13">
        <f t="shared" si="58"/>
        <v>46</v>
      </c>
      <c r="AQ45" s="12">
        <f t="shared" si="59"/>
        <v>4</v>
      </c>
      <c r="AR45" s="5" t="str">
        <f t="shared" si="60"/>
        <v>51</v>
      </c>
      <c r="AS45" s="12">
        <f t="shared" si="61"/>
        <v>6</v>
      </c>
      <c r="AT45" s="13" t="str">
        <f t="shared" si="62"/>
        <v/>
      </c>
      <c r="AU45" s="12">
        <f t="shared" si="63"/>
        <v>6</v>
      </c>
      <c r="AV45" s="5" t="str">
        <f t="shared" si="64"/>
        <v/>
      </c>
      <c r="AW45" s="12">
        <f t="shared" si="65"/>
        <v>6</v>
      </c>
      <c r="AX45" s="13" t="str">
        <f t="shared" si="66"/>
        <v/>
      </c>
      <c r="AY45" s="12">
        <f t="shared" si="67"/>
        <v>6</v>
      </c>
      <c r="AZ45" s="5" t="str">
        <f t="shared" si="68"/>
        <v/>
      </c>
      <c r="BA45" s="12">
        <f t="shared" si="69"/>
        <v>6</v>
      </c>
      <c r="BB45" s="13" t="str">
        <f t="shared" si="70"/>
        <v/>
      </c>
      <c r="BC45" s="12">
        <f t="shared" si="71"/>
        <v>6</v>
      </c>
      <c r="BD45" s="5" t="str">
        <f t="shared" si="72"/>
        <v/>
      </c>
      <c r="BE45" s="12">
        <f t="shared" si="73"/>
        <v>6</v>
      </c>
      <c r="BF45" s="13" t="str">
        <f t="shared" si="74"/>
        <v/>
      </c>
      <c r="BG45" s="12">
        <f t="shared" si="75"/>
        <v>6</v>
      </c>
      <c r="BH45" s="5" t="str">
        <f t="shared" si="76"/>
        <v/>
      </c>
      <c r="BJ45" t="str">
        <f t="shared" si="77"/>
        <v>L1.51</v>
      </c>
      <c r="BK45" s="8" t="str">
        <f t="shared" si="78"/>
        <v>yes</v>
      </c>
      <c r="BM45" s="3" t="str">
        <f>_xlfn.XLOOKUP(AJ45,Sheet2!A$3:A$16,Sheet2!B$3:B$16)&amp;"0"</f>
        <v>0040</v>
      </c>
      <c r="BN45" s="3" t="s">
        <v>260</v>
      </c>
      <c r="BO45" s="3" t="str">
        <f t="shared" si="41"/>
        <v>01</v>
      </c>
      <c r="BP45" s="3" t="s">
        <v>260</v>
      </c>
      <c r="BQ45" s="3" t="str">
        <f t="shared" si="42"/>
        <v>51</v>
      </c>
      <c r="BR45" s="3" t="s">
        <v>260</v>
      </c>
      <c r="BS45" s="3" t="str">
        <f t="shared" si="43"/>
        <v/>
      </c>
      <c r="BT45" s="3" t="s">
        <v>260</v>
      </c>
      <c r="BU45" s="3" t="str">
        <f t="shared" si="44"/>
        <v/>
      </c>
      <c r="BV45" s="3" t="s">
        <v>260</v>
      </c>
      <c r="BW45" s="3" t="str">
        <f t="shared" si="45"/>
        <v/>
      </c>
      <c r="BX45" s="3" t="s">
        <v>260</v>
      </c>
      <c r="BY45" s="3" t="str">
        <f t="shared" si="46"/>
        <v/>
      </c>
      <c r="CA45" s="6" t="str">
        <f t="shared" si="47"/>
        <v>0040.01.51</v>
      </c>
    </row>
    <row r="46" spans="1:79" x14ac:dyDescent="0.3">
      <c r="A46" t="str">
        <f t="shared" si="30"/>
        <v>L1.52</v>
      </c>
      <c r="B46" t="s">
        <v>40</v>
      </c>
      <c r="C46" t="s">
        <v>223</v>
      </c>
      <c r="D46" s="3">
        <v>0</v>
      </c>
      <c r="E46" s="3">
        <v>1</v>
      </c>
      <c r="G46" s="12">
        <v>0</v>
      </c>
      <c r="H46" s="3">
        <v>1</v>
      </c>
      <c r="I46" s="21">
        <v>0</v>
      </c>
      <c r="J46" s="12">
        <v>0</v>
      </c>
      <c r="K46" s="3">
        <v>1</v>
      </c>
      <c r="L46" s="21">
        <v>0</v>
      </c>
      <c r="M46" s="12">
        <v>1</v>
      </c>
      <c r="N46" s="3">
        <v>2</v>
      </c>
      <c r="O46" s="21">
        <v>0</v>
      </c>
      <c r="P46" s="13">
        <v>0</v>
      </c>
      <c r="Q46" s="5">
        <v>0</v>
      </c>
      <c r="R46" s="21">
        <v>0</v>
      </c>
      <c r="S46" s="13">
        <v>0</v>
      </c>
      <c r="T46" s="3">
        <v>0</v>
      </c>
      <c r="U46" s="21">
        <v>0</v>
      </c>
      <c r="V46" s="13">
        <v>0</v>
      </c>
      <c r="W46" s="3">
        <v>0</v>
      </c>
      <c r="X46" s="21">
        <v>0</v>
      </c>
      <c r="Y46" s="13">
        <v>0</v>
      </c>
      <c r="Z46" s="5">
        <v>0</v>
      </c>
      <c r="AA46" s="21">
        <v>0</v>
      </c>
      <c r="AE46" s="5" t="str">
        <f t="shared" si="48"/>
        <v/>
      </c>
      <c r="AG46" s="12">
        <f t="shared" si="49"/>
        <v>1</v>
      </c>
      <c r="AH46" s="5" t="str">
        <f t="shared" si="50"/>
        <v/>
      </c>
      <c r="AI46" s="12">
        <f t="shared" si="51"/>
        <v>1</v>
      </c>
      <c r="AJ46" s="5" t="str">
        <f t="shared" si="52"/>
        <v>L</v>
      </c>
      <c r="AK46" s="12">
        <f t="shared" si="53"/>
        <v>2</v>
      </c>
      <c r="AL46" s="13" t="str">
        <f t="shared" si="54"/>
        <v/>
      </c>
      <c r="AM46" s="12">
        <f t="shared" si="55"/>
        <v>2</v>
      </c>
      <c r="AN46" s="5" t="str">
        <f t="shared" si="56"/>
        <v>1</v>
      </c>
      <c r="AO46" s="12">
        <f t="shared" si="57"/>
        <v>3</v>
      </c>
      <c r="AP46" s="13">
        <f t="shared" si="58"/>
        <v>46</v>
      </c>
      <c r="AQ46" s="12">
        <f t="shared" si="59"/>
        <v>4</v>
      </c>
      <c r="AR46" s="5" t="str">
        <f t="shared" si="60"/>
        <v>52</v>
      </c>
      <c r="AS46" s="12">
        <f t="shared" si="61"/>
        <v>6</v>
      </c>
      <c r="AT46" s="13" t="str">
        <f t="shared" si="62"/>
        <v/>
      </c>
      <c r="AU46" s="12">
        <f t="shared" si="63"/>
        <v>6</v>
      </c>
      <c r="AV46" s="5" t="str">
        <f t="shared" si="64"/>
        <v/>
      </c>
      <c r="AW46" s="12">
        <f t="shared" si="65"/>
        <v>6</v>
      </c>
      <c r="AX46" s="13" t="str">
        <f t="shared" si="66"/>
        <v/>
      </c>
      <c r="AY46" s="12">
        <f t="shared" si="67"/>
        <v>6</v>
      </c>
      <c r="AZ46" s="5" t="str">
        <f t="shared" si="68"/>
        <v/>
      </c>
      <c r="BA46" s="12">
        <f t="shared" si="69"/>
        <v>6</v>
      </c>
      <c r="BB46" s="13" t="str">
        <f t="shared" si="70"/>
        <v/>
      </c>
      <c r="BC46" s="12">
        <f t="shared" si="71"/>
        <v>6</v>
      </c>
      <c r="BD46" s="5" t="str">
        <f t="shared" si="72"/>
        <v/>
      </c>
      <c r="BE46" s="12">
        <f t="shared" si="73"/>
        <v>6</v>
      </c>
      <c r="BF46" s="13" t="str">
        <f t="shared" si="74"/>
        <v/>
      </c>
      <c r="BG46" s="12">
        <f t="shared" si="75"/>
        <v>6</v>
      </c>
      <c r="BH46" s="5" t="str">
        <f t="shared" si="76"/>
        <v/>
      </c>
      <c r="BJ46" t="str">
        <f t="shared" si="77"/>
        <v>L1.52</v>
      </c>
      <c r="BK46" s="8" t="str">
        <f t="shared" si="78"/>
        <v>yes</v>
      </c>
      <c r="BM46" s="3" t="str">
        <f>_xlfn.XLOOKUP(AJ46,Sheet2!A$3:A$16,Sheet2!B$3:B$16)&amp;"0"</f>
        <v>0040</v>
      </c>
      <c r="BN46" s="3" t="s">
        <v>260</v>
      </c>
      <c r="BO46" s="3" t="str">
        <f t="shared" si="41"/>
        <v>01</v>
      </c>
      <c r="BP46" s="3" t="s">
        <v>260</v>
      </c>
      <c r="BQ46" s="3" t="str">
        <f t="shared" si="42"/>
        <v>52</v>
      </c>
      <c r="BR46" s="3" t="s">
        <v>260</v>
      </c>
      <c r="BS46" s="3" t="str">
        <f t="shared" si="43"/>
        <v/>
      </c>
      <c r="BT46" s="3" t="s">
        <v>260</v>
      </c>
      <c r="BU46" s="3" t="str">
        <f t="shared" si="44"/>
        <v/>
      </c>
      <c r="BV46" s="3" t="s">
        <v>260</v>
      </c>
      <c r="BW46" s="3" t="str">
        <f t="shared" si="45"/>
        <v/>
      </c>
      <c r="BX46" s="3" t="s">
        <v>260</v>
      </c>
      <c r="BY46" s="3" t="str">
        <f t="shared" si="46"/>
        <v/>
      </c>
      <c r="CA46" s="6" t="str">
        <f t="shared" si="47"/>
        <v>0040.01.52</v>
      </c>
    </row>
    <row r="47" spans="1:79" x14ac:dyDescent="0.3">
      <c r="A47" t="str">
        <f t="shared" si="30"/>
        <v>L3.00</v>
      </c>
      <c r="B47" t="s">
        <v>41</v>
      </c>
      <c r="C47" t="s">
        <v>223</v>
      </c>
      <c r="D47" s="3">
        <v>0</v>
      </c>
      <c r="E47" s="3">
        <v>1</v>
      </c>
      <c r="G47" s="12">
        <v>0</v>
      </c>
      <c r="H47" s="3">
        <v>1</v>
      </c>
      <c r="I47" s="21">
        <v>0</v>
      </c>
      <c r="J47" s="12">
        <v>0</v>
      </c>
      <c r="K47" s="3">
        <v>1</v>
      </c>
      <c r="L47" s="21">
        <v>0</v>
      </c>
      <c r="M47" s="12">
        <v>1</v>
      </c>
      <c r="N47" s="3">
        <v>2</v>
      </c>
      <c r="O47" s="21">
        <v>0</v>
      </c>
      <c r="P47" s="13">
        <v>0</v>
      </c>
      <c r="Q47" s="5">
        <v>0</v>
      </c>
      <c r="R47" s="21">
        <v>0</v>
      </c>
      <c r="S47" s="13">
        <v>0</v>
      </c>
      <c r="T47" s="3">
        <v>0</v>
      </c>
      <c r="U47" s="21">
        <v>0</v>
      </c>
      <c r="V47" s="13">
        <v>0</v>
      </c>
      <c r="W47" s="3">
        <v>0</v>
      </c>
      <c r="X47" s="21">
        <v>0</v>
      </c>
      <c r="Y47" s="13">
        <v>0</v>
      </c>
      <c r="Z47" s="5">
        <v>0</v>
      </c>
      <c r="AA47" s="21">
        <v>0</v>
      </c>
      <c r="AE47" s="5" t="str">
        <f t="shared" si="48"/>
        <v/>
      </c>
      <c r="AG47" s="12">
        <f t="shared" si="49"/>
        <v>1</v>
      </c>
      <c r="AH47" s="5" t="str">
        <f t="shared" si="50"/>
        <v/>
      </c>
      <c r="AI47" s="12">
        <f t="shared" si="51"/>
        <v>1</v>
      </c>
      <c r="AJ47" s="5" t="str">
        <f t="shared" si="52"/>
        <v>L</v>
      </c>
      <c r="AK47" s="12">
        <f t="shared" si="53"/>
        <v>2</v>
      </c>
      <c r="AL47" s="13" t="str">
        <f t="shared" si="54"/>
        <v/>
      </c>
      <c r="AM47" s="12">
        <f t="shared" si="55"/>
        <v>2</v>
      </c>
      <c r="AN47" s="5" t="str">
        <f t="shared" si="56"/>
        <v>3</v>
      </c>
      <c r="AO47" s="12">
        <f t="shared" si="57"/>
        <v>3</v>
      </c>
      <c r="AP47" s="13">
        <f t="shared" si="58"/>
        <v>46</v>
      </c>
      <c r="AQ47" s="12">
        <f t="shared" si="59"/>
        <v>4</v>
      </c>
      <c r="AR47" s="5" t="str">
        <f t="shared" si="60"/>
        <v>00</v>
      </c>
      <c r="AS47" s="12">
        <f t="shared" si="61"/>
        <v>6</v>
      </c>
      <c r="AT47" s="13" t="str">
        <f t="shared" si="62"/>
        <v/>
      </c>
      <c r="AU47" s="12">
        <f t="shared" si="63"/>
        <v>6</v>
      </c>
      <c r="AV47" s="5" t="str">
        <f t="shared" si="64"/>
        <v/>
      </c>
      <c r="AW47" s="12">
        <f t="shared" si="65"/>
        <v>6</v>
      </c>
      <c r="AX47" s="13" t="str">
        <f t="shared" si="66"/>
        <v/>
      </c>
      <c r="AY47" s="12">
        <f t="shared" si="67"/>
        <v>6</v>
      </c>
      <c r="AZ47" s="5" t="str">
        <f t="shared" si="68"/>
        <v/>
      </c>
      <c r="BA47" s="12">
        <f t="shared" si="69"/>
        <v>6</v>
      </c>
      <c r="BB47" s="13" t="str">
        <f t="shared" si="70"/>
        <v/>
      </c>
      <c r="BC47" s="12">
        <f t="shared" si="71"/>
        <v>6</v>
      </c>
      <c r="BD47" s="5" t="str">
        <f t="shared" si="72"/>
        <v/>
      </c>
      <c r="BE47" s="12">
        <f t="shared" si="73"/>
        <v>6</v>
      </c>
      <c r="BF47" s="13" t="str">
        <f t="shared" si="74"/>
        <v/>
      </c>
      <c r="BG47" s="12">
        <f t="shared" si="75"/>
        <v>6</v>
      </c>
      <c r="BH47" s="5" t="str">
        <f t="shared" si="76"/>
        <v/>
      </c>
      <c r="BJ47" t="str">
        <f t="shared" si="77"/>
        <v>L3.00</v>
      </c>
      <c r="BK47" s="8" t="str">
        <f t="shared" si="78"/>
        <v>yes</v>
      </c>
      <c r="BM47" s="3" t="str">
        <f>_xlfn.XLOOKUP(AJ47,Sheet2!A$3:A$16,Sheet2!B$3:B$16)&amp;"0"</f>
        <v>0040</v>
      </c>
      <c r="BN47" s="3" t="s">
        <v>260</v>
      </c>
      <c r="BO47" s="3" t="str">
        <f t="shared" ref="BO47:BO124" si="79">IF(LEN(AN47)&lt;K$3,REPT("0",K$3-LEN(AN47))&amp;AN47,AN47)</f>
        <v>03</v>
      </c>
      <c r="BP47" s="3" t="s">
        <v>260</v>
      </c>
      <c r="BQ47" s="3" t="str">
        <f t="shared" ref="BQ47:BQ124" si="80">IF(LEN(AR47)&gt;0,IF(LEN(AR47)&lt;N$3,REPT("0",N$3-LEN(AR47))&amp;AR47,AR47),"")</f>
        <v>00</v>
      </c>
      <c r="BR47" s="3" t="s">
        <v>260</v>
      </c>
      <c r="BS47" s="3" t="str">
        <f t="shared" ref="BS47:BS124" si="81">IF(LEN(AV47)&gt;0,IF(LEN(AV47)&lt;Q$3,REPT("0",Q$3-LEN(AV47))&amp;AV47,AV47),"")</f>
        <v/>
      </c>
      <c r="BT47" s="3" t="s">
        <v>260</v>
      </c>
      <c r="BU47" s="3" t="str">
        <f t="shared" ref="BU47:BU124" si="82">IF(LEN(AZ47)&gt;0,IF(LEN(AZ47)&lt;T$3,REPT("0",T$3-LEN(AZ47))&amp;AZ47,AZ47),"")</f>
        <v/>
      </c>
      <c r="BV47" s="3" t="s">
        <v>260</v>
      </c>
      <c r="BW47" s="3" t="str">
        <f t="shared" ref="BW47:BW124" si="83">IF(LEN(BD47)&gt;0,IF(LEN(BD47)&lt;W$3,REPT("0",W$3-LEN(BD47))&amp;BD47,BD47),"")</f>
        <v/>
      </c>
      <c r="BX47" s="3" t="s">
        <v>260</v>
      </c>
      <c r="BY47" s="3" t="str">
        <f t="shared" ref="BY47:BY124" si="84">IF(LEN(BH47)&gt;0,IF(LEN(BH47)&lt;Z$3,REPT("0",Z$3-LEN(BH47))&amp;BH47,BH47),"")</f>
        <v/>
      </c>
      <c r="CA47" s="6" t="str">
        <f t="shared" ref="CA47:CA80" si="85">BM47&amp;BN47&amp;BO47&amp;IF(LEN(BQ47)&gt;0,BP47,"")&amp;BQ47&amp;IF(LEN(BS47)&gt;0,BR47,"")&amp;BS47&amp;IF(LEN(BU47)&gt;0,BT47,"")&amp;BU47&amp;IF(LEN(BW47)&gt;0,BV47,"")&amp;BW47&amp;IF(LEN(BY47)&gt;0,BX47,"")&amp;BY47</f>
        <v>0040.03.00</v>
      </c>
    </row>
    <row r="48" spans="1:79" x14ac:dyDescent="0.3">
      <c r="A48" t="str">
        <f t="shared" si="30"/>
        <v>L3.01</v>
      </c>
      <c r="B48" t="s">
        <v>42</v>
      </c>
      <c r="C48" t="s">
        <v>223</v>
      </c>
      <c r="D48" s="3">
        <v>0</v>
      </c>
      <c r="E48" s="3">
        <v>1</v>
      </c>
      <c r="G48" s="12">
        <v>0</v>
      </c>
      <c r="H48" s="3">
        <v>1</v>
      </c>
      <c r="I48" s="21">
        <v>0</v>
      </c>
      <c r="J48" s="12">
        <v>0</v>
      </c>
      <c r="K48" s="3">
        <v>1</v>
      </c>
      <c r="L48" s="21">
        <v>0</v>
      </c>
      <c r="M48" s="12">
        <v>1</v>
      </c>
      <c r="N48" s="3">
        <v>2</v>
      </c>
      <c r="O48" s="21">
        <v>0</v>
      </c>
      <c r="P48" s="13">
        <v>0</v>
      </c>
      <c r="Q48" s="5">
        <v>0</v>
      </c>
      <c r="R48" s="21">
        <v>0</v>
      </c>
      <c r="S48" s="13">
        <v>0</v>
      </c>
      <c r="T48" s="3">
        <v>0</v>
      </c>
      <c r="U48" s="21">
        <v>0</v>
      </c>
      <c r="V48" s="13">
        <v>0</v>
      </c>
      <c r="W48" s="3">
        <v>0</v>
      </c>
      <c r="X48" s="21">
        <v>0</v>
      </c>
      <c r="Y48" s="13">
        <v>0</v>
      </c>
      <c r="Z48" s="5">
        <v>0</v>
      </c>
      <c r="AA48" s="21">
        <v>0</v>
      </c>
      <c r="AE48" s="5" t="str">
        <f t="shared" si="48"/>
        <v/>
      </c>
      <c r="AG48" s="12">
        <f t="shared" si="49"/>
        <v>1</v>
      </c>
      <c r="AH48" s="5" t="str">
        <f t="shared" si="50"/>
        <v/>
      </c>
      <c r="AI48" s="12">
        <f t="shared" si="51"/>
        <v>1</v>
      </c>
      <c r="AJ48" s="5" t="str">
        <f t="shared" si="52"/>
        <v>L</v>
      </c>
      <c r="AK48" s="12">
        <f t="shared" si="53"/>
        <v>2</v>
      </c>
      <c r="AL48" s="13" t="str">
        <f t="shared" si="54"/>
        <v/>
      </c>
      <c r="AM48" s="12">
        <f t="shared" si="55"/>
        <v>2</v>
      </c>
      <c r="AN48" s="5" t="str">
        <f t="shared" si="56"/>
        <v>3</v>
      </c>
      <c r="AO48" s="12">
        <f t="shared" si="57"/>
        <v>3</v>
      </c>
      <c r="AP48" s="13">
        <f t="shared" si="58"/>
        <v>46</v>
      </c>
      <c r="AQ48" s="12">
        <f t="shared" si="59"/>
        <v>4</v>
      </c>
      <c r="AR48" s="5" t="str">
        <f t="shared" si="60"/>
        <v>01</v>
      </c>
      <c r="AS48" s="12">
        <f t="shared" si="61"/>
        <v>6</v>
      </c>
      <c r="AT48" s="13" t="str">
        <f t="shared" si="62"/>
        <v/>
      </c>
      <c r="AU48" s="12">
        <f t="shared" si="63"/>
        <v>6</v>
      </c>
      <c r="AV48" s="5" t="str">
        <f t="shared" si="64"/>
        <v/>
      </c>
      <c r="AW48" s="12">
        <f t="shared" si="65"/>
        <v>6</v>
      </c>
      <c r="AX48" s="13" t="str">
        <f t="shared" si="66"/>
        <v/>
      </c>
      <c r="AY48" s="12">
        <f t="shared" si="67"/>
        <v>6</v>
      </c>
      <c r="AZ48" s="5" t="str">
        <f t="shared" si="68"/>
        <v/>
      </c>
      <c r="BA48" s="12">
        <f t="shared" si="69"/>
        <v>6</v>
      </c>
      <c r="BB48" s="13" t="str">
        <f t="shared" si="70"/>
        <v/>
      </c>
      <c r="BC48" s="12">
        <f t="shared" si="71"/>
        <v>6</v>
      </c>
      <c r="BD48" s="5" t="str">
        <f t="shared" si="72"/>
        <v/>
      </c>
      <c r="BE48" s="12">
        <f t="shared" si="73"/>
        <v>6</v>
      </c>
      <c r="BF48" s="13" t="str">
        <f t="shared" si="74"/>
        <v/>
      </c>
      <c r="BG48" s="12">
        <f t="shared" si="75"/>
        <v>6</v>
      </c>
      <c r="BH48" s="5" t="str">
        <f t="shared" si="76"/>
        <v/>
      </c>
      <c r="BJ48" t="str">
        <f t="shared" si="77"/>
        <v>L3.01</v>
      </c>
      <c r="BK48" s="8" t="str">
        <f t="shared" si="78"/>
        <v>yes</v>
      </c>
      <c r="BM48" s="3" t="str">
        <f>_xlfn.XLOOKUP(AJ48,Sheet2!A$3:A$16,Sheet2!B$3:B$16)&amp;"0"</f>
        <v>0040</v>
      </c>
      <c r="BN48" s="3" t="s">
        <v>260</v>
      </c>
      <c r="BO48" s="3" t="str">
        <f t="shared" si="79"/>
        <v>03</v>
      </c>
      <c r="BP48" s="3" t="s">
        <v>260</v>
      </c>
      <c r="BQ48" s="3" t="str">
        <f t="shared" si="80"/>
        <v>01</v>
      </c>
      <c r="BR48" s="3" t="s">
        <v>260</v>
      </c>
      <c r="BS48" s="3" t="str">
        <f t="shared" si="81"/>
        <v/>
      </c>
      <c r="BT48" s="3" t="s">
        <v>260</v>
      </c>
      <c r="BU48" s="3" t="str">
        <f t="shared" si="82"/>
        <v/>
      </c>
      <c r="BV48" s="3" t="s">
        <v>260</v>
      </c>
      <c r="BW48" s="3" t="str">
        <f t="shared" si="83"/>
        <v/>
      </c>
      <c r="BX48" s="3" t="s">
        <v>260</v>
      </c>
      <c r="BY48" s="3" t="str">
        <f t="shared" si="84"/>
        <v/>
      </c>
      <c r="CA48" s="6" t="str">
        <f t="shared" si="85"/>
        <v>0040.03.01</v>
      </c>
    </row>
    <row r="49" spans="1:93" x14ac:dyDescent="0.3">
      <c r="A49" t="str">
        <f t="shared" si="30"/>
        <v>L5.00</v>
      </c>
      <c r="B49" t="s">
        <v>43</v>
      </c>
      <c r="C49" t="s">
        <v>223</v>
      </c>
      <c r="D49" s="3">
        <v>0</v>
      </c>
      <c r="E49" s="3">
        <v>1</v>
      </c>
      <c r="G49" s="12">
        <v>0</v>
      </c>
      <c r="H49" s="3">
        <v>1</v>
      </c>
      <c r="I49" s="21">
        <v>0</v>
      </c>
      <c r="J49" s="12">
        <v>0</v>
      </c>
      <c r="K49" s="3">
        <v>1</v>
      </c>
      <c r="L49" s="21">
        <v>0</v>
      </c>
      <c r="M49" s="12">
        <v>1</v>
      </c>
      <c r="N49" s="3">
        <v>2</v>
      </c>
      <c r="O49" s="21">
        <v>0</v>
      </c>
      <c r="P49" s="13">
        <v>0</v>
      </c>
      <c r="Q49" s="5">
        <v>0</v>
      </c>
      <c r="R49" s="21">
        <v>0</v>
      </c>
      <c r="S49" s="13">
        <v>0</v>
      </c>
      <c r="T49" s="3">
        <v>0</v>
      </c>
      <c r="U49" s="21">
        <v>0</v>
      </c>
      <c r="V49" s="13">
        <v>0</v>
      </c>
      <c r="W49" s="3">
        <v>0</v>
      </c>
      <c r="X49" s="21">
        <v>0</v>
      </c>
      <c r="Y49" s="13">
        <v>0</v>
      </c>
      <c r="Z49" s="5">
        <v>0</v>
      </c>
      <c r="AA49" s="21">
        <v>0</v>
      </c>
      <c r="AE49" s="5" t="str">
        <f t="shared" si="48"/>
        <v/>
      </c>
      <c r="AG49" s="12">
        <f t="shared" si="49"/>
        <v>1</v>
      </c>
      <c r="AH49" s="5" t="str">
        <f t="shared" si="50"/>
        <v/>
      </c>
      <c r="AI49" s="12">
        <f t="shared" si="51"/>
        <v>1</v>
      </c>
      <c r="AJ49" s="5" t="str">
        <f t="shared" si="52"/>
        <v>L</v>
      </c>
      <c r="AK49" s="12">
        <f t="shared" si="53"/>
        <v>2</v>
      </c>
      <c r="AL49" s="13" t="str">
        <f t="shared" si="54"/>
        <v/>
      </c>
      <c r="AM49" s="12">
        <f t="shared" si="55"/>
        <v>2</v>
      </c>
      <c r="AN49" s="5" t="str">
        <f t="shared" si="56"/>
        <v>5</v>
      </c>
      <c r="AO49" s="12">
        <f t="shared" si="57"/>
        <v>3</v>
      </c>
      <c r="AP49" s="13">
        <f t="shared" si="58"/>
        <v>46</v>
      </c>
      <c r="AQ49" s="12">
        <f t="shared" si="59"/>
        <v>4</v>
      </c>
      <c r="AR49" s="5" t="str">
        <f t="shared" si="60"/>
        <v>00</v>
      </c>
      <c r="AS49" s="12">
        <f t="shared" si="61"/>
        <v>6</v>
      </c>
      <c r="AT49" s="13" t="str">
        <f t="shared" si="62"/>
        <v/>
      </c>
      <c r="AU49" s="12">
        <f t="shared" si="63"/>
        <v>6</v>
      </c>
      <c r="AV49" s="5" t="str">
        <f t="shared" si="64"/>
        <v/>
      </c>
      <c r="AW49" s="12">
        <f t="shared" si="65"/>
        <v>6</v>
      </c>
      <c r="AX49" s="13" t="str">
        <f t="shared" si="66"/>
        <v/>
      </c>
      <c r="AY49" s="12">
        <f t="shared" si="67"/>
        <v>6</v>
      </c>
      <c r="AZ49" s="5" t="str">
        <f t="shared" si="68"/>
        <v/>
      </c>
      <c r="BA49" s="12">
        <f t="shared" si="69"/>
        <v>6</v>
      </c>
      <c r="BB49" s="13" t="str">
        <f t="shared" si="70"/>
        <v/>
      </c>
      <c r="BC49" s="12">
        <f t="shared" si="71"/>
        <v>6</v>
      </c>
      <c r="BD49" s="5" t="str">
        <f t="shared" si="72"/>
        <v/>
      </c>
      <c r="BE49" s="12">
        <f t="shared" si="73"/>
        <v>6</v>
      </c>
      <c r="BF49" s="13" t="str">
        <f t="shared" si="74"/>
        <v/>
      </c>
      <c r="BG49" s="12">
        <f t="shared" si="75"/>
        <v>6</v>
      </c>
      <c r="BH49" s="5" t="str">
        <f t="shared" si="76"/>
        <v/>
      </c>
      <c r="BJ49" t="str">
        <f t="shared" si="77"/>
        <v>L5.00</v>
      </c>
      <c r="BK49" s="8" t="str">
        <f t="shared" si="78"/>
        <v>yes</v>
      </c>
      <c r="BM49" s="3" t="str">
        <f>_xlfn.XLOOKUP(AJ49,Sheet2!A$3:A$16,Sheet2!B$3:B$16)&amp;"0"</f>
        <v>0040</v>
      </c>
      <c r="BN49" s="3" t="s">
        <v>260</v>
      </c>
      <c r="BO49" s="3" t="str">
        <f t="shared" si="79"/>
        <v>05</v>
      </c>
      <c r="BP49" s="3" t="s">
        <v>260</v>
      </c>
      <c r="BQ49" s="3" t="str">
        <f t="shared" si="80"/>
        <v>00</v>
      </c>
      <c r="BR49" s="3" t="s">
        <v>260</v>
      </c>
      <c r="BS49" s="3" t="str">
        <f t="shared" si="81"/>
        <v/>
      </c>
      <c r="BT49" s="3" t="s">
        <v>260</v>
      </c>
      <c r="BU49" s="3" t="str">
        <f t="shared" si="82"/>
        <v/>
      </c>
      <c r="BV49" s="3" t="s">
        <v>260</v>
      </c>
      <c r="BW49" s="3" t="str">
        <f t="shared" si="83"/>
        <v/>
      </c>
      <c r="BX49" s="3" t="s">
        <v>260</v>
      </c>
      <c r="BY49" s="3" t="str">
        <f t="shared" si="84"/>
        <v/>
      </c>
      <c r="CA49" s="6" t="str">
        <f t="shared" si="85"/>
        <v>0040.05.00</v>
      </c>
    </row>
    <row r="50" spans="1:93" x14ac:dyDescent="0.3">
      <c r="A50" t="str">
        <f t="shared" si="30"/>
        <v>L8.00</v>
      </c>
      <c r="B50" t="s">
        <v>44</v>
      </c>
      <c r="C50" t="s">
        <v>223</v>
      </c>
      <c r="D50" s="3">
        <v>0</v>
      </c>
      <c r="E50" s="3">
        <v>1</v>
      </c>
      <c r="G50" s="12">
        <v>0</v>
      </c>
      <c r="H50" s="3">
        <v>1</v>
      </c>
      <c r="I50" s="21">
        <v>0</v>
      </c>
      <c r="J50" s="12">
        <v>0</v>
      </c>
      <c r="K50" s="3">
        <v>1</v>
      </c>
      <c r="L50" s="21">
        <v>0</v>
      </c>
      <c r="M50" s="12">
        <v>1</v>
      </c>
      <c r="N50" s="3">
        <v>2</v>
      </c>
      <c r="O50" s="21">
        <v>0</v>
      </c>
      <c r="P50" s="13">
        <v>0</v>
      </c>
      <c r="Q50" s="5">
        <v>0</v>
      </c>
      <c r="R50" s="21">
        <v>0</v>
      </c>
      <c r="S50" s="13">
        <v>0</v>
      </c>
      <c r="T50" s="3">
        <v>0</v>
      </c>
      <c r="U50" s="21">
        <v>0</v>
      </c>
      <c r="V50" s="13">
        <v>0</v>
      </c>
      <c r="W50" s="3">
        <v>0</v>
      </c>
      <c r="X50" s="21">
        <v>0</v>
      </c>
      <c r="Y50" s="13">
        <v>0</v>
      </c>
      <c r="Z50" s="5">
        <v>0</v>
      </c>
      <c r="AA50" s="21">
        <v>0</v>
      </c>
      <c r="AE50" s="5" t="str">
        <f t="shared" si="48"/>
        <v/>
      </c>
      <c r="AG50" s="12">
        <f t="shared" si="49"/>
        <v>1</v>
      </c>
      <c r="AH50" s="5" t="str">
        <f t="shared" si="50"/>
        <v/>
      </c>
      <c r="AI50" s="12">
        <f t="shared" si="51"/>
        <v>1</v>
      </c>
      <c r="AJ50" s="5" t="str">
        <f t="shared" si="52"/>
        <v>L</v>
      </c>
      <c r="AK50" s="12">
        <f t="shared" si="53"/>
        <v>2</v>
      </c>
      <c r="AL50" s="13" t="str">
        <f t="shared" si="54"/>
        <v/>
      </c>
      <c r="AM50" s="12">
        <f t="shared" si="55"/>
        <v>2</v>
      </c>
      <c r="AN50" s="5" t="str">
        <f t="shared" si="56"/>
        <v>8</v>
      </c>
      <c r="AO50" s="12">
        <f t="shared" si="57"/>
        <v>3</v>
      </c>
      <c r="AP50" s="13">
        <f t="shared" si="58"/>
        <v>46</v>
      </c>
      <c r="AQ50" s="12">
        <f t="shared" si="59"/>
        <v>4</v>
      </c>
      <c r="AR50" s="5" t="str">
        <f t="shared" si="60"/>
        <v>00</v>
      </c>
      <c r="AS50" s="12">
        <f t="shared" si="61"/>
        <v>6</v>
      </c>
      <c r="AT50" s="13" t="str">
        <f t="shared" si="62"/>
        <v/>
      </c>
      <c r="AU50" s="12">
        <f t="shared" si="63"/>
        <v>6</v>
      </c>
      <c r="AV50" s="5" t="str">
        <f t="shared" si="64"/>
        <v/>
      </c>
      <c r="AW50" s="12">
        <f t="shared" si="65"/>
        <v>6</v>
      </c>
      <c r="AX50" s="13" t="str">
        <f t="shared" si="66"/>
        <v/>
      </c>
      <c r="AY50" s="12">
        <f t="shared" si="67"/>
        <v>6</v>
      </c>
      <c r="AZ50" s="5" t="str">
        <f t="shared" si="68"/>
        <v/>
      </c>
      <c r="BA50" s="12">
        <f t="shared" si="69"/>
        <v>6</v>
      </c>
      <c r="BB50" s="13" t="str">
        <f t="shared" si="70"/>
        <v/>
      </c>
      <c r="BC50" s="12">
        <f t="shared" si="71"/>
        <v>6</v>
      </c>
      <c r="BD50" s="5" t="str">
        <f t="shared" si="72"/>
        <v/>
      </c>
      <c r="BE50" s="12">
        <f t="shared" si="73"/>
        <v>6</v>
      </c>
      <c r="BF50" s="13" t="str">
        <f t="shared" si="74"/>
        <v/>
      </c>
      <c r="BG50" s="12">
        <f t="shared" si="75"/>
        <v>6</v>
      </c>
      <c r="BH50" s="5" t="str">
        <f t="shared" si="76"/>
        <v/>
      </c>
      <c r="BJ50" t="str">
        <f t="shared" si="77"/>
        <v>L8.00</v>
      </c>
      <c r="BK50" s="8" t="str">
        <f t="shared" si="78"/>
        <v>yes</v>
      </c>
      <c r="BM50" s="3" t="str">
        <f>_xlfn.XLOOKUP(AJ50,Sheet2!A$3:A$16,Sheet2!B$3:B$16)&amp;"0"</f>
        <v>0040</v>
      </c>
      <c r="BN50" s="3" t="s">
        <v>260</v>
      </c>
      <c r="BO50" s="3" t="str">
        <f t="shared" si="79"/>
        <v>08</v>
      </c>
      <c r="BP50" s="3" t="s">
        <v>260</v>
      </c>
      <c r="BQ50" s="3" t="str">
        <f t="shared" si="80"/>
        <v>00</v>
      </c>
      <c r="BR50" s="3" t="s">
        <v>260</v>
      </c>
      <c r="BS50" s="3" t="str">
        <f t="shared" si="81"/>
        <v/>
      </c>
      <c r="BT50" s="3" t="s">
        <v>260</v>
      </c>
      <c r="BU50" s="3" t="str">
        <f t="shared" si="82"/>
        <v/>
      </c>
      <c r="BV50" s="3" t="s">
        <v>260</v>
      </c>
      <c r="BW50" s="3" t="str">
        <f t="shared" si="83"/>
        <v/>
      </c>
      <c r="BX50" s="3" t="s">
        <v>260</v>
      </c>
      <c r="BY50" s="3" t="str">
        <f t="shared" si="84"/>
        <v/>
      </c>
      <c r="CA50" s="6" t="str">
        <f t="shared" si="85"/>
        <v>0040.08.00</v>
      </c>
    </row>
    <row r="51" spans="1:93" x14ac:dyDescent="0.3">
      <c r="A51" t="str">
        <f t="shared" si="30"/>
        <v>L8.11</v>
      </c>
      <c r="B51" t="s">
        <v>45</v>
      </c>
      <c r="C51" t="s">
        <v>223</v>
      </c>
      <c r="D51" s="3">
        <v>0</v>
      </c>
      <c r="E51" s="3">
        <v>1</v>
      </c>
      <c r="G51" s="12">
        <v>0</v>
      </c>
      <c r="H51" s="3">
        <v>1</v>
      </c>
      <c r="I51" s="21">
        <v>0</v>
      </c>
      <c r="J51" s="12">
        <v>0</v>
      </c>
      <c r="K51" s="3">
        <v>1</v>
      </c>
      <c r="L51" s="21">
        <v>0</v>
      </c>
      <c r="M51" s="12">
        <v>1</v>
      </c>
      <c r="N51" s="3">
        <v>2</v>
      </c>
      <c r="O51" s="21">
        <v>0</v>
      </c>
      <c r="P51" s="13">
        <v>0</v>
      </c>
      <c r="Q51" s="5">
        <v>0</v>
      </c>
      <c r="R51" s="21">
        <v>0</v>
      </c>
      <c r="S51" s="13">
        <v>0</v>
      </c>
      <c r="T51" s="3">
        <v>0</v>
      </c>
      <c r="U51" s="21">
        <v>0</v>
      </c>
      <c r="V51" s="13">
        <v>0</v>
      </c>
      <c r="W51" s="3">
        <v>0</v>
      </c>
      <c r="X51" s="21">
        <v>0</v>
      </c>
      <c r="Y51" s="13">
        <v>0</v>
      </c>
      <c r="Z51" s="5">
        <v>0</v>
      </c>
      <c r="AA51" s="21">
        <v>0</v>
      </c>
      <c r="AE51" s="5" t="str">
        <f t="shared" si="48"/>
        <v/>
      </c>
      <c r="AG51" s="12">
        <f t="shared" si="49"/>
        <v>1</v>
      </c>
      <c r="AH51" s="5" t="str">
        <f t="shared" si="50"/>
        <v/>
      </c>
      <c r="AI51" s="12">
        <f t="shared" si="51"/>
        <v>1</v>
      </c>
      <c r="AJ51" s="5" t="str">
        <f t="shared" si="52"/>
        <v>L</v>
      </c>
      <c r="AK51" s="12">
        <f t="shared" si="53"/>
        <v>2</v>
      </c>
      <c r="AL51" s="13" t="str">
        <f t="shared" si="54"/>
        <v/>
      </c>
      <c r="AM51" s="12">
        <f t="shared" si="55"/>
        <v>2</v>
      </c>
      <c r="AN51" s="5" t="str">
        <f t="shared" si="56"/>
        <v>8</v>
      </c>
      <c r="AO51" s="12">
        <f t="shared" si="57"/>
        <v>3</v>
      </c>
      <c r="AP51" s="13">
        <f t="shared" si="58"/>
        <v>46</v>
      </c>
      <c r="AQ51" s="12">
        <f t="shared" si="59"/>
        <v>4</v>
      </c>
      <c r="AR51" s="5" t="str">
        <f t="shared" si="60"/>
        <v>11</v>
      </c>
      <c r="AS51" s="12">
        <f t="shared" si="61"/>
        <v>6</v>
      </c>
      <c r="AT51" s="13" t="str">
        <f t="shared" si="62"/>
        <v/>
      </c>
      <c r="AU51" s="12">
        <f t="shared" si="63"/>
        <v>6</v>
      </c>
      <c r="AV51" s="5" t="str">
        <f t="shared" si="64"/>
        <v/>
      </c>
      <c r="AW51" s="12">
        <f t="shared" si="65"/>
        <v>6</v>
      </c>
      <c r="AX51" s="13" t="str">
        <f t="shared" si="66"/>
        <v/>
      </c>
      <c r="AY51" s="12">
        <f t="shared" si="67"/>
        <v>6</v>
      </c>
      <c r="AZ51" s="5" t="str">
        <f t="shared" si="68"/>
        <v/>
      </c>
      <c r="BA51" s="12">
        <f t="shared" si="69"/>
        <v>6</v>
      </c>
      <c r="BB51" s="13" t="str">
        <f t="shared" si="70"/>
        <v/>
      </c>
      <c r="BC51" s="12">
        <f t="shared" si="71"/>
        <v>6</v>
      </c>
      <c r="BD51" s="5" t="str">
        <f t="shared" si="72"/>
        <v/>
      </c>
      <c r="BE51" s="12">
        <f t="shared" si="73"/>
        <v>6</v>
      </c>
      <c r="BF51" s="13" t="str">
        <f t="shared" si="74"/>
        <v/>
      </c>
      <c r="BG51" s="12">
        <f t="shared" si="75"/>
        <v>6</v>
      </c>
      <c r="BH51" s="5" t="str">
        <f t="shared" si="76"/>
        <v/>
      </c>
      <c r="BJ51" t="str">
        <f t="shared" si="77"/>
        <v>L8.11</v>
      </c>
      <c r="BK51" s="8" t="str">
        <f t="shared" si="78"/>
        <v>yes</v>
      </c>
      <c r="BM51" s="3" t="str">
        <f>_xlfn.XLOOKUP(AJ51,Sheet2!A$3:A$16,Sheet2!B$3:B$16)&amp;"0"</f>
        <v>0040</v>
      </c>
      <c r="BN51" s="3" t="s">
        <v>260</v>
      </c>
      <c r="BO51" s="3" t="str">
        <f t="shared" si="79"/>
        <v>08</v>
      </c>
      <c r="BP51" s="3" t="s">
        <v>260</v>
      </c>
      <c r="BQ51" s="3" t="str">
        <f t="shared" si="80"/>
        <v>11</v>
      </c>
      <c r="BR51" s="3" t="s">
        <v>260</v>
      </c>
      <c r="BS51" s="3" t="str">
        <f t="shared" si="81"/>
        <v/>
      </c>
      <c r="BT51" s="3" t="s">
        <v>260</v>
      </c>
      <c r="BU51" s="3" t="str">
        <f t="shared" si="82"/>
        <v/>
      </c>
      <c r="BV51" s="3" t="s">
        <v>260</v>
      </c>
      <c r="BW51" s="3" t="str">
        <f t="shared" si="83"/>
        <v/>
      </c>
      <c r="BX51" s="3" t="s">
        <v>260</v>
      </c>
      <c r="BY51" s="3" t="str">
        <f t="shared" si="84"/>
        <v/>
      </c>
      <c r="CA51" s="6" t="str">
        <f t="shared" si="85"/>
        <v>0040.08.11</v>
      </c>
    </row>
    <row r="52" spans="1:93" x14ac:dyDescent="0.3">
      <c r="A52" t="str">
        <f t="shared" si="30"/>
        <v>L8.12</v>
      </c>
      <c r="B52" t="s">
        <v>46</v>
      </c>
      <c r="C52" t="s">
        <v>223</v>
      </c>
      <c r="D52" s="3">
        <v>0</v>
      </c>
      <c r="E52" s="3">
        <v>1</v>
      </c>
      <c r="G52" s="12">
        <v>0</v>
      </c>
      <c r="H52" s="3">
        <v>1</v>
      </c>
      <c r="I52" s="21">
        <v>0</v>
      </c>
      <c r="J52" s="12">
        <v>0</v>
      </c>
      <c r="K52" s="3">
        <v>1</v>
      </c>
      <c r="L52" s="21">
        <v>0</v>
      </c>
      <c r="M52" s="12">
        <v>1</v>
      </c>
      <c r="N52" s="3">
        <v>2</v>
      </c>
      <c r="O52" s="21">
        <v>0</v>
      </c>
      <c r="P52" s="13">
        <v>0</v>
      </c>
      <c r="Q52" s="5">
        <v>0</v>
      </c>
      <c r="R52" s="21">
        <v>0</v>
      </c>
      <c r="S52" s="13">
        <v>0</v>
      </c>
      <c r="T52" s="3">
        <v>0</v>
      </c>
      <c r="U52" s="21">
        <v>0</v>
      </c>
      <c r="V52" s="13">
        <v>0</v>
      </c>
      <c r="W52" s="3">
        <v>0</v>
      </c>
      <c r="X52" s="21">
        <v>0</v>
      </c>
      <c r="Y52" s="13">
        <v>0</v>
      </c>
      <c r="Z52" s="5">
        <v>0</v>
      </c>
      <c r="AA52" s="21">
        <v>0</v>
      </c>
      <c r="AE52" s="5" t="str">
        <f t="shared" si="48"/>
        <v/>
      </c>
      <c r="AG52" s="12">
        <f t="shared" si="49"/>
        <v>1</v>
      </c>
      <c r="AH52" s="5" t="str">
        <f t="shared" si="50"/>
        <v/>
      </c>
      <c r="AI52" s="12">
        <f t="shared" si="51"/>
        <v>1</v>
      </c>
      <c r="AJ52" s="5" t="str">
        <f t="shared" si="52"/>
        <v>L</v>
      </c>
      <c r="AK52" s="12">
        <f t="shared" si="53"/>
        <v>2</v>
      </c>
      <c r="AL52" s="13" t="str">
        <f t="shared" si="54"/>
        <v/>
      </c>
      <c r="AM52" s="12">
        <f t="shared" si="55"/>
        <v>2</v>
      </c>
      <c r="AN52" s="5" t="str">
        <f t="shared" si="56"/>
        <v>8</v>
      </c>
      <c r="AO52" s="12">
        <f t="shared" si="57"/>
        <v>3</v>
      </c>
      <c r="AP52" s="13">
        <f t="shared" si="58"/>
        <v>46</v>
      </c>
      <c r="AQ52" s="12">
        <f t="shared" si="59"/>
        <v>4</v>
      </c>
      <c r="AR52" s="5" t="str">
        <f t="shared" si="60"/>
        <v>12</v>
      </c>
      <c r="AS52" s="12">
        <f t="shared" si="61"/>
        <v>6</v>
      </c>
      <c r="AT52" s="13" t="str">
        <f t="shared" si="62"/>
        <v/>
      </c>
      <c r="AU52" s="12">
        <f t="shared" si="63"/>
        <v>6</v>
      </c>
      <c r="AV52" s="5" t="str">
        <f t="shared" si="64"/>
        <v/>
      </c>
      <c r="AW52" s="12">
        <f t="shared" si="65"/>
        <v>6</v>
      </c>
      <c r="AX52" s="13" t="str">
        <f t="shared" si="66"/>
        <v/>
      </c>
      <c r="AY52" s="12">
        <f t="shared" si="67"/>
        <v>6</v>
      </c>
      <c r="AZ52" s="5" t="str">
        <f t="shared" si="68"/>
        <v/>
      </c>
      <c r="BA52" s="12">
        <f t="shared" si="69"/>
        <v>6</v>
      </c>
      <c r="BB52" s="13" t="str">
        <f t="shared" si="70"/>
        <v/>
      </c>
      <c r="BC52" s="12">
        <f t="shared" si="71"/>
        <v>6</v>
      </c>
      <c r="BD52" s="5" t="str">
        <f t="shared" si="72"/>
        <v/>
      </c>
      <c r="BE52" s="12">
        <f t="shared" si="73"/>
        <v>6</v>
      </c>
      <c r="BF52" s="13" t="str">
        <f t="shared" si="74"/>
        <v/>
      </c>
      <c r="BG52" s="12">
        <f t="shared" si="75"/>
        <v>6</v>
      </c>
      <c r="BH52" s="5" t="str">
        <f t="shared" si="76"/>
        <v/>
      </c>
      <c r="BJ52" t="str">
        <f t="shared" si="77"/>
        <v>L8.12</v>
      </c>
      <c r="BK52" s="8" t="str">
        <f t="shared" si="78"/>
        <v>yes</v>
      </c>
      <c r="BM52" s="3" t="str">
        <f>_xlfn.XLOOKUP(AJ52,Sheet2!A$3:A$16,Sheet2!B$3:B$16)&amp;"0"</f>
        <v>0040</v>
      </c>
      <c r="BN52" s="3" t="s">
        <v>260</v>
      </c>
      <c r="BO52" s="3" t="str">
        <f t="shared" si="79"/>
        <v>08</v>
      </c>
      <c r="BP52" s="3" t="s">
        <v>260</v>
      </c>
      <c r="BQ52" s="3" t="str">
        <f t="shared" si="80"/>
        <v>12</v>
      </c>
      <c r="BR52" s="3" t="s">
        <v>260</v>
      </c>
      <c r="BS52" s="3" t="str">
        <f t="shared" si="81"/>
        <v/>
      </c>
      <c r="BT52" s="3" t="s">
        <v>260</v>
      </c>
      <c r="BU52" s="3" t="str">
        <f t="shared" si="82"/>
        <v/>
      </c>
      <c r="BV52" s="3" t="s">
        <v>260</v>
      </c>
      <c r="BW52" s="3" t="str">
        <f t="shared" si="83"/>
        <v/>
      </c>
      <c r="BX52" s="3" t="s">
        <v>260</v>
      </c>
      <c r="BY52" s="3" t="str">
        <f t="shared" si="84"/>
        <v/>
      </c>
      <c r="CA52" s="6" t="str">
        <f t="shared" si="85"/>
        <v>0040.08.12</v>
      </c>
    </row>
    <row r="53" spans="1:93" x14ac:dyDescent="0.3">
      <c r="A53" t="str">
        <f t="shared" si="30"/>
        <v>L8.20</v>
      </c>
      <c r="B53" t="s">
        <v>47</v>
      </c>
      <c r="C53" t="s">
        <v>223</v>
      </c>
      <c r="D53" s="3">
        <v>0</v>
      </c>
      <c r="E53" s="3">
        <v>1</v>
      </c>
      <c r="G53" s="12">
        <v>0</v>
      </c>
      <c r="H53" s="3">
        <v>1</v>
      </c>
      <c r="I53" s="21">
        <v>0</v>
      </c>
      <c r="J53" s="12">
        <v>0</v>
      </c>
      <c r="K53" s="3">
        <v>1</v>
      </c>
      <c r="L53" s="21">
        <v>0</v>
      </c>
      <c r="M53" s="12">
        <v>1</v>
      </c>
      <c r="N53" s="3">
        <v>2</v>
      </c>
      <c r="O53" s="21">
        <v>0</v>
      </c>
      <c r="P53" s="13">
        <v>0</v>
      </c>
      <c r="Q53" s="5">
        <v>0</v>
      </c>
      <c r="R53" s="21">
        <v>0</v>
      </c>
      <c r="S53" s="13">
        <v>0</v>
      </c>
      <c r="T53" s="3">
        <v>0</v>
      </c>
      <c r="U53" s="21">
        <v>0</v>
      </c>
      <c r="V53" s="13">
        <v>0</v>
      </c>
      <c r="W53" s="3">
        <v>0</v>
      </c>
      <c r="X53" s="21">
        <v>0</v>
      </c>
      <c r="Y53" s="13">
        <v>0</v>
      </c>
      <c r="Z53" s="5">
        <v>0</v>
      </c>
      <c r="AA53" s="21">
        <v>0</v>
      </c>
      <c r="AE53" s="5" t="str">
        <f t="shared" si="48"/>
        <v/>
      </c>
      <c r="AG53" s="12">
        <f t="shared" si="49"/>
        <v>1</v>
      </c>
      <c r="AH53" s="5" t="str">
        <f t="shared" si="50"/>
        <v/>
      </c>
      <c r="AI53" s="12">
        <f t="shared" si="51"/>
        <v>1</v>
      </c>
      <c r="AJ53" s="5" t="str">
        <f t="shared" si="52"/>
        <v>L</v>
      </c>
      <c r="AK53" s="12">
        <f t="shared" si="53"/>
        <v>2</v>
      </c>
      <c r="AL53" s="13" t="str">
        <f t="shared" si="54"/>
        <v/>
      </c>
      <c r="AM53" s="12">
        <f t="shared" si="55"/>
        <v>2</v>
      </c>
      <c r="AN53" s="5" t="str">
        <f t="shared" si="56"/>
        <v>8</v>
      </c>
      <c r="AO53" s="12">
        <f t="shared" si="57"/>
        <v>3</v>
      </c>
      <c r="AP53" s="13">
        <f t="shared" si="58"/>
        <v>46</v>
      </c>
      <c r="AQ53" s="12">
        <f t="shared" si="59"/>
        <v>4</v>
      </c>
      <c r="AR53" s="5" t="str">
        <f t="shared" si="60"/>
        <v>20</v>
      </c>
      <c r="AS53" s="12">
        <f t="shared" si="61"/>
        <v>6</v>
      </c>
      <c r="AT53" s="13" t="str">
        <f t="shared" si="62"/>
        <v/>
      </c>
      <c r="AU53" s="12">
        <f t="shared" si="63"/>
        <v>6</v>
      </c>
      <c r="AV53" s="5" t="str">
        <f t="shared" si="64"/>
        <v/>
      </c>
      <c r="AW53" s="12">
        <f t="shared" si="65"/>
        <v>6</v>
      </c>
      <c r="AX53" s="13" t="str">
        <f t="shared" si="66"/>
        <v/>
      </c>
      <c r="AY53" s="12">
        <f t="shared" si="67"/>
        <v>6</v>
      </c>
      <c r="AZ53" s="5" t="str">
        <f t="shared" si="68"/>
        <v/>
      </c>
      <c r="BA53" s="12">
        <f t="shared" si="69"/>
        <v>6</v>
      </c>
      <c r="BB53" s="13" t="str">
        <f t="shared" si="70"/>
        <v/>
      </c>
      <c r="BC53" s="12">
        <f t="shared" si="71"/>
        <v>6</v>
      </c>
      <c r="BD53" s="5" t="str">
        <f t="shared" si="72"/>
        <v/>
      </c>
      <c r="BE53" s="12">
        <f t="shared" si="73"/>
        <v>6</v>
      </c>
      <c r="BF53" s="13" t="str">
        <f t="shared" si="74"/>
        <v/>
      </c>
      <c r="BG53" s="12">
        <f t="shared" si="75"/>
        <v>6</v>
      </c>
      <c r="BH53" s="5" t="str">
        <f t="shared" si="76"/>
        <v/>
      </c>
      <c r="BJ53" t="str">
        <f t="shared" si="77"/>
        <v>L8.20</v>
      </c>
      <c r="BK53" s="8" t="str">
        <f t="shared" si="78"/>
        <v>yes</v>
      </c>
      <c r="BM53" s="3" t="str">
        <f>_xlfn.XLOOKUP(AJ53,Sheet2!A$3:A$16,Sheet2!B$3:B$16)&amp;"0"</f>
        <v>0040</v>
      </c>
      <c r="BN53" s="3" t="s">
        <v>260</v>
      </c>
      <c r="BO53" s="3" t="str">
        <f t="shared" si="79"/>
        <v>08</v>
      </c>
      <c r="BP53" s="3" t="s">
        <v>260</v>
      </c>
      <c r="BQ53" s="3" t="str">
        <f t="shared" si="80"/>
        <v>20</v>
      </c>
      <c r="BR53" s="3" t="s">
        <v>260</v>
      </c>
      <c r="BS53" s="3" t="str">
        <f t="shared" si="81"/>
        <v/>
      </c>
      <c r="BT53" s="3" t="s">
        <v>260</v>
      </c>
      <c r="BU53" s="3" t="str">
        <f t="shared" si="82"/>
        <v/>
      </c>
      <c r="BV53" s="3" t="s">
        <v>260</v>
      </c>
      <c r="BW53" s="3" t="str">
        <f t="shared" si="83"/>
        <v/>
      </c>
      <c r="BX53" s="3" t="s">
        <v>260</v>
      </c>
      <c r="BY53" s="3" t="str">
        <f t="shared" si="84"/>
        <v/>
      </c>
      <c r="CA53" s="6" t="str">
        <f t="shared" si="85"/>
        <v>0040.08.20</v>
      </c>
    </row>
    <row r="54" spans="1:93" x14ac:dyDescent="0.3">
      <c r="A54" t="str">
        <f t="shared" si="30"/>
        <v>L8.21</v>
      </c>
      <c r="B54" t="s">
        <v>48</v>
      </c>
      <c r="C54" t="s">
        <v>223</v>
      </c>
      <c r="D54" s="3">
        <v>0</v>
      </c>
      <c r="E54" s="3">
        <v>1</v>
      </c>
      <c r="G54" s="12">
        <v>0</v>
      </c>
      <c r="H54" s="3">
        <v>1</v>
      </c>
      <c r="I54" s="21">
        <v>0</v>
      </c>
      <c r="J54" s="12">
        <v>0</v>
      </c>
      <c r="K54" s="3">
        <v>1</v>
      </c>
      <c r="L54" s="21">
        <v>0</v>
      </c>
      <c r="M54" s="12">
        <v>1</v>
      </c>
      <c r="N54" s="3">
        <v>2</v>
      </c>
      <c r="O54" s="21">
        <v>0</v>
      </c>
      <c r="P54" s="13">
        <v>0</v>
      </c>
      <c r="Q54" s="5">
        <v>0</v>
      </c>
      <c r="R54" s="21">
        <v>0</v>
      </c>
      <c r="S54" s="13">
        <v>0</v>
      </c>
      <c r="T54" s="3">
        <v>0</v>
      </c>
      <c r="U54" s="21">
        <v>0</v>
      </c>
      <c r="V54" s="13">
        <v>0</v>
      </c>
      <c r="W54" s="3">
        <v>0</v>
      </c>
      <c r="X54" s="21">
        <v>0</v>
      </c>
      <c r="Y54" s="13">
        <v>0</v>
      </c>
      <c r="Z54" s="5">
        <v>0</v>
      </c>
      <c r="AA54" s="21">
        <v>0</v>
      </c>
      <c r="AE54" s="5" t="str">
        <f t="shared" si="48"/>
        <v/>
      </c>
      <c r="AG54" s="12">
        <f t="shared" si="49"/>
        <v>1</v>
      </c>
      <c r="AH54" s="5" t="str">
        <f t="shared" si="50"/>
        <v/>
      </c>
      <c r="AI54" s="12">
        <f t="shared" si="51"/>
        <v>1</v>
      </c>
      <c r="AJ54" s="5" t="str">
        <f t="shared" si="52"/>
        <v>L</v>
      </c>
      <c r="AK54" s="12">
        <f t="shared" si="53"/>
        <v>2</v>
      </c>
      <c r="AL54" s="13" t="str">
        <f t="shared" si="54"/>
        <v/>
      </c>
      <c r="AM54" s="12">
        <f t="shared" si="55"/>
        <v>2</v>
      </c>
      <c r="AN54" s="5" t="str">
        <f t="shared" si="56"/>
        <v>8</v>
      </c>
      <c r="AO54" s="12">
        <f t="shared" si="57"/>
        <v>3</v>
      </c>
      <c r="AP54" s="13">
        <f t="shared" si="58"/>
        <v>46</v>
      </c>
      <c r="AQ54" s="12">
        <f t="shared" si="59"/>
        <v>4</v>
      </c>
      <c r="AR54" s="5" t="str">
        <f t="shared" si="60"/>
        <v>21</v>
      </c>
      <c r="AS54" s="12">
        <f t="shared" si="61"/>
        <v>6</v>
      </c>
      <c r="AT54" s="13" t="str">
        <f t="shared" si="62"/>
        <v/>
      </c>
      <c r="AU54" s="12">
        <f t="shared" si="63"/>
        <v>6</v>
      </c>
      <c r="AV54" s="5" t="str">
        <f t="shared" si="64"/>
        <v/>
      </c>
      <c r="AW54" s="12">
        <f t="shared" si="65"/>
        <v>6</v>
      </c>
      <c r="AX54" s="13" t="str">
        <f t="shared" si="66"/>
        <v/>
      </c>
      <c r="AY54" s="12">
        <f t="shared" si="67"/>
        <v>6</v>
      </c>
      <c r="AZ54" s="5" t="str">
        <f t="shared" si="68"/>
        <v/>
      </c>
      <c r="BA54" s="12">
        <f t="shared" si="69"/>
        <v>6</v>
      </c>
      <c r="BB54" s="13" t="str">
        <f t="shared" si="70"/>
        <v/>
      </c>
      <c r="BC54" s="12">
        <f t="shared" si="71"/>
        <v>6</v>
      </c>
      <c r="BD54" s="5" t="str">
        <f t="shared" si="72"/>
        <v/>
      </c>
      <c r="BE54" s="12">
        <f t="shared" si="73"/>
        <v>6</v>
      </c>
      <c r="BF54" s="13" t="str">
        <f t="shared" si="74"/>
        <v/>
      </c>
      <c r="BG54" s="12">
        <f t="shared" si="75"/>
        <v>6</v>
      </c>
      <c r="BH54" s="5" t="str">
        <f t="shared" si="76"/>
        <v/>
      </c>
      <c r="BJ54" t="str">
        <f t="shared" si="77"/>
        <v>L8.21</v>
      </c>
      <c r="BK54" s="8" t="str">
        <f t="shared" si="78"/>
        <v>yes</v>
      </c>
      <c r="BM54" s="3" t="str">
        <f>_xlfn.XLOOKUP(AJ54,Sheet2!A$3:A$16,Sheet2!B$3:B$16)&amp;"0"</f>
        <v>0040</v>
      </c>
      <c r="BN54" s="3" t="s">
        <v>260</v>
      </c>
      <c r="BO54" s="3" t="str">
        <f t="shared" si="79"/>
        <v>08</v>
      </c>
      <c r="BP54" s="3" t="s">
        <v>260</v>
      </c>
      <c r="BQ54" s="3" t="str">
        <f t="shared" si="80"/>
        <v>21</v>
      </c>
      <c r="BR54" s="3" t="s">
        <v>260</v>
      </c>
      <c r="BS54" s="3" t="str">
        <f t="shared" si="81"/>
        <v/>
      </c>
      <c r="BT54" s="3" t="s">
        <v>260</v>
      </c>
      <c r="BU54" s="3" t="str">
        <f t="shared" si="82"/>
        <v/>
      </c>
      <c r="BV54" s="3" t="s">
        <v>260</v>
      </c>
      <c r="BW54" s="3" t="str">
        <f t="shared" si="83"/>
        <v/>
      </c>
      <c r="BX54" s="3" t="s">
        <v>260</v>
      </c>
      <c r="BY54" s="3" t="str">
        <f t="shared" si="84"/>
        <v/>
      </c>
      <c r="CA54" s="6" t="str">
        <f t="shared" si="85"/>
        <v>0040.08.21</v>
      </c>
    </row>
    <row r="55" spans="1:93" x14ac:dyDescent="0.3">
      <c r="A55" t="str">
        <f t="shared" si="30"/>
        <v>L8.22</v>
      </c>
      <c r="B55" t="s">
        <v>49</v>
      </c>
      <c r="C55" t="s">
        <v>223</v>
      </c>
      <c r="D55" s="3">
        <v>0</v>
      </c>
      <c r="E55" s="3">
        <v>1</v>
      </c>
      <c r="G55" s="12">
        <v>0</v>
      </c>
      <c r="H55" s="3">
        <v>1</v>
      </c>
      <c r="I55" s="21">
        <v>0</v>
      </c>
      <c r="J55" s="12">
        <v>0</v>
      </c>
      <c r="K55" s="3">
        <v>1</v>
      </c>
      <c r="L55" s="21">
        <v>0</v>
      </c>
      <c r="M55" s="12">
        <v>1</v>
      </c>
      <c r="N55" s="3">
        <v>2</v>
      </c>
      <c r="O55" s="21">
        <v>0</v>
      </c>
      <c r="P55" s="13">
        <v>0</v>
      </c>
      <c r="Q55" s="5">
        <v>0</v>
      </c>
      <c r="R55" s="21">
        <v>0</v>
      </c>
      <c r="S55" s="13">
        <v>0</v>
      </c>
      <c r="T55" s="3">
        <v>0</v>
      </c>
      <c r="U55" s="21">
        <v>0</v>
      </c>
      <c r="V55" s="13">
        <v>0</v>
      </c>
      <c r="W55" s="3">
        <v>0</v>
      </c>
      <c r="X55" s="21">
        <v>0</v>
      </c>
      <c r="Y55" s="13">
        <v>0</v>
      </c>
      <c r="Z55" s="5">
        <v>0</v>
      </c>
      <c r="AA55" s="21">
        <v>0</v>
      </c>
      <c r="AE55" s="5" t="str">
        <f t="shared" si="48"/>
        <v/>
      </c>
      <c r="AG55" s="12">
        <f t="shared" si="49"/>
        <v>1</v>
      </c>
      <c r="AH55" s="5" t="str">
        <f t="shared" si="50"/>
        <v/>
      </c>
      <c r="AI55" s="12">
        <f t="shared" si="51"/>
        <v>1</v>
      </c>
      <c r="AJ55" s="5" t="str">
        <f t="shared" si="52"/>
        <v>L</v>
      </c>
      <c r="AK55" s="12">
        <f t="shared" si="53"/>
        <v>2</v>
      </c>
      <c r="AL55" s="13" t="str">
        <f t="shared" si="54"/>
        <v/>
      </c>
      <c r="AM55" s="12">
        <f t="shared" si="55"/>
        <v>2</v>
      </c>
      <c r="AN55" s="5" t="str">
        <f t="shared" si="56"/>
        <v>8</v>
      </c>
      <c r="AO55" s="12">
        <f t="shared" si="57"/>
        <v>3</v>
      </c>
      <c r="AP55" s="13">
        <f t="shared" si="58"/>
        <v>46</v>
      </c>
      <c r="AQ55" s="12">
        <f t="shared" si="59"/>
        <v>4</v>
      </c>
      <c r="AR55" s="5" t="str">
        <f t="shared" si="60"/>
        <v>22</v>
      </c>
      <c r="AS55" s="12">
        <f t="shared" si="61"/>
        <v>6</v>
      </c>
      <c r="AT55" s="13" t="str">
        <f t="shared" si="62"/>
        <v/>
      </c>
      <c r="AU55" s="12">
        <f t="shared" si="63"/>
        <v>6</v>
      </c>
      <c r="AV55" s="5" t="str">
        <f t="shared" si="64"/>
        <v/>
      </c>
      <c r="AW55" s="12">
        <f t="shared" si="65"/>
        <v>6</v>
      </c>
      <c r="AX55" s="13" t="str">
        <f t="shared" si="66"/>
        <v/>
      </c>
      <c r="AY55" s="12">
        <f t="shared" si="67"/>
        <v>6</v>
      </c>
      <c r="AZ55" s="5" t="str">
        <f t="shared" si="68"/>
        <v/>
      </c>
      <c r="BA55" s="12">
        <f t="shared" si="69"/>
        <v>6</v>
      </c>
      <c r="BB55" s="13" t="str">
        <f t="shared" si="70"/>
        <v/>
      </c>
      <c r="BC55" s="12">
        <f t="shared" si="71"/>
        <v>6</v>
      </c>
      <c r="BD55" s="5" t="str">
        <f t="shared" si="72"/>
        <v/>
      </c>
      <c r="BE55" s="12">
        <f t="shared" si="73"/>
        <v>6</v>
      </c>
      <c r="BF55" s="13" t="str">
        <f t="shared" si="74"/>
        <v/>
      </c>
      <c r="BG55" s="12">
        <f t="shared" si="75"/>
        <v>6</v>
      </c>
      <c r="BH55" s="5" t="str">
        <f t="shared" si="76"/>
        <v/>
      </c>
      <c r="BJ55" t="str">
        <f t="shared" si="77"/>
        <v>L8.22</v>
      </c>
      <c r="BK55" s="8" t="str">
        <f t="shared" si="78"/>
        <v>yes</v>
      </c>
      <c r="BM55" s="3" t="str">
        <f>_xlfn.XLOOKUP(AJ55,Sheet2!A$3:A$16,Sheet2!B$3:B$16)&amp;"0"</f>
        <v>0040</v>
      </c>
      <c r="BN55" s="3" t="s">
        <v>260</v>
      </c>
      <c r="BO55" s="3" t="str">
        <f t="shared" si="79"/>
        <v>08</v>
      </c>
      <c r="BP55" s="3" t="s">
        <v>260</v>
      </c>
      <c r="BQ55" s="3" t="str">
        <f t="shared" si="80"/>
        <v>22</v>
      </c>
      <c r="BR55" s="3" t="s">
        <v>260</v>
      </c>
      <c r="BS55" s="3" t="str">
        <f t="shared" si="81"/>
        <v/>
      </c>
      <c r="BT55" s="3" t="s">
        <v>260</v>
      </c>
      <c r="BU55" s="3" t="str">
        <f t="shared" si="82"/>
        <v/>
      </c>
      <c r="BV55" s="3" t="s">
        <v>260</v>
      </c>
      <c r="BW55" s="3" t="str">
        <f t="shared" si="83"/>
        <v/>
      </c>
      <c r="BX55" s="3" t="s">
        <v>260</v>
      </c>
      <c r="BY55" s="3" t="str">
        <f t="shared" si="84"/>
        <v/>
      </c>
      <c r="CA55" s="6" t="str">
        <f t="shared" si="85"/>
        <v>0040.08.22</v>
      </c>
    </row>
    <row r="56" spans="1:93" x14ac:dyDescent="0.3">
      <c r="A56" t="str">
        <f t="shared" si="30"/>
        <v>L8.50</v>
      </c>
      <c r="B56" t="s">
        <v>50</v>
      </c>
      <c r="C56" t="s">
        <v>223</v>
      </c>
      <c r="D56" s="3">
        <v>0</v>
      </c>
      <c r="E56" s="3">
        <v>1</v>
      </c>
      <c r="G56" s="12">
        <v>0</v>
      </c>
      <c r="H56" s="3">
        <v>1</v>
      </c>
      <c r="I56" s="21">
        <v>0</v>
      </c>
      <c r="J56" s="12">
        <v>0</v>
      </c>
      <c r="K56" s="3">
        <v>1</v>
      </c>
      <c r="L56" s="21">
        <v>0</v>
      </c>
      <c r="M56" s="12">
        <v>1</v>
      </c>
      <c r="N56" s="3">
        <v>2</v>
      </c>
      <c r="O56" s="21">
        <v>0</v>
      </c>
      <c r="P56" s="13">
        <v>0</v>
      </c>
      <c r="Q56" s="5">
        <v>0</v>
      </c>
      <c r="R56" s="21">
        <v>0</v>
      </c>
      <c r="S56" s="13">
        <v>0</v>
      </c>
      <c r="T56" s="3">
        <v>0</v>
      </c>
      <c r="U56" s="21">
        <v>0</v>
      </c>
      <c r="V56" s="13">
        <v>0</v>
      </c>
      <c r="W56" s="3">
        <v>0</v>
      </c>
      <c r="X56" s="21">
        <v>0</v>
      </c>
      <c r="Y56" s="13">
        <v>0</v>
      </c>
      <c r="Z56" s="5">
        <v>0</v>
      </c>
      <c r="AA56" s="21">
        <v>0</v>
      </c>
      <c r="AE56" s="5" t="str">
        <f t="shared" si="48"/>
        <v/>
      </c>
      <c r="AG56" s="12">
        <f t="shared" si="49"/>
        <v>1</v>
      </c>
      <c r="AH56" s="5" t="str">
        <f t="shared" si="50"/>
        <v/>
      </c>
      <c r="AI56" s="12">
        <f t="shared" si="51"/>
        <v>1</v>
      </c>
      <c r="AJ56" s="5" t="str">
        <f t="shared" si="52"/>
        <v>L</v>
      </c>
      <c r="AK56" s="12">
        <f t="shared" si="53"/>
        <v>2</v>
      </c>
      <c r="AL56" s="13" t="str">
        <f t="shared" si="54"/>
        <v/>
      </c>
      <c r="AM56" s="12">
        <f t="shared" si="55"/>
        <v>2</v>
      </c>
      <c r="AN56" s="5" t="str">
        <f t="shared" si="56"/>
        <v>8</v>
      </c>
      <c r="AO56" s="12">
        <f t="shared" si="57"/>
        <v>3</v>
      </c>
      <c r="AP56" s="13">
        <f t="shared" si="58"/>
        <v>46</v>
      </c>
      <c r="AQ56" s="12">
        <f t="shared" si="59"/>
        <v>4</v>
      </c>
      <c r="AR56" s="5" t="str">
        <f t="shared" si="60"/>
        <v>50</v>
      </c>
      <c r="AS56" s="12">
        <f t="shared" si="61"/>
        <v>6</v>
      </c>
      <c r="AT56" s="13" t="str">
        <f t="shared" si="62"/>
        <v/>
      </c>
      <c r="AU56" s="12">
        <f t="shared" si="63"/>
        <v>6</v>
      </c>
      <c r="AV56" s="5" t="str">
        <f t="shared" si="64"/>
        <v/>
      </c>
      <c r="AW56" s="12">
        <f t="shared" si="65"/>
        <v>6</v>
      </c>
      <c r="AX56" s="13" t="str">
        <f t="shared" si="66"/>
        <v/>
      </c>
      <c r="AY56" s="12">
        <f t="shared" si="67"/>
        <v>6</v>
      </c>
      <c r="AZ56" s="5" t="str">
        <f t="shared" si="68"/>
        <v/>
      </c>
      <c r="BA56" s="12">
        <f t="shared" si="69"/>
        <v>6</v>
      </c>
      <c r="BB56" s="13" t="str">
        <f t="shared" si="70"/>
        <v/>
      </c>
      <c r="BC56" s="12">
        <f t="shared" si="71"/>
        <v>6</v>
      </c>
      <c r="BD56" s="5" t="str">
        <f t="shared" si="72"/>
        <v/>
      </c>
      <c r="BE56" s="12">
        <f t="shared" si="73"/>
        <v>6</v>
      </c>
      <c r="BF56" s="13" t="str">
        <f t="shared" si="74"/>
        <v/>
      </c>
      <c r="BG56" s="12">
        <f t="shared" si="75"/>
        <v>6</v>
      </c>
      <c r="BH56" s="5" t="str">
        <f t="shared" si="76"/>
        <v/>
      </c>
      <c r="BJ56" t="str">
        <f t="shared" si="77"/>
        <v>L8.50</v>
      </c>
      <c r="BK56" s="8" t="str">
        <f t="shared" si="78"/>
        <v>yes</v>
      </c>
      <c r="BM56" s="3" t="str">
        <f>_xlfn.XLOOKUP(AJ56,Sheet2!A$3:A$16,Sheet2!B$3:B$16)&amp;"0"</f>
        <v>0040</v>
      </c>
      <c r="BN56" s="3" t="s">
        <v>260</v>
      </c>
      <c r="BO56" s="3" t="str">
        <f t="shared" si="79"/>
        <v>08</v>
      </c>
      <c r="BP56" s="3" t="s">
        <v>260</v>
      </c>
      <c r="BQ56" s="3" t="str">
        <f t="shared" si="80"/>
        <v>50</v>
      </c>
      <c r="BR56" s="3" t="s">
        <v>260</v>
      </c>
      <c r="BS56" s="3" t="str">
        <f t="shared" si="81"/>
        <v/>
      </c>
      <c r="BT56" s="3" t="s">
        <v>260</v>
      </c>
      <c r="BU56" s="3" t="str">
        <f t="shared" si="82"/>
        <v/>
      </c>
      <c r="BV56" s="3" t="s">
        <v>260</v>
      </c>
      <c r="BW56" s="3" t="str">
        <f t="shared" si="83"/>
        <v/>
      </c>
      <c r="BX56" s="3" t="s">
        <v>260</v>
      </c>
      <c r="BY56" s="3" t="str">
        <f t="shared" si="84"/>
        <v/>
      </c>
      <c r="CA56" s="6" t="str">
        <f t="shared" si="85"/>
        <v>0040.08.50</v>
      </c>
    </row>
    <row r="57" spans="1:93" x14ac:dyDescent="0.3">
      <c r="A57" t="str">
        <f t="shared" si="30"/>
        <v>L8.51</v>
      </c>
      <c r="B57" t="s">
        <v>51</v>
      </c>
      <c r="C57" t="s">
        <v>223</v>
      </c>
      <c r="D57" s="3">
        <v>0</v>
      </c>
      <c r="E57" s="3">
        <v>1</v>
      </c>
      <c r="G57" s="12">
        <v>0</v>
      </c>
      <c r="H57" s="3">
        <v>1</v>
      </c>
      <c r="I57" s="21">
        <v>0</v>
      </c>
      <c r="J57" s="12">
        <v>0</v>
      </c>
      <c r="K57" s="3">
        <v>1</v>
      </c>
      <c r="L57" s="21">
        <v>0</v>
      </c>
      <c r="M57" s="12">
        <v>1</v>
      </c>
      <c r="N57" s="3">
        <v>2</v>
      </c>
      <c r="O57" s="21">
        <v>0</v>
      </c>
      <c r="P57" s="13">
        <v>0</v>
      </c>
      <c r="Q57" s="5">
        <v>0</v>
      </c>
      <c r="R57" s="21">
        <v>0</v>
      </c>
      <c r="S57" s="13">
        <v>0</v>
      </c>
      <c r="T57" s="3">
        <v>0</v>
      </c>
      <c r="U57" s="21">
        <v>0</v>
      </c>
      <c r="V57" s="13">
        <v>0</v>
      </c>
      <c r="W57" s="3">
        <v>0</v>
      </c>
      <c r="X57" s="21">
        <v>0</v>
      </c>
      <c r="Y57" s="13">
        <v>0</v>
      </c>
      <c r="Z57" s="5">
        <v>0</v>
      </c>
      <c r="AA57" s="21">
        <v>0</v>
      </c>
      <c r="AE57" s="5" t="str">
        <f t="shared" si="48"/>
        <v/>
      </c>
      <c r="AG57" s="12">
        <f t="shared" si="49"/>
        <v>1</v>
      </c>
      <c r="AH57" s="5" t="str">
        <f t="shared" si="50"/>
        <v/>
      </c>
      <c r="AI57" s="12">
        <f t="shared" si="51"/>
        <v>1</v>
      </c>
      <c r="AJ57" s="5" t="str">
        <f t="shared" si="52"/>
        <v>L</v>
      </c>
      <c r="AK57" s="12">
        <f t="shared" si="53"/>
        <v>2</v>
      </c>
      <c r="AL57" s="13" t="str">
        <f t="shared" si="54"/>
        <v/>
      </c>
      <c r="AM57" s="12">
        <f t="shared" si="55"/>
        <v>2</v>
      </c>
      <c r="AN57" s="5" t="str">
        <f t="shared" si="56"/>
        <v>8</v>
      </c>
      <c r="AO57" s="12">
        <f t="shared" si="57"/>
        <v>3</v>
      </c>
      <c r="AP57" s="13">
        <f t="shared" si="58"/>
        <v>46</v>
      </c>
      <c r="AQ57" s="12">
        <f t="shared" si="59"/>
        <v>4</v>
      </c>
      <c r="AR57" s="5" t="str">
        <f t="shared" si="60"/>
        <v>51</v>
      </c>
      <c r="AS57" s="12">
        <f t="shared" si="61"/>
        <v>6</v>
      </c>
      <c r="AT57" s="13" t="str">
        <f t="shared" si="62"/>
        <v/>
      </c>
      <c r="AU57" s="12">
        <f t="shared" si="63"/>
        <v>6</v>
      </c>
      <c r="AV57" s="5" t="str">
        <f t="shared" si="64"/>
        <v/>
      </c>
      <c r="AW57" s="12">
        <f t="shared" si="65"/>
        <v>6</v>
      </c>
      <c r="AX57" s="13" t="str">
        <f t="shared" si="66"/>
        <v/>
      </c>
      <c r="AY57" s="12">
        <f t="shared" si="67"/>
        <v>6</v>
      </c>
      <c r="AZ57" s="5" t="str">
        <f t="shared" si="68"/>
        <v/>
      </c>
      <c r="BA57" s="12">
        <f t="shared" si="69"/>
        <v>6</v>
      </c>
      <c r="BB57" s="13" t="str">
        <f t="shared" si="70"/>
        <v/>
      </c>
      <c r="BC57" s="12">
        <f t="shared" si="71"/>
        <v>6</v>
      </c>
      <c r="BD57" s="5" t="str">
        <f t="shared" si="72"/>
        <v/>
      </c>
      <c r="BE57" s="12">
        <f t="shared" si="73"/>
        <v>6</v>
      </c>
      <c r="BF57" s="13" t="str">
        <f t="shared" si="74"/>
        <v/>
      </c>
      <c r="BG57" s="12">
        <f t="shared" si="75"/>
        <v>6</v>
      </c>
      <c r="BH57" s="5" t="str">
        <f t="shared" si="76"/>
        <v/>
      </c>
      <c r="BJ57" t="str">
        <f t="shared" si="77"/>
        <v>L8.51</v>
      </c>
      <c r="BK57" s="8" t="str">
        <f t="shared" si="78"/>
        <v>yes</v>
      </c>
      <c r="BM57" s="3" t="str">
        <f>_xlfn.XLOOKUP(AJ57,Sheet2!A$3:A$16,Sheet2!B$3:B$16)&amp;"0"</f>
        <v>0040</v>
      </c>
      <c r="BN57" s="3" t="s">
        <v>260</v>
      </c>
      <c r="BO57" s="3" t="str">
        <f t="shared" si="79"/>
        <v>08</v>
      </c>
      <c r="BP57" s="3" t="s">
        <v>260</v>
      </c>
      <c r="BQ57" s="3" t="str">
        <f t="shared" si="80"/>
        <v>51</v>
      </c>
      <c r="BR57" s="3" t="s">
        <v>260</v>
      </c>
      <c r="BS57" s="3" t="str">
        <f t="shared" si="81"/>
        <v/>
      </c>
      <c r="BT57" s="3" t="s">
        <v>260</v>
      </c>
      <c r="BU57" s="3" t="str">
        <f t="shared" si="82"/>
        <v/>
      </c>
      <c r="BV57" s="3" t="s">
        <v>260</v>
      </c>
      <c r="BW57" s="3" t="str">
        <f t="shared" si="83"/>
        <v/>
      </c>
      <c r="BX57" s="3" t="s">
        <v>260</v>
      </c>
      <c r="BY57" s="3" t="str">
        <f t="shared" si="84"/>
        <v/>
      </c>
      <c r="CA57" s="6" t="str">
        <f t="shared" si="85"/>
        <v>0040.08.51</v>
      </c>
    </row>
    <row r="58" spans="1:93" x14ac:dyDescent="0.3">
      <c r="A58" t="str">
        <f t="shared" si="30"/>
        <v>L8.52</v>
      </c>
      <c r="B58" t="s">
        <v>52</v>
      </c>
      <c r="C58" t="s">
        <v>223</v>
      </c>
      <c r="D58" s="3">
        <v>0</v>
      </c>
      <c r="E58" s="3">
        <v>1</v>
      </c>
      <c r="G58" s="12">
        <v>0</v>
      </c>
      <c r="H58" s="3">
        <v>1</v>
      </c>
      <c r="I58" s="21">
        <v>0</v>
      </c>
      <c r="J58" s="12">
        <v>0</v>
      </c>
      <c r="K58" s="3">
        <v>1</v>
      </c>
      <c r="L58" s="21">
        <v>0</v>
      </c>
      <c r="M58" s="12">
        <v>1</v>
      </c>
      <c r="N58" s="3">
        <v>2</v>
      </c>
      <c r="O58" s="21">
        <v>0</v>
      </c>
      <c r="P58" s="13">
        <v>0</v>
      </c>
      <c r="Q58" s="5">
        <v>0</v>
      </c>
      <c r="R58" s="21">
        <v>0</v>
      </c>
      <c r="S58" s="13">
        <v>0</v>
      </c>
      <c r="T58" s="3">
        <v>0</v>
      </c>
      <c r="U58" s="21">
        <v>0</v>
      </c>
      <c r="V58" s="13">
        <v>0</v>
      </c>
      <c r="W58" s="3">
        <v>0</v>
      </c>
      <c r="X58" s="21">
        <v>0</v>
      </c>
      <c r="Y58" s="13">
        <v>0</v>
      </c>
      <c r="Z58" s="5">
        <v>0</v>
      </c>
      <c r="AA58" s="21">
        <v>0</v>
      </c>
      <c r="AE58" s="5" t="str">
        <f t="shared" si="48"/>
        <v/>
      </c>
      <c r="AG58" s="12">
        <f t="shared" si="49"/>
        <v>1</v>
      </c>
      <c r="AH58" s="5" t="str">
        <f t="shared" si="50"/>
        <v/>
      </c>
      <c r="AI58" s="12">
        <f t="shared" si="51"/>
        <v>1</v>
      </c>
      <c r="AJ58" s="5" t="str">
        <f t="shared" si="52"/>
        <v>L</v>
      </c>
      <c r="AK58" s="12">
        <f t="shared" si="53"/>
        <v>2</v>
      </c>
      <c r="AL58" s="13" t="str">
        <f t="shared" si="54"/>
        <v/>
      </c>
      <c r="AM58" s="12">
        <f t="shared" si="55"/>
        <v>2</v>
      </c>
      <c r="AN58" s="5" t="str">
        <f t="shared" si="56"/>
        <v>8</v>
      </c>
      <c r="AO58" s="12">
        <f t="shared" si="57"/>
        <v>3</v>
      </c>
      <c r="AP58" s="13">
        <f t="shared" si="58"/>
        <v>46</v>
      </c>
      <c r="AQ58" s="12">
        <f t="shared" si="59"/>
        <v>4</v>
      </c>
      <c r="AR58" s="5" t="str">
        <f t="shared" si="60"/>
        <v>52</v>
      </c>
      <c r="AS58" s="12">
        <f t="shared" si="61"/>
        <v>6</v>
      </c>
      <c r="AT58" s="13" t="str">
        <f t="shared" si="62"/>
        <v/>
      </c>
      <c r="AU58" s="12">
        <f t="shared" si="63"/>
        <v>6</v>
      </c>
      <c r="AV58" s="5" t="str">
        <f t="shared" si="64"/>
        <v/>
      </c>
      <c r="AW58" s="12">
        <f t="shared" si="65"/>
        <v>6</v>
      </c>
      <c r="AX58" s="13" t="str">
        <f t="shared" si="66"/>
        <v/>
      </c>
      <c r="AY58" s="12">
        <f t="shared" si="67"/>
        <v>6</v>
      </c>
      <c r="AZ58" s="5" t="str">
        <f t="shared" si="68"/>
        <v/>
      </c>
      <c r="BA58" s="12">
        <f t="shared" si="69"/>
        <v>6</v>
      </c>
      <c r="BB58" s="13" t="str">
        <f t="shared" si="70"/>
        <v/>
      </c>
      <c r="BC58" s="12">
        <f t="shared" si="71"/>
        <v>6</v>
      </c>
      <c r="BD58" s="5" t="str">
        <f t="shared" si="72"/>
        <v/>
      </c>
      <c r="BE58" s="12">
        <f t="shared" si="73"/>
        <v>6</v>
      </c>
      <c r="BF58" s="13" t="str">
        <f t="shared" si="74"/>
        <v/>
      </c>
      <c r="BG58" s="12">
        <f t="shared" si="75"/>
        <v>6</v>
      </c>
      <c r="BH58" s="5" t="str">
        <f t="shared" si="76"/>
        <v/>
      </c>
      <c r="BJ58" t="str">
        <f t="shared" si="77"/>
        <v>L8.52</v>
      </c>
      <c r="BK58" s="8" t="str">
        <f t="shared" si="78"/>
        <v>yes</v>
      </c>
      <c r="BM58" s="3" t="str">
        <f>_xlfn.XLOOKUP(AJ58,Sheet2!A$3:A$16,Sheet2!B$3:B$16)&amp;"0"</f>
        <v>0040</v>
      </c>
      <c r="BN58" s="3" t="s">
        <v>260</v>
      </c>
      <c r="BO58" s="3" t="str">
        <f t="shared" si="79"/>
        <v>08</v>
      </c>
      <c r="BP58" s="3" t="s">
        <v>260</v>
      </c>
      <c r="BQ58" s="3" t="str">
        <f t="shared" si="80"/>
        <v>52</v>
      </c>
      <c r="BR58" s="3" t="s">
        <v>260</v>
      </c>
      <c r="BS58" s="3" t="str">
        <f t="shared" si="81"/>
        <v/>
      </c>
      <c r="BT58" s="3" t="s">
        <v>260</v>
      </c>
      <c r="BU58" s="3" t="str">
        <f t="shared" si="82"/>
        <v/>
      </c>
      <c r="BV58" s="3" t="s">
        <v>260</v>
      </c>
      <c r="BW58" s="3" t="str">
        <f t="shared" si="83"/>
        <v/>
      </c>
      <c r="BX58" s="3" t="s">
        <v>260</v>
      </c>
      <c r="BY58" s="3" t="str">
        <f t="shared" si="84"/>
        <v/>
      </c>
      <c r="CA58" s="6" t="str">
        <f t="shared" si="85"/>
        <v>0040.08.52</v>
      </c>
      <c r="CJ58" s="11" t="s">
        <v>328</v>
      </c>
    </row>
    <row r="59" spans="1:93" x14ac:dyDescent="0.3">
      <c r="A59" t="str">
        <f t="shared" si="30"/>
        <v>L9.00</v>
      </c>
      <c r="B59" t="s">
        <v>53</v>
      </c>
      <c r="C59" t="s">
        <v>223</v>
      </c>
      <c r="D59" s="3">
        <v>0</v>
      </c>
      <c r="E59" s="3">
        <v>1</v>
      </c>
      <c r="G59" s="12">
        <v>0</v>
      </c>
      <c r="H59" s="3">
        <v>1</v>
      </c>
      <c r="I59" s="21">
        <v>0</v>
      </c>
      <c r="J59" s="12">
        <v>0</v>
      </c>
      <c r="K59" s="3">
        <v>1</v>
      </c>
      <c r="L59" s="21">
        <v>0</v>
      </c>
      <c r="M59" s="12">
        <v>1</v>
      </c>
      <c r="N59" s="3">
        <v>2</v>
      </c>
      <c r="O59" s="21">
        <v>0</v>
      </c>
      <c r="P59" s="13">
        <v>0</v>
      </c>
      <c r="Q59" s="5">
        <v>0</v>
      </c>
      <c r="R59" s="21">
        <v>0</v>
      </c>
      <c r="S59" s="13">
        <v>0</v>
      </c>
      <c r="T59" s="3">
        <v>0</v>
      </c>
      <c r="U59" s="21">
        <v>0</v>
      </c>
      <c r="V59" s="13">
        <v>0</v>
      </c>
      <c r="W59" s="3">
        <v>0</v>
      </c>
      <c r="X59" s="21">
        <v>0</v>
      </c>
      <c r="Y59" s="13">
        <v>0</v>
      </c>
      <c r="Z59" s="5">
        <v>0</v>
      </c>
      <c r="AA59" s="21">
        <v>0</v>
      </c>
      <c r="AE59" s="5" t="str">
        <f t="shared" si="48"/>
        <v/>
      </c>
      <c r="AG59" s="12">
        <f t="shared" si="49"/>
        <v>1</v>
      </c>
      <c r="AH59" s="5" t="str">
        <f t="shared" si="50"/>
        <v/>
      </c>
      <c r="AI59" s="12">
        <f t="shared" si="51"/>
        <v>1</v>
      </c>
      <c r="AJ59" s="5" t="str">
        <f t="shared" si="52"/>
        <v>L</v>
      </c>
      <c r="AK59" s="12">
        <f t="shared" si="53"/>
        <v>2</v>
      </c>
      <c r="AL59" s="13" t="str">
        <f t="shared" si="54"/>
        <v/>
      </c>
      <c r="AM59" s="12">
        <f t="shared" si="55"/>
        <v>2</v>
      </c>
      <c r="AN59" s="5" t="str">
        <f t="shared" si="56"/>
        <v>9</v>
      </c>
      <c r="AO59" s="12">
        <f t="shared" si="57"/>
        <v>3</v>
      </c>
      <c r="AP59" s="13">
        <f t="shared" si="58"/>
        <v>46</v>
      </c>
      <c r="AQ59" s="12">
        <f t="shared" si="59"/>
        <v>4</v>
      </c>
      <c r="AR59" s="5" t="str">
        <f t="shared" si="60"/>
        <v>00</v>
      </c>
      <c r="AS59" s="12">
        <f t="shared" si="61"/>
        <v>6</v>
      </c>
      <c r="AT59" s="13" t="str">
        <f t="shared" si="62"/>
        <v/>
      </c>
      <c r="AU59" s="12">
        <f t="shared" si="63"/>
        <v>6</v>
      </c>
      <c r="AV59" s="5" t="str">
        <f t="shared" si="64"/>
        <v/>
      </c>
      <c r="AW59" s="12">
        <f t="shared" si="65"/>
        <v>6</v>
      </c>
      <c r="AX59" s="13" t="str">
        <f t="shared" si="66"/>
        <v/>
      </c>
      <c r="AY59" s="12">
        <f t="shared" si="67"/>
        <v>6</v>
      </c>
      <c r="AZ59" s="5" t="str">
        <f t="shared" si="68"/>
        <v/>
      </c>
      <c r="BA59" s="12">
        <f t="shared" si="69"/>
        <v>6</v>
      </c>
      <c r="BB59" s="13" t="str">
        <f t="shared" si="70"/>
        <v/>
      </c>
      <c r="BC59" s="12">
        <f t="shared" si="71"/>
        <v>6</v>
      </c>
      <c r="BD59" s="5" t="str">
        <f t="shared" si="72"/>
        <v/>
      </c>
      <c r="BE59" s="12">
        <f t="shared" si="73"/>
        <v>6</v>
      </c>
      <c r="BF59" s="13" t="str">
        <f t="shared" si="74"/>
        <v/>
      </c>
      <c r="BG59" s="12">
        <f t="shared" si="75"/>
        <v>6</v>
      </c>
      <c r="BH59" s="5" t="str">
        <f t="shared" si="76"/>
        <v/>
      </c>
      <c r="BJ59" t="str">
        <f t="shared" si="77"/>
        <v>L9.00</v>
      </c>
      <c r="BK59" s="8" t="str">
        <f t="shared" si="78"/>
        <v>yes</v>
      </c>
      <c r="BM59" s="3" t="str">
        <f>_xlfn.XLOOKUP(AJ59,Sheet2!A$3:A$16,Sheet2!B$3:B$16)&amp;"0"</f>
        <v>0040</v>
      </c>
      <c r="BN59" s="3" t="s">
        <v>260</v>
      </c>
      <c r="BO59" s="3" t="str">
        <f t="shared" si="79"/>
        <v>09</v>
      </c>
      <c r="BP59" s="3" t="s">
        <v>260</v>
      </c>
      <c r="BQ59" s="3" t="str">
        <f t="shared" si="80"/>
        <v>00</v>
      </c>
      <c r="BR59" s="3" t="s">
        <v>260</v>
      </c>
      <c r="BS59" s="3" t="str">
        <f t="shared" si="81"/>
        <v/>
      </c>
      <c r="BT59" s="3" t="s">
        <v>260</v>
      </c>
      <c r="BU59" s="3" t="str">
        <f t="shared" si="82"/>
        <v/>
      </c>
      <c r="BV59" s="3" t="s">
        <v>260</v>
      </c>
      <c r="BW59" s="3" t="str">
        <f t="shared" si="83"/>
        <v/>
      </c>
      <c r="BX59" s="3" t="s">
        <v>260</v>
      </c>
      <c r="BY59" s="3" t="str">
        <f t="shared" si="84"/>
        <v/>
      </c>
      <c r="CA59" s="6" t="str">
        <f t="shared" si="85"/>
        <v>0040.09.00</v>
      </c>
      <c r="CK59" t="s">
        <v>329</v>
      </c>
      <c r="CM59" t="s">
        <v>330</v>
      </c>
    </row>
    <row r="60" spans="1:93" x14ac:dyDescent="0.3">
      <c r="A60" t="str">
        <f>LEFT(B60,FIND(" - ",B60)-1)</f>
        <v>LS2.2-G</v>
      </c>
      <c r="B60" t="s">
        <v>54</v>
      </c>
      <c r="C60" t="s">
        <v>223</v>
      </c>
      <c r="D60" s="3">
        <v>0</v>
      </c>
      <c r="E60" s="3">
        <v>1</v>
      </c>
      <c r="G60" s="12">
        <v>0</v>
      </c>
      <c r="H60" s="3">
        <v>2</v>
      </c>
      <c r="I60" s="21">
        <v>0</v>
      </c>
      <c r="J60" s="12">
        <v>0</v>
      </c>
      <c r="K60" s="3">
        <v>1</v>
      </c>
      <c r="L60" s="21">
        <v>0</v>
      </c>
      <c r="M60" s="12">
        <v>1</v>
      </c>
      <c r="N60" s="3">
        <v>1</v>
      </c>
      <c r="O60" s="21">
        <v>0</v>
      </c>
      <c r="P60" s="13">
        <v>1</v>
      </c>
      <c r="Q60" s="5">
        <v>1</v>
      </c>
      <c r="R60" s="21">
        <v>0</v>
      </c>
      <c r="S60" s="13">
        <v>0</v>
      </c>
      <c r="T60" s="3">
        <v>0</v>
      </c>
      <c r="U60" s="21">
        <v>0</v>
      </c>
      <c r="V60" s="13">
        <v>0</v>
      </c>
      <c r="W60" s="3">
        <v>0</v>
      </c>
      <c r="X60" s="21">
        <v>0</v>
      </c>
      <c r="Y60" s="13">
        <v>0</v>
      </c>
      <c r="Z60" s="3">
        <v>0</v>
      </c>
      <c r="AA60" s="21">
        <v>0</v>
      </c>
      <c r="AE60" s="5" t="str">
        <f t="shared" si="48"/>
        <v/>
      </c>
      <c r="AG60" s="12">
        <f t="shared" si="49"/>
        <v>1</v>
      </c>
      <c r="AH60" s="5" t="str">
        <f t="shared" si="50"/>
        <v/>
      </c>
      <c r="AI60" s="12">
        <f t="shared" si="51"/>
        <v>1</v>
      </c>
      <c r="AJ60" s="5" t="str">
        <f t="shared" si="52"/>
        <v>LS</v>
      </c>
      <c r="AK60" s="12">
        <f t="shared" si="53"/>
        <v>3</v>
      </c>
      <c r="AL60" s="13" t="str">
        <f t="shared" si="54"/>
        <v/>
      </c>
      <c r="AM60" s="12">
        <f t="shared" si="55"/>
        <v>3</v>
      </c>
      <c r="AN60" s="5" t="str">
        <f t="shared" si="56"/>
        <v>2</v>
      </c>
      <c r="AO60" s="12">
        <f t="shared" si="57"/>
        <v>4</v>
      </c>
      <c r="AP60" s="13">
        <f t="shared" si="58"/>
        <v>46</v>
      </c>
      <c r="AQ60" s="12">
        <f t="shared" si="59"/>
        <v>5</v>
      </c>
      <c r="AR60" s="5" t="str">
        <f t="shared" si="60"/>
        <v>2</v>
      </c>
      <c r="AS60" s="12">
        <f t="shared" si="61"/>
        <v>6</v>
      </c>
      <c r="AT60" s="13">
        <f t="shared" si="62"/>
        <v>45</v>
      </c>
      <c r="AU60" s="12">
        <f t="shared" si="63"/>
        <v>7</v>
      </c>
      <c r="AV60" s="5" t="str">
        <f t="shared" si="64"/>
        <v>G</v>
      </c>
      <c r="AW60" s="12">
        <f t="shared" si="65"/>
        <v>8</v>
      </c>
      <c r="AX60" s="13" t="str">
        <f t="shared" si="66"/>
        <v/>
      </c>
      <c r="AY60" s="12">
        <f t="shared" si="67"/>
        <v>8</v>
      </c>
      <c r="AZ60" s="5" t="str">
        <f t="shared" si="68"/>
        <v/>
      </c>
      <c r="BA60" s="12">
        <f t="shared" si="69"/>
        <v>8</v>
      </c>
      <c r="BB60" s="13" t="str">
        <f t="shared" si="70"/>
        <v/>
      </c>
      <c r="BC60" s="12">
        <f t="shared" si="71"/>
        <v>8</v>
      </c>
      <c r="BD60" s="5" t="str">
        <f t="shared" si="72"/>
        <v/>
      </c>
      <c r="BE60" s="12">
        <f t="shared" si="73"/>
        <v>8</v>
      </c>
      <c r="BF60" s="13" t="str">
        <f t="shared" si="74"/>
        <v/>
      </c>
      <c r="BG60" s="12">
        <f t="shared" si="75"/>
        <v>8</v>
      </c>
      <c r="BH60" s="5" t="str">
        <f t="shared" si="76"/>
        <v/>
      </c>
      <c r="BJ60" t="str">
        <f t="shared" si="77"/>
        <v>LS2.2-G</v>
      </c>
      <c r="BK60" s="8" t="str">
        <f t="shared" si="78"/>
        <v>yes</v>
      </c>
      <c r="BM60" s="3" t="str">
        <f>_xlfn.XLOOKUP(AJ60,Sheet2!A$3:A$16,Sheet2!B$3:B$16)&amp;"0"</f>
        <v>0050</v>
      </c>
      <c r="BN60" s="3" t="s">
        <v>260</v>
      </c>
      <c r="BO60" s="3" t="str">
        <f t="shared" si="79"/>
        <v>02</v>
      </c>
      <c r="BP60" s="3" t="s">
        <v>260</v>
      </c>
      <c r="BQ60" s="3" t="str">
        <f t="shared" si="80"/>
        <v>02</v>
      </c>
      <c r="BR60" s="3" t="s">
        <v>260</v>
      </c>
      <c r="BS60" s="3" t="str">
        <f t="shared" si="81"/>
        <v>000G</v>
      </c>
      <c r="BT60" s="3" t="s">
        <v>260</v>
      </c>
      <c r="BU60" s="3" t="str">
        <f t="shared" si="82"/>
        <v/>
      </c>
      <c r="BV60" s="3" t="s">
        <v>260</v>
      </c>
      <c r="BW60" s="3" t="str">
        <f t="shared" si="83"/>
        <v/>
      </c>
      <c r="BX60" s="3" t="s">
        <v>260</v>
      </c>
      <c r="BY60" s="3" t="str">
        <f t="shared" si="84"/>
        <v/>
      </c>
      <c r="CA60" s="6" t="str">
        <f t="shared" si="85"/>
        <v>0050.02.02.000G</v>
      </c>
    </row>
    <row r="61" spans="1:93" x14ac:dyDescent="0.3">
      <c r="A61" t="str">
        <f t="shared" si="30"/>
        <v>LS2.2-M</v>
      </c>
      <c r="B61" t="s">
        <v>55</v>
      </c>
      <c r="C61" t="s">
        <v>223</v>
      </c>
      <c r="D61" s="3">
        <v>0</v>
      </c>
      <c r="E61" s="3">
        <v>1</v>
      </c>
      <c r="G61" s="12">
        <v>0</v>
      </c>
      <c r="H61" s="3">
        <v>2</v>
      </c>
      <c r="I61" s="21">
        <v>0</v>
      </c>
      <c r="J61" s="12">
        <v>0</v>
      </c>
      <c r="K61" s="3">
        <v>1</v>
      </c>
      <c r="L61" s="21">
        <v>0</v>
      </c>
      <c r="M61" s="12">
        <v>1</v>
      </c>
      <c r="N61" s="3">
        <v>1</v>
      </c>
      <c r="O61" s="21">
        <v>0</v>
      </c>
      <c r="P61" s="13">
        <v>1</v>
      </c>
      <c r="Q61" s="5">
        <v>1</v>
      </c>
      <c r="R61" s="21">
        <v>0</v>
      </c>
      <c r="S61" s="13">
        <v>0</v>
      </c>
      <c r="T61" s="3">
        <v>0</v>
      </c>
      <c r="U61" s="21">
        <v>0</v>
      </c>
      <c r="V61" s="13">
        <v>0</v>
      </c>
      <c r="W61" s="3">
        <v>0</v>
      </c>
      <c r="X61" s="21">
        <v>0</v>
      </c>
      <c r="Y61" s="13">
        <v>0</v>
      </c>
      <c r="Z61" s="3">
        <v>0</v>
      </c>
      <c r="AA61" s="21">
        <v>0</v>
      </c>
      <c r="AE61" s="5" t="str">
        <f t="shared" si="48"/>
        <v/>
      </c>
      <c r="AG61" s="12">
        <f t="shared" si="49"/>
        <v>1</v>
      </c>
      <c r="AH61" s="5" t="str">
        <f t="shared" si="50"/>
        <v/>
      </c>
      <c r="AI61" s="12">
        <f t="shared" si="51"/>
        <v>1</v>
      </c>
      <c r="AJ61" s="5" t="str">
        <f t="shared" si="52"/>
        <v>LS</v>
      </c>
      <c r="AK61" s="12">
        <f t="shared" si="53"/>
        <v>3</v>
      </c>
      <c r="AL61" s="13" t="str">
        <f t="shared" si="54"/>
        <v/>
      </c>
      <c r="AM61" s="12">
        <f t="shared" si="55"/>
        <v>3</v>
      </c>
      <c r="AN61" s="5" t="str">
        <f t="shared" si="56"/>
        <v>2</v>
      </c>
      <c r="AO61" s="12">
        <f t="shared" si="57"/>
        <v>4</v>
      </c>
      <c r="AP61" s="13">
        <f t="shared" si="58"/>
        <v>46</v>
      </c>
      <c r="AQ61" s="12">
        <f t="shared" si="59"/>
        <v>5</v>
      </c>
      <c r="AR61" s="5" t="str">
        <f t="shared" si="60"/>
        <v>2</v>
      </c>
      <c r="AS61" s="12">
        <f t="shared" si="61"/>
        <v>6</v>
      </c>
      <c r="AT61" s="13">
        <f t="shared" si="62"/>
        <v>45</v>
      </c>
      <c r="AU61" s="12">
        <f t="shared" si="63"/>
        <v>7</v>
      </c>
      <c r="AV61" s="5" t="str">
        <f t="shared" si="64"/>
        <v>M</v>
      </c>
      <c r="AW61" s="12">
        <f t="shared" si="65"/>
        <v>8</v>
      </c>
      <c r="AX61" s="13" t="str">
        <f t="shared" si="66"/>
        <v/>
      </c>
      <c r="AY61" s="12">
        <f t="shared" si="67"/>
        <v>8</v>
      </c>
      <c r="AZ61" s="5" t="str">
        <f t="shared" si="68"/>
        <v/>
      </c>
      <c r="BA61" s="12">
        <f t="shared" si="69"/>
        <v>8</v>
      </c>
      <c r="BB61" s="13" t="str">
        <f t="shared" si="70"/>
        <v/>
      </c>
      <c r="BC61" s="12">
        <f t="shared" si="71"/>
        <v>8</v>
      </c>
      <c r="BD61" s="5" t="str">
        <f t="shared" si="72"/>
        <v/>
      </c>
      <c r="BE61" s="12">
        <f t="shared" si="73"/>
        <v>8</v>
      </c>
      <c r="BF61" s="13" t="str">
        <f t="shared" si="74"/>
        <v/>
      </c>
      <c r="BG61" s="12">
        <f t="shared" si="75"/>
        <v>8</v>
      </c>
      <c r="BH61" s="5" t="str">
        <f t="shared" si="76"/>
        <v/>
      </c>
      <c r="BJ61" t="str">
        <f t="shared" si="77"/>
        <v>LS2.2-M</v>
      </c>
      <c r="BK61" s="8" t="str">
        <f t="shared" si="78"/>
        <v>yes</v>
      </c>
      <c r="BM61" s="3" t="str">
        <f>_xlfn.XLOOKUP(AJ61,Sheet2!A$3:A$16,Sheet2!B$3:B$16)&amp;"0"</f>
        <v>0050</v>
      </c>
      <c r="BN61" s="3" t="s">
        <v>260</v>
      </c>
      <c r="BO61" s="3" t="str">
        <f t="shared" si="79"/>
        <v>02</v>
      </c>
      <c r="BP61" s="3" t="s">
        <v>260</v>
      </c>
      <c r="BQ61" s="3" t="str">
        <f t="shared" si="80"/>
        <v>02</v>
      </c>
      <c r="BR61" s="3" t="s">
        <v>260</v>
      </c>
      <c r="BS61" s="3" t="str">
        <f t="shared" si="81"/>
        <v>000M</v>
      </c>
      <c r="BT61" s="3" t="s">
        <v>260</v>
      </c>
      <c r="BU61" s="3" t="str">
        <f t="shared" si="82"/>
        <v/>
      </c>
      <c r="BV61" s="3" t="s">
        <v>260</v>
      </c>
      <c r="BW61" s="3" t="str">
        <f t="shared" si="83"/>
        <v/>
      </c>
      <c r="BX61" s="3" t="s">
        <v>260</v>
      </c>
      <c r="BY61" s="3" t="str">
        <f t="shared" si="84"/>
        <v/>
      </c>
      <c r="CA61" s="6" t="str">
        <f t="shared" si="85"/>
        <v>0050.02.02.000M</v>
      </c>
    </row>
    <row r="62" spans="1:93" x14ac:dyDescent="0.3">
      <c r="A62" t="str">
        <f t="shared" si="30"/>
        <v>LS2.2-P1</v>
      </c>
      <c r="B62" t="s">
        <v>56</v>
      </c>
      <c r="C62" t="s">
        <v>223</v>
      </c>
      <c r="D62" s="3">
        <v>0</v>
      </c>
      <c r="E62" s="3">
        <v>1</v>
      </c>
      <c r="G62" s="12">
        <v>0</v>
      </c>
      <c r="H62" s="3">
        <v>2</v>
      </c>
      <c r="I62" s="21">
        <v>0</v>
      </c>
      <c r="J62" s="12">
        <v>0</v>
      </c>
      <c r="K62" s="3">
        <v>1</v>
      </c>
      <c r="L62" s="21">
        <v>0</v>
      </c>
      <c r="M62" s="12">
        <v>1</v>
      </c>
      <c r="N62" s="3">
        <v>1</v>
      </c>
      <c r="O62" s="21">
        <v>0</v>
      </c>
      <c r="P62" s="13">
        <v>1</v>
      </c>
      <c r="Q62" s="5">
        <v>2</v>
      </c>
      <c r="R62" s="21">
        <v>0</v>
      </c>
      <c r="S62" s="13">
        <v>0</v>
      </c>
      <c r="T62" s="3">
        <v>0</v>
      </c>
      <c r="U62" s="21">
        <v>0</v>
      </c>
      <c r="V62" s="13">
        <v>0</v>
      </c>
      <c r="W62" s="3">
        <v>0</v>
      </c>
      <c r="X62" s="21">
        <v>0</v>
      </c>
      <c r="Y62" s="13">
        <v>0</v>
      </c>
      <c r="Z62" s="3">
        <v>0</v>
      </c>
      <c r="AA62" s="21">
        <v>0</v>
      </c>
      <c r="AE62" s="5" t="str">
        <f t="shared" si="48"/>
        <v/>
      </c>
      <c r="AG62" s="12">
        <f t="shared" si="49"/>
        <v>1</v>
      </c>
      <c r="AH62" s="5" t="str">
        <f t="shared" si="50"/>
        <v/>
      </c>
      <c r="AI62" s="12">
        <f t="shared" si="51"/>
        <v>1</v>
      </c>
      <c r="AJ62" s="5" t="str">
        <f t="shared" si="52"/>
        <v>LS</v>
      </c>
      <c r="AK62" s="12">
        <f t="shared" si="53"/>
        <v>3</v>
      </c>
      <c r="AL62" s="13" t="str">
        <f t="shared" si="54"/>
        <v/>
      </c>
      <c r="AM62" s="12">
        <f t="shared" si="55"/>
        <v>3</v>
      </c>
      <c r="AN62" s="5" t="str">
        <f t="shared" si="56"/>
        <v>2</v>
      </c>
      <c r="AO62" s="12">
        <f t="shared" si="57"/>
        <v>4</v>
      </c>
      <c r="AP62" s="13">
        <f t="shared" si="58"/>
        <v>46</v>
      </c>
      <c r="AQ62" s="12">
        <f t="shared" si="59"/>
        <v>5</v>
      </c>
      <c r="AR62" s="5" t="str">
        <f t="shared" si="60"/>
        <v>2</v>
      </c>
      <c r="AS62" s="12">
        <f t="shared" si="61"/>
        <v>6</v>
      </c>
      <c r="AT62" s="13">
        <f t="shared" si="62"/>
        <v>45</v>
      </c>
      <c r="AU62" s="12">
        <f t="shared" si="63"/>
        <v>7</v>
      </c>
      <c r="AV62" s="5" t="str">
        <f t="shared" si="64"/>
        <v>P1</v>
      </c>
      <c r="AW62" s="12">
        <f t="shared" si="65"/>
        <v>9</v>
      </c>
      <c r="AX62" s="13" t="str">
        <f t="shared" si="66"/>
        <v/>
      </c>
      <c r="AY62" s="12">
        <f t="shared" si="67"/>
        <v>9</v>
      </c>
      <c r="AZ62" s="5" t="str">
        <f t="shared" si="68"/>
        <v/>
      </c>
      <c r="BA62" s="12">
        <f t="shared" si="69"/>
        <v>9</v>
      </c>
      <c r="BB62" s="13" t="str">
        <f t="shared" si="70"/>
        <v/>
      </c>
      <c r="BC62" s="12">
        <f t="shared" si="71"/>
        <v>9</v>
      </c>
      <c r="BD62" s="5" t="str">
        <f t="shared" si="72"/>
        <v/>
      </c>
      <c r="BE62" s="12">
        <f t="shared" si="73"/>
        <v>9</v>
      </c>
      <c r="BF62" s="13" t="str">
        <f t="shared" si="74"/>
        <v/>
      </c>
      <c r="BG62" s="12">
        <f t="shared" si="75"/>
        <v>9</v>
      </c>
      <c r="BH62" s="5" t="str">
        <f t="shared" si="76"/>
        <v/>
      </c>
      <c r="BJ62" t="str">
        <f t="shared" si="77"/>
        <v>LS2.2-P1</v>
      </c>
      <c r="BK62" s="8" t="str">
        <f t="shared" si="78"/>
        <v>yes</v>
      </c>
      <c r="BM62" s="3" t="str">
        <f>_xlfn.XLOOKUP(AJ62,Sheet2!A$3:A$16,Sheet2!B$3:B$16)&amp;"0"</f>
        <v>0050</v>
      </c>
      <c r="BN62" s="3" t="s">
        <v>260</v>
      </c>
      <c r="BO62" s="3" t="str">
        <f t="shared" si="79"/>
        <v>02</v>
      </c>
      <c r="BP62" s="3" t="s">
        <v>260</v>
      </c>
      <c r="BQ62" s="3" t="str">
        <f t="shared" si="80"/>
        <v>02</v>
      </c>
      <c r="BR62" s="3" t="s">
        <v>260</v>
      </c>
      <c r="BS62" s="3" t="str">
        <f t="shared" si="81"/>
        <v>00P1</v>
      </c>
      <c r="BT62" s="3" t="s">
        <v>260</v>
      </c>
      <c r="BU62" s="3" t="str">
        <f t="shared" si="82"/>
        <v/>
      </c>
      <c r="BV62" s="3" t="s">
        <v>260</v>
      </c>
      <c r="BW62" s="3" t="str">
        <f t="shared" si="83"/>
        <v/>
      </c>
      <c r="BX62" s="3" t="s">
        <v>260</v>
      </c>
      <c r="BY62" s="3" t="str">
        <f t="shared" si="84"/>
        <v/>
      </c>
      <c r="CA62" s="6" t="str">
        <f t="shared" si="85"/>
        <v>0050.02.02.00P1</v>
      </c>
      <c r="CJ62" s="11" t="s">
        <v>322</v>
      </c>
    </row>
    <row r="63" spans="1:93" x14ac:dyDescent="0.3">
      <c r="A63" t="str">
        <f t="shared" si="30"/>
        <v>LS2.2-P2</v>
      </c>
      <c r="B63" t="s">
        <v>57</v>
      </c>
      <c r="C63" t="s">
        <v>223</v>
      </c>
      <c r="D63" s="3">
        <v>0</v>
      </c>
      <c r="E63" s="3">
        <v>1</v>
      </c>
      <c r="G63" s="12">
        <v>0</v>
      </c>
      <c r="H63" s="3">
        <v>2</v>
      </c>
      <c r="I63" s="21">
        <v>0</v>
      </c>
      <c r="J63" s="12">
        <v>0</v>
      </c>
      <c r="K63" s="3">
        <v>1</v>
      </c>
      <c r="L63" s="21">
        <v>0</v>
      </c>
      <c r="M63" s="12">
        <v>1</v>
      </c>
      <c r="N63" s="3">
        <v>1</v>
      </c>
      <c r="O63" s="21">
        <v>0</v>
      </c>
      <c r="P63" s="13">
        <v>1</v>
      </c>
      <c r="Q63" s="5">
        <v>2</v>
      </c>
      <c r="R63" s="21">
        <v>0</v>
      </c>
      <c r="S63" s="13">
        <v>0</v>
      </c>
      <c r="T63" s="3">
        <v>0</v>
      </c>
      <c r="U63" s="21">
        <v>0</v>
      </c>
      <c r="V63" s="13">
        <v>0</v>
      </c>
      <c r="W63" s="3">
        <v>0</v>
      </c>
      <c r="X63" s="21">
        <v>0</v>
      </c>
      <c r="Y63" s="13">
        <v>0</v>
      </c>
      <c r="Z63" s="3">
        <v>0</v>
      </c>
      <c r="AA63" s="21">
        <v>0</v>
      </c>
      <c r="AE63" s="5" t="str">
        <f t="shared" si="48"/>
        <v/>
      </c>
      <c r="AG63" s="12">
        <f t="shared" si="49"/>
        <v>1</v>
      </c>
      <c r="AH63" s="5" t="str">
        <f t="shared" si="50"/>
        <v/>
      </c>
      <c r="AI63" s="12">
        <f t="shared" si="51"/>
        <v>1</v>
      </c>
      <c r="AJ63" s="5" t="str">
        <f t="shared" si="52"/>
        <v>LS</v>
      </c>
      <c r="AK63" s="12">
        <f t="shared" si="53"/>
        <v>3</v>
      </c>
      <c r="AL63" s="13" t="str">
        <f t="shared" si="54"/>
        <v/>
      </c>
      <c r="AM63" s="12">
        <f t="shared" si="55"/>
        <v>3</v>
      </c>
      <c r="AN63" s="5" t="str">
        <f t="shared" si="56"/>
        <v>2</v>
      </c>
      <c r="AO63" s="12">
        <f t="shared" si="57"/>
        <v>4</v>
      </c>
      <c r="AP63" s="13">
        <f t="shared" si="58"/>
        <v>46</v>
      </c>
      <c r="AQ63" s="12">
        <f t="shared" si="59"/>
        <v>5</v>
      </c>
      <c r="AR63" s="5" t="str">
        <f t="shared" si="60"/>
        <v>2</v>
      </c>
      <c r="AS63" s="12">
        <f t="shared" si="61"/>
        <v>6</v>
      </c>
      <c r="AT63" s="13">
        <f t="shared" si="62"/>
        <v>45</v>
      </c>
      <c r="AU63" s="12">
        <f t="shared" si="63"/>
        <v>7</v>
      </c>
      <c r="AV63" s="5" t="str">
        <f t="shared" si="64"/>
        <v>P2</v>
      </c>
      <c r="AW63" s="12">
        <f t="shared" si="65"/>
        <v>9</v>
      </c>
      <c r="AX63" s="13" t="str">
        <f t="shared" si="66"/>
        <v/>
      </c>
      <c r="AY63" s="12">
        <f t="shared" si="67"/>
        <v>9</v>
      </c>
      <c r="AZ63" s="5" t="str">
        <f t="shared" si="68"/>
        <v/>
      </c>
      <c r="BA63" s="12">
        <f t="shared" si="69"/>
        <v>9</v>
      </c>
      <c r="BB63" s="13" t="str">
        <f t="shared" si="70"/>
        <v/>
      </c>
      <c r="BC63" s="12">
        <f t="shared" si="71"/>
        <v>9</v>
      </c>
      <c r="BD63" s="5" t="str">
        <f t="shared" si="72"/>
        <v/>
      </c>
      <c r="BE63" s="12">
        <f t="shared" si="73"/>
        <v>9</v>
      </c>
      <c r="BF63" s="13" t="str">
        <f t="shared" si="74"/>
        <v/>
      </c>
      <c r="BG63" s="12">
        <f t="shared" si="75"/>
        <v>9</v>
      </c>
      <c r="BH63" s="5" t="str">
        <f t="shared" si="76"/>
        <v/>
      </c>
      <c r="BJ63" t="str">
        <f t="shared" si="77"/>
        <v>LS2.2-P2</v>
      </c>
      <c r="BK63" s="8" t="str">
        <f t="shared" si="78"/>
        <v>yes</v>
      </c>
      <c r="BM63" s="3" t="str">
        <f>_xlfn.XLOOKUP(AJ63,Sheet2!A$3:A$16,Sheet2!B$3:B$16)&amp;"0"</f>
        <v>0050</v>
      </c>
      <c r="BN63" s="3" t="s">
        <v>260</v>
      </c>
      <c r="BO63" s="3" t="str">
        <f t="shared" si="79"/>
        <v>02</v>
      </c>
      <c r="BP63" s="3" t="s">
        <v>260</v>
      </c>
      <c r="BQ63" s="3" t="str">
        <f t="shared" si="80"/>
        <v>02</v>
      </c>
      <c r="BR63" s="3" t="s">
        <v>260</v>
      </c>
      <c r="BS63" s="3" t="str">
        <f t="shared" si="81"/>
        <v>00P2</v>
      </c>
      <c r="BT63" s="3" t="s">
        <v>260</v>
      </c>
      <c r="BU63" s="3" t="str">
        <f t="shared" si="82"/>
        <v/>
      </c>
      <c r="BV63" s="3" t="s">
        <v>260</v>
      </c>
      <c r="BW63" s="3" t="str">
        <f t="shared" si="83"/>
        <v/>
      </c>
      <c r="BX63" s="3" t="s">
        <v>260</v>
      </c>
      <c r="BY63" s="3" t="str">
        <f t="shared" si="84"/>
        <v/>
      </c>
      <c r="CA63" s="6" t="str">
        <f t="shared" si="85"/>
        <v>0050.02.02.00P2</v>
      </c>
      <c r="CK63" t="s">
        <v>324</v>
      </c>
    </row>
    <row r="64" spans="1:93" x14ac:dyDescent="0.3">
      <c r="A64" t="str">
        <f t="shared" ref="A64:A136" si="86">LEFT(B64,FIND(" - ",B64)-1)</f>
        <v>LS2.2-P3</v>
      </c>
      <c r="B64" t="s">
        <v>58</v>
      </c>
      <c r="C64" t="s">
        <v>223</v>
      </c>
      <c r="D64" s="3">
        <v>0</v>
      </c>
      <c r="E64" s="3">
        <v>1</v>
      </c>
      <c r="G64" s="12">
        <v>0</v>
      </c>
      <c r="H64" s="3">
        <v>2</v>
      </c>
      <c r="I64" s="21">
        <v>0</v>
      </c>
      <c r="J64" s="12">
        <v>0</v>
      </c>
      <c r="K64" s="3">
        <v>1</v>
      </c>
      <c r="L64" s="21">
        <v>0</v>
      </c>
      <c r="M64" s="12">
        <v>1</v>
      </c>
      <c r="N64" s="3">
        <v>1</v>
      </c>
      <c r="O64" s="21">
        <v>0</v>
      </c>
      <c r="P64" s="13">
        <v>1</v>
      </c>
      <c r="Q64" s="5">
        <v>2</v>
      </c>
      <c r="R64" s="21">
        <v>0</v>
      </c>
      <c r="S64" s="13">
        <v>0</v>
      </c>
      <c r="T64" s="3">
        <v>0</v>
      </c>
      <c r="U64" s="21">
        <v>0</v>
      </c>
      <c r="V64" s="13">
        <v>0</v>
      </c>
      <c r="W64" s="3">
        <v>0</v>
      </c>
      <c r="X64" s="21">
        <v>0</v>
      </c>
      <c r="Y64" s="13">
        <v>0</v>
      </c>
      <c r="Z64" s="3">
        <v>0</v>
      </c>
      <c r="AA64" s="21">
        <v>0</v>
      </c>
      <c r="AE64" s="5" t="str">
        <f t="shared" si="48"/>
        <v/>
      </c>
      <c r="AG64" s="12">
        <f t="shared" si="49"/>
        <v>1</v>
      </c>
      <c r="AH64" s="5" t="str">
        <f t="shared" si="50"/>
        <v/>
      </c>
      <c r="AI64" s="12">
        <f t="shared" si="51"/>
        <v>1</v>
      </c>
      <c r="AJ64" s="5" t="str">
        <f t="shared" si="52"/>
        <v>LS</v>
      </c>
      <c r="AK64" s="12">
        <f t="shared" si="53"/>
        <v>3</v>
      </c>
      <c r="AL64" s="13" t="str">
        <f t="shared" si="54"/>
        <v/>
      </c>
      <c r="AM64" s="12">
        <f t="shared" si="55"/>
        <v>3</v>
      </c>
      <c r="AN64" s="5" t="str">
        <f t="shared" si="56"/>
        <v>2</v>
      </c>
      <c r="AO64" s="12">
        <f t="shared" si="57"/>
        <v>4</v>
      </c>
      <c r="AP64" s="13">
        <f t="shared" si="58"/>
        <v>46</v>
      </c>
      <c r="AQ64" s="12">
        <f t="shared" si="59"/>
        <v>5</v>
      </c>
      <c r="AR64" s="5" t="str">
        <f t="shared" si="60"/>
        <v>2</v>
      </c>
      <c r="AS64" s="12">
        <f t="shared" si="61"/>
        <v>6</v>
      </c>
      <c r="AT64" s="13">
        <f t="shared" si="62"/>
        <v>45</v>
      </c>
      <c r="AU64" s="12">
        <f t="shared" si="63"/>
        <v>7</v>
      </c>
      <c r="AV64" s="5" t="str">
        <f t="shared" si="64"/>
        <v>P3</v>
      </c>
      <c r="AW64" s="12">
        <f t="shared" si="65"/>
        <v>9</v>
      </c>
      <c r="AX64" s="13" t="str">
        <f t="shared" si="66"/>
        <v/>
      </c>
      <c r="AY64" s="12">
        <f t="shared" si="67"/>
        <v>9</v>
      </c>
      <c r="AZ64" s="5" t="str">
        <f t="shared" si="68"/>
        <v/>
      </c>
      <c r="BA64" s="12">
        <f t="shared" si="69"/>
        <v>9</v>
      </c>
      <c r="BB64" s="13" t="str">
        <f t="shared" si="70"/>
        <v/>
      </c>
      <c r="BC64" s="12">
        <f t="shared" si="71"/>
        <v>9</v>
      </c>
      <c r="BD64" s="5" t="str">
        <f t="shared" si="72"/>
        <v/>
      </c>
      <c r="BE64" s="12">
        <f t="shared" si="73"/>
        <v>9</v>
      </c>
      <c r="BF64" s="13" t="str">
        <f t="shared" si="74"/>
        <v/>
      </c>
      <c r="BG64" s="12">
        <f t="shared" si="75"/>
        <v>9</v>
      </c>
      <c r="BH64" s="5" t="str">
        <f t="shared" si="76"/>
        <v/>
      </c>
      <c r="BJ64" t="str">
        <f t="shared" si="77"/>
        <v>LS2.2-P3</v>
      </c>
      <c r="BK64" s="8" t="str">
        <f t="shared" si="78"/>
        <v>yes</v>
      </c>
      <c r="BM64" s="3" t="str">
        <f>_xlfn.XLOOKUP(AJ64,Sheet2!A$3:A$16,Sheet2!B$3:B$16)&amp;"0"</f>
        <v>0050</v>
      </c>
      <c r="BN64" s="3" t="s">
        <v>260</v>
      </c>
      <c r="BO64" s="3" t="str">
        <f t="shared" si="79"/>
        <v>02</v>
      </c>
      <c r="BP64" s="3" t="s">
        <v>260</v>
      </c>
      <c r="BQ64" s="3" t="str">
        <f t="shared" si="80"/>
        <v>02</v>
      </c>
      <c r="BR64" s="3" t="s">
        <v>260</v>
      </c>
      <c r="BS64" s="3" t="str">
        <f t="shared" si="81"/>
        <v>00P3</v>
      </c>
      <c r="BT64" s="3" t="s">
        <v>260</v>
      </c>
      <c r="BU64" s="3" t="str">
        <f t="shared" si="82"/>
        <v/>
      </c>
      <c r="BV64" s="3" t="s">
        <v>260</v>
      </c>
      <c r="BW64" s="3" t="str">
        <f t="shared" si="83"/>
        <v/>
      </c>
      <c r="BX64" s="3" t="s">
        <v>260</v>
      </c>
      <c r="BY64" s="3" t="str">
        <f t="shared" si="84"/>
        <v/>
      </c>
      <c r="CA64" s="6" t="str">
        <f t="shared" si="85"/>
        <v>0050.02.02.00P3</v>
      </c>
      <c r="CK64" t="s">
        <v>325</v>
      </c>
      <c r="CL64" t="s">
        <v>327</v>
      </c>
      <c r="CO64" t="s">
        <v>326</v>
      </c>
    </row>
    <row r="65" spans="1:95" x14ac:dyDescent="0.3">
      <c r="A65" t="str">
        <f t="shared" si="86"/>
        <v>LS2.2-P4</v>
      </c>
      <c r="B65" t="s">
        <v>59</v>
      </c>
      <c r="C65" t="s">
        <v>223</v>
      </c>
      <c r="D65" s="3">
        <v>0</v>
      </c>
      <c r="E65" s="3">
        <v>1</v>
      </c>
      <c r="G65" s="12">
        <v>0</v>
      </c>
      <c r="H65" s="3">
        <v>2</v>
      </c>
      <c r="I65" s="21">
        <v>0</v>
      </c>
      <c r="J65" s="12">
        <v>0</v>
      </c>
      <c r="K65" s="3">
        <v>1</v>
      </c>
      <c r="L65" s="21">
        <v>0</v>
      </c>
      <c r="M65" s="12">
        <v>1</v>
      </c>
      <c r="N65" s="3">
        <v>1</v>
      </c>
      <c r="O65" s="21">
        <v>0</v>
      </c>
      <c r="P65" s="13">
        <v>1</v>
      </c>
      <c r="Q65" s="5">
        <v>2</v>
      </c>
      <c r="R65" s="21">
        <v>0</v>
      </c>
      <c r="S65" s="13">
        <v>0</v>
      </c>
      <c r="T65" s="3">
        <v>0</v>
      </c>
      <c r="U65" s="21">
        <v>0</v>
      </c>
      <c r="V65" s="13">
        <v>0</v>
      </c>
      <c r="W65" s="3">
        <v>0</v>
      </c>
      <c r="X65" s="21">
        <v>0</v>
      </c>
      <c r="Y65" s="13">
        <v>0</v>
      </c>
      <c r="Z65" s="3">
        <v>0</v>
      </c>
      <c r="AA65" s="21">
        <v>0</v>
      </c>
      <c r="AE65" s="5" t="str">
        <f t="shared" si="48"/>
        <v/>
      </c>
      <c r="AG65" s="12">
        <f t="shared" si="49"/>
        <v>1</v>
      </c>
      <c r="AH65" s="5" t="str">
        <f t="shared" si="50"/>
        <v/>
      </c>
      <c r="AI65" s="12">
        <f t="shared" si="51"/>
        <v>1</v>
      </c>
      <c r="AJ65" s="5" t="str">
        <f t="shared" si="52"/>
        <v>LS</v>
      </c>
      <c r="AK65" s="12">
        <f t="shared" si="53"/>
        <v>3</v>
      </c>
      <c r="AL65" s="13" t="str">
        <f t="shared" si="54"/>
        <v/>
      </c>
      <c r="AM65" s="12">
        <f t="shared" si="55"/>
        <v>3</v>
      </c>
      <c r="AN65" s="5" t="str">
        <f t="shared" si="56"/>
        <v>2</v>
      </c>
      <c r="AO65" s="12">
        <f t="shared" si="57"/>
        <v>4</v>
      </c>
      <c r="AP65" s="13">
        <f t="shared" si="58"/>
        <v>46</v>
      </c>
      <c r="AQ65" s="12">
        <f t="shared" si="59"/>
        <v>5</v>
      </c>
      <c r="AR65" s="5" t="str">
        <f t="shared" si="60"/>
        <v>2</v>
      </c>
      <c r="AS65" s="12">
        <f t="shared" si="61"/>
        <v>6</v>
      </c>
      <c r="AT65" s="13">
        <f t="shared" si="62"/>
        <v>45</v>
      </c>
      <c r="AU65" s="12">
        <f t="shared" si="63"/>
        <v>7</v>
      </c>
      <c r="AV65" s="5" t="str">
        <f t="shared" si="64"/>
        <v>P4</v>
      </c>
      <c r="AW65" s="12">
        <f t="shared" si="65"/>
        <v>9</v>
      </c>
      <c r="AX65" s="13" t="str">
        <f t="shared" si="66"/>
        <v/>
      </c>
      <c r="AY65" s="12">
        <f t="shared" si="67"/>
        <v>9</v>
      </c>
      <c r="AZ65" s="5" t="str">
        <f t="shared" si="68"/>
        <v/>
      </c>
      <c r="BA65" s="12">
        <f t="shared" si="69"/>
        <v>9</v>
      </c>
      <c r="BB65" s="13" t="str">
        <f t="shared" si="70"/>
        <v/>
      </c>
      <c r="BC65" s="12">
        <f t="shared" si="71"/>
        <v>9</v>
      </c>
      <c r="BD65" s="5" t="str">
        <f t="shared" si="72"/>
        <v/>
      </c>
      <c r="BE65" s="12">
        <f t="shared" si="73"/>
        <v>9</v>
      </c>
      <c r="BF65" s="13" t="str">
        <f t="shared" si="74"/>
        <v/>
      </c>
      <c r="BG65" s="12">
        <f t="shared" si="75"/>
        <v>9</v>
      </c>
      <c r="BH65" s="5" t="str">
        <f t="shared" si="76"/>
        <v/>
      </c>
      <c r="BJ65" t="str">
        <f t="shared" si="77"/>
        <v>LS2.2-P4</v>
      </c>
      <c r="BK65" s="8" t="str">
        <f t="shared" si="78"/>
        <v>yes</v>
      </c>
      <c r="BM65" s="3" t="str">
        <f>_xlfn.XLOOKUP(AJ65,Sheet2!A$3:A$16,Sheet2!B$3:B$16)&amp;"0"</f>
        <v>0050</v>
      </c>
      <c r="BN65" s="3" t="s">
        <v>260</v>
      </c>
      <c r="BO65" s="3" t="str">
        <f t="shared" si="79"/>
        <v>02</v>
      </c>
      <c r="BP65" s="3" t="s">
        <v>260</v>
      </c>
      <c r="BQ65" s="3" t="str">
        <f t="shared" si="80"/>
        <v>02</v>
      </c>
      <c r="BR65" s="3" t="s">
        <v>260</v>
      </c>
      <c r="BS65" s="3" t="str">
        <f t="shared" si="81"/>
        <v>00P4</v>
      </c>
      <c r="BT65" s="3" t="s">
        <v>260</v>
      </c>
      <c r="BU65" s="3" t="str">
        <f t="shared" si="82"/>
        <v/>
      </c>
      <c r="BV65" s="3" t="s">
        <v>260</v>
      </c>
      <c r="BW65" s="3" t="str">
        <f t="shared" si="83"/>
        <v/>
      </c>
      <c r="BX65" s="3" t="s">
        <v>260</v>
      </c>
      <c r="BY65" s="3" t="str">
        <f t="shared" si="84"/>
        <v/>
      </c>
      <c r="CA65" s="6" t="str">
        <f t="shared" si="85"/>
        <v>0050.02.02.00P4</v>
      </c>
    </row>
    <row r="66" spans="1:95" x14ac:dyDescent="0.3">
      <c r="A66" t="str">
        <f t="shared" si="86"/>
        <v>LS2.2-P5</v>
      </c>
      <c r="B66" t="s">
        <v>60</v>
      </c>
      <c r="C66" t="s">
        <v>223</v>
      </c>
      <c r="D66" s="3">
        <v>0</v>
      </c>
      <c r="E66" s="3">
        <v>1</v>
      </c>
      <c r="G66" s="12">
        <v>0</v>
      </c>
      <c r="H66" s="3">
        <v>2</v>
      </c>
      <c r="I66" s="21">
        <v>0</v>
      </c>
      <c r="J66" s="12">
        <v>0</v>
      </c>
      <c r="K66" s="3">
        <v>1</v>
      </c>
      <c r="L66" s="21">
        <v>0</v>
      </c>
      <c r="M66" s="12">
        <v>1</v>
      </c>
      <c r="N66" s="3">
        <v>1</v>
      </c>
      <c r="O66" s="21">
        <v>0</v>
      </c>
      <c r="P66" s="13">
        <v>1</v>
      </c>
      <c r="Q66" s="5">
        <v>2</v>
      </c>
      <c r="R66" s="21">
        <v>0</v>
      </c>
      <c r="S66" s="13">
        <v>0</v>
      </c>
      <c r="T66" s="3">
        <v>0</v>
      </c>
      <c r="U66" s="21">
        <v>0</v>
      </c>
      <c r="V66" s="13">
        <v>0</v>
      </c>
      <c r="W66" s="3">
        <v>0</v>
      </c>
      <c r="X66" s="21">
        <v>0</v>
      </c>
      <c r="Y66" s="13">
        <v>0</v>
      </c>
      <c r="Z66" s="3">
        <v>0</v>
      </c>
      <c r="AA66" s="21">
        <v>0</v>
      </c>
      <c r="AE66" s="5" t="str">
        <f t="shared" si="48"/>
        <v/>
      </c>
      <c r="AG66" s="12">
        <f t="shared" si="49"/>
        <v>1</v>
      </c>
      <c r="AH66" s="5" t="str">
        <f t="shared" si="50"/>
        <v/>
      </c>
      <c r="AI66" s="12">
        <f t="shared" si="51"/>
        <v>1</v>
      </c>
      <c r="AJ66" s="5" t="str">
        <f t="shared" si="52"/>
        <v>LS</v>
      </c>
      <c r="AK66" s="12">
        <f t="shared" si="53"/>
        <v>3</v>
      </c>
      <c r="AL66" s="13" t="str">
        <f t="shared" si="54"/>
        <v/>
      </c>
      <c r="AM66" s="12">
        <f t="shared" si="55"/>
        <v>3</v>
      </c>
      <c r="AN66" s="5" t="str">
        <f t="shared" si="56"/>
        <v>2</v>
      </c>
      <c r="AO66" s="12">
        <f t="shared" si="57"/>
        <v>4</v>
      </c>
      <c r="AP66" s="13">
        <f t="shared" si="58"/>
        <v>46</v>
      </c>
      <c r="AQ66" s="12">
        <f t="shared" si="59"/>
        <v>5</v>
      </c>
      <c r="AR66" s="5" t="str">
        <f t="shared" si="60"/>
        <v>2</v>
      </c>
      <c r="AS66" s="12">
        <f t="shared" si="61"/>
        <v>6</v>
      </c>
      <c r="AT66" s="13">
        <f t="shared" si="62"/>
        <v>45</v>
      </c>
      <c r="AU66" s="12">
        <f t="shared" si="63"/>
        <v>7</v>
      </c>
      <c r="AV66" s="5" t="str">
        <f t="shared" si="64"/>
        <v>P5</v>
      </c>
      <c r="AW66" s="12">
        <f t="shared" si="65"/>
        <v>9</v>
      </c>
      <c r="AX66" s="13" t="str">
        <f t="shared" si="66"/>
        <v/>
      </c>
      <c r="AY66" s="12">
        <f t="shared" si="67"/>
        <v>9</v>
      </c>
      <c r="AZ66" s="5" t="str">
        <f t="shared" si="68"/>
        <v/>
      </c>
      <c r="BA66" s="12">
        <f t="shared" si="69"/>
        <v>9</v>
      </c>
      <c r="BB66" s="13" t="str">
        <f t="shared" si="70"/>
        <v/>
      </c>
      <c r="BC66" s="12">
        <f t="shared" si="71"/>
        <v>9</v>
      </c>
      <c r="BD66" s="5" t="str">
        <f t="shared" si="72"/>
        <v/>
      </c>
      <c r="BE66" s="12">
        <f t="shared" si="73"/>
        <v>9</v>
      </c>
      <c r="BF66" s="13" t="str">
        <f t="shared" si="74"/>
        <v/>
      </c>
      <c r="BG66" s="12">
        <f t="shared" si="75"/>
        <v>9</v>
      </c>
      <c r="BH66" s="5" t="str">
        <f t="shared" si="76"/>
        <v/>
      </c>
      <c r="BJ66" t="str">
        <f t="shared" si="77"/>
        <v>LS2.2-P5</v>
      </c>
      <c r="BK66" s="8" t="str">
        <f t="shared" si="78"/>
        <v>yes</v>
      </c>
      <c r="BM66" s="3" t="str">
        <f>_xlfn.XLOOKUP(AJ66,Sheet2!A$3:A$16,Sheet2!B$3:B$16)&amp;"0"</f>
        <v>0050</v>
      </c>
      <c r="BN66" s="3" t="s">
        <v>260</v>
      </c>
      <c r="BO66" s="3" t="str">
        <f t="shared" si="79"/>
        <v>02</v>
      </c>
      <c r="BP66" s="3" t="s">
        <v>260</v>
      </c>
      <c r="BQ66" s="3" t="str">
        <f t="shared" si="80"/>
        <v>02</v>
      </c>
      <c r="BR66" s="3" t="s">
        <v>260</v>
      </c>
      <c r="BS66" s="3" t="str">
        <f t="shared" si="81"/>
        <v>00P5</v>
      </c>
      <c r="BT66" s="3" t="s">
        <v>260</v>
      </c>
      <c r="BU66" s="3" t="str">
        <f t="shared" si="82"/>
        <v/>
      </c>
      <c r="BV66" s="3" t="s">
        <v>260</v>
      </c>
      <c r="BW66" s="3" t="str">
        <f t="shared" si="83"/>
        <v/>
      </c>
      <c r="BX66" s="3" t="s">
        <v>260</v>
      </c>
      <c r="BY66" s="3" t="str">
        <f t="shared" si="84"/>
        <v/>
      </c>
      <c r="CA66" s="6" t="str">
        <f t="shared" si="85"/>
        <v>0050.02.02.00P5</v>
      </c>
    </row>
    <row r="67" spans="1:95" x14ac:dyDescent="0.3">
      <c r="A67" t="str">
        <f t="shared" si="86"/>
        <v>LS2.2-R1</v>
      </c>
      <c r="B67" t="s">
        <v>61</v>
      </c>
      <c r="C67" t="s">
        <v>223</v>
      </c>
      <c r="D67" s="3">
        <v>0</v>
      </c>
      <c r="E67" s="3">
        <v>1</v>
      </c>
      <c r="G67" s="12">
        <v>0</v>
      </c>
      <c r="H67" s="3">
        <v>2</v>
      </c>
      <c r="I67" s="21">
        <v>0</v>
      </c>
      <c r="J67" s="12">
        <v>0</v>
      </c>
      <c r="K67" s="3">
        <v>1</v>
      </c>
      <c r="L67" s="21">
        <v>0</v>
      </c>
      <c r="M67" s="12">
        <v>1</v>
      </c>
      <c r="N67" s="3">
        <v>1</v>
      </c>
      <c r="O67" s="21">
        <v>0</v>
      </c>
      <c r="P67" s="13">
        <v>1</v>
      </c>
      <c r="Q67" s="5">
        <v>2</v>
      </c>
      <c r="R67" s="21">
        <v>0</v>
      </c>
      <c r="S67" s="13">
        <v>0</v>
      </c>
      <c r="T67" s="3">
        <v>0</v>
      </c>
      <c r="U67" s="21">
        <v>0</v>
      </c>
      <c r="V67" s="13">
        <v>0</v>
      </c>
      <c r="W67" s="3">
        <v>0</v>
      </c>
      <c r="X67" s="21">
        <v>0</v>
      </c>
      <c r="Y67" s="13">
        <v>0</v>
      </c>
      <c r="Z67" s="3">
        <v>0</v>
      </c>
      <c r="AA67" s="21">
        <v>0</v>
      </c>
      <c r="AE67" s="5" t="str">
        <f t="shared" si="48"/>
        <v/>
      </c>
      <c r="AG67" s="12">
        <f t="shared" si="49"/>
        <v>1</v>
      </c>
      <c r="AH67" s="5" t="str">
        <f t="shared" si="50"/>
        <v/>
      </c>
      <c r="AI67" s="12">
        <f t="shared" si="51"/>
        <v>1</v>
      </c>
      <c r="AJ67" s="5" t="str">
        <f t="shared" si="52"/>
        <v>LS</v>
      </c>
      <c r="AK67" s="12">
        <f t="shared" si="53"/>
        <v>3</v>
      </c>
      <c r="AL67" s="13" t="str">
        <f t="shared" si="54"/>
        <v/>
      </c>
      <c r="AM67" s="12">
        <f t="shared" si="55"/>
        <v>3</v>
      </c>
      <c r="AN67" s="5" t="str">
        <f t="shared" si="56"/>
        <v>2</v>
      </c>
      <c r="AO67" s="12">
        <f t="shared" si="57"/>
        <v>4</v>
      </c>
      <c r="AP67" s="13">
        <f t="shared" si="58"/>
        <v>46</v>
      </c>
      <c r="AQ67" s="12">
        <f t="shared" si="59"/>
        <v>5</v>
      </c>
      <c r="AR67" s="5" t="str">
        <f t="shared" si="60"/>
        <v>2</v>
      </c>
      <c r="AS67" s="12">
        <f t="shared" si="61"/>
        <v>6</v>
      </c>
      <c r="AT67" s="13">
        <f t="shared" si="62"/>
        <v>45</v>
      </c>
      <c r="AU67" s="12">
        <f t="shared" si="63"/>
        <v>7</v>
      </c>
      <c r="AV67" s="5" t="str">
        <f t="shared" si="64"/>
        <v>R1</v>
      </c>
      <c r="AW67" s="12">
        <f t="shared" si="65"/>
        <v>9</v>
      </c>
      <c r="AX67" s="13" t="str">
        <f t="shared" si="66"/>
        <v/>
      </c>
      <c r="AY67" s="12">
        <f t="shared" si="67"/>
        <v>9</v>
      </c>
      <c r="AZ67" s="5" t="str">
        <f t="shared" si="68"/>
        <v/>
      </c>
      <c r="BA67" s="12">
        <f t="shared" si="69"/>
        <v>9</v>
      </c>
      <c r="BB67" s="13" t="str">
        <f t="shared" si="70"/>
        <v/>
      </c>
      <c r="BC67" s="12">
        <f t="shared" si="71"/>
        <v>9</v>
      </c>
      <c r="BD67" s="5" t="str">
        <f t="shared" si="72"/>
        <v/>
      </c>
      <c r="BE67" s="12">
        <f t="shared" si="73"/>
        <v>9</v>
      </c>
      <c r="BF67" s="13" t="str">
        <f t="shared" si="74"/>
        <v/>
      </c>
      <c r="BG67" s="12">
        <f t="shared" si="75"/>
        <v>9</v>
      </c>
      <c r="BH67" s="5" t="str">
        <f t="shared" si="76"/>
        <v/>
      </c>
      <c r="BJ67" t="str">
        <f t="shared" si="77"/>
        <v>LS2.2-R1</v>
      </c>
      <c r="BK67" s="8" t="str">
        <f t="shared" si="78"/>
        <v>yes</v>
      </c>
      <c r="BM67" s="3" t="str">
        <f>_xlfn.XLOOKUP(AJ67,Sheet2!A$3:A$16,Sheet2!B$3:B$16)&amp;"0"</f>
        <v>0050</v>
      </c>
      <c r="BN67" s="3" t="s">
        <v>260</v>
      </c>
      <c r="BO67" s="3" t="str">
        <f t="shared" si="79"/>
        <v>02</v>
      </c>
      <c r="BP67" s="3" t="s">
        <v>260</v>
      </c>
      <c r="BQ67" s="3" t="str">
        <f t="shared" si="80"/>
        <v>02</v>
      </c>
      <c r="BR67" s="3" t="s">
        <v>260</v>
      </c>
      <c r="BS67" s="3" t="str">
        <f t="shared" si="81"/>
        <v>00R1</v>
      </c>
      <c r="BT67" s="3" t="s">
        <v>260</v>
      </c>
      <c r="BU67" s="3" t="str">
        <f t="shared" si="82"/>
        <v/>
      </c>
      <c r="BV67" s="3" t="s">
        <v>260</v>
      </c>
      <c r="BW67" s="3" t="str">
        <f t="shared" si="83"/>
        <v/>
      </c>
      <c r="BX67" s="3" t="s">
        <v>260</v>
      </c>
      <c r="BY67" s="3" t="str">
        <f t="shared" si="84"/>
        <v/>
      </c>
      <c r="CA67" s="6" t="str">
        <f t="shared" si="85"/>
        <v>0050.02.02.00R1</v>
      </c>
    </row>
    <row r="68" spans="1:95" x14ac:dyDescent="0.3">
      <c r="A68" t="str">
        <f t="shared" si="86"/>
        <v>LS2.2-R2</v>
      </c>
      <c r="B68" t="s">
        <v>62</v>
      </c>
      <c r="C68" t="s">
        <v>223</v>
      </c>
      <c r="D68" s="3">
        <v>0</v>
      </c>
      <c r="E68" s="3">
        <v>1</v>
      </c>
      <c r="G68" s="12">
        <v>0</v>
      </c>
      <c r="H68" s="3">
        <v>2</v>
      </c>
      <c r="I68" s="21">
        <v>0</v>
      </c>
      <c r="J68" s="12">
        <v>0</v>
      </c>
      <c r="K68" s="3">
        <v>1</v>
      </c>
      <c r="L68" s="21">
        <v>0</v>
      </c>
      <c r="M68" s="12">
        <v>1</v>
      </c>
      <c r="N68" s="3">
        <v>1</v>
      </c>
      <c r="O68" s="21">
        <v>0</v>
      </c>
      <c r="P68" s="13">
        <v>1</v>
      </c>
      <c r="Q68" s="5">
        <v>2</v>
      </c>
      <c r="R68" s="21">
        <v>0</v>
      </c>
      <c r="S68" s="13">
        <v>0</v>
      </c>
      <c r="T68" s="3">
        <v>0</v>
      </c>
      <c r="U68" s="21">
        <v>0</v>
      </c>
      <c r="V68" s="13">
        <v>0</v>
      </c>
      <c r="W68" s="3">
        <v>0</v>
      </c>
      <c r="X68" s="21">
        <v>0</v>
      </c>
      <c r="Y68" s="13">
        <v>0</v>
      </c>
      <c r="Z68" s="3">
        <v>0</v>
      </c>
      <c r="AA68" s="21">
        <v>0</v>
      </c>
      <c r="AE68" s="5" t="str">
        <f t="shared" si="48"/>
        <v/>
      </c>
      <c r="AG68" s="12">
        <f t="shared" si="49"/>
        <v>1</v>
      </c>
      <c r="AH68" s="5" t="str">
        <f t="shared" si="50"/>
        <v/>
      </c>
      <c r="AI68" s="12">
        <f t="shared" si="51"/>
        <v>1</v>
      </c>
      <c r="AJ68" s="5" t="str">
        <f t="shared" si="52"/>
        <v>LS</v>
      </c>
      <c r="AK68" s="12">
        <f t="shared" si="53"/>
        <v>3</v>
      </c>
      <c r="AL68" s="13" t="str">
        <f t="shared" si="54"/>
        <v/>
      </c>
      <c r="AM68" s="12">
        <f t="shared" si="55"/>
        <v>3</v>
      </c>
      <c r="AN68" s="5" t="str">
        <f t="shared" si="56"/>
        <v>2</v>
      </c>
      <c r="AO68" s="12">
        <f t="shared" si="57"/>
        <v>4</v>
      </c>
      <c r="AP68" s="13">
        <f t="shared" si="58"/>
        <v>46</v>
      </c>
      <c r="AQ68" s="12">
        <f t="shared" si="59"/>
        <v>5</v>
      </c>
      <c r="AR68" s="5" t="str">
        <f t="shared" si="60"/>
        <v>2</v>
      </c>
      <c r="AS68" s="12">
        <f t="shared" si="61"/>
        <v>6</v>
      </c>
      <c r="AT68" s="13">
        <f t="shared" si="62"/>
        <v>45</v>
      </c>
      <c r="AU68" s="12">
        <f t="shared" si="63"/>
        <v>7</v>
      </c>
      <c r="AV68" s="5" t="str">
        <f t="shared" si="64"/>
        <v>R2</v>
      </c>
      <c r="AW68" s="12">
        <f t="shared" si="65"/>
        <v>9</v>
      </c>
      <c r="AX68" s="13" t="str">
        <f t="shared" si="66"/>
        <v/>
      </c>
      <c r="AY68" s="12">
        <f t="shared" si="67"/>
        <v>9</v>
      </c>
      <c r="AZ68" s="5" t="str">
        <f t="shared" si="68"/>
        <v/>
      </c>
      <c r="BA68" s="12">
        <f t="shared" si="69"/>
        <v>9</v>
      </c>
      <c r="BB68" s="13" t="str">
        <f t="shared" si="70"/>
        <v/>
      </c>
      <c r="BC68" s="12">
        <f t="shared" si="71"/>
        <v>9</v>
      </c>
      <c r="BD68" s="5" t="str">
        <f t="shared" si="72"/>
        <v/>
      </c>
      <c r="BE68" s="12">
        <f t="shared" si="73"/>
        <v>9</v>
      </c>
      <c r="BF68" s="13" t="str">
        <f t="shared" si="74"/>
        <v/>
      </c>
      <c r="BG68" s="12">
        <f t="shared" si="75"/>
        <v>9</v>
      </c>
      <c r="BH68" s="5" t="str">
        <f t="shared" si="76"/>
        <v/>
      </c>
      <c r="BJ68" t="str">
        <f t="shared" si="77"/>
        <v>LS2.2-R2</v>
      </c>
      <c r="BK68" s="8" t="str">
        <f t="shared" si="78"/>
        <v>yes</v>
      </c>
      <c r="BM68" s="3" t="str">
        <f>_xlfn.XLOOKUP(AJ68,Sheet2!A$3:A$16,Sheet2!B$3:B$16)&amp;"0"</f>
        <v>0050</v>
      </c>
      <c r="BN68" s="3" t="s">
        <v>260</v>
      </c>
      <c r="BO68" s="3" t="str">
        <f t="shared" si="79"/>
        <v>02</v>
      </c>
      <c r="BP68" s="3" t="s">
        <v>260</v>
      </c>
      <c r="BQ68" s="3" t="str">
        <f t="shared" si="80"/>
        <v>02</v>
      </c>
      <c r="BR68" s="3" t="s">
        <v>260</v>
      </c>
      <c r="BS68" s="3" t="str">
        <f t="shared" si="81"/>
        <v>00R2</v>
      </c>
      <c r="BT68" s="3" t="s">
        <v>260</v>
      </c>
      <c r="BU68" s="3" t="str">
        <f t="shared" si="82"/>
        <v/>
      </c>
      <c r="BV68" s="3" t="s">
        <v>260</v>
      </c>
      <c r="BW68" s="3" t="str">
        <f t="shared" si="83"/>
        <v/>
      </c>
      <c r="BX68" s="3" t="s">
        <v>260</v>
      </c>
      <c r="BY68" s="3" t="str">
        <f t="shared" si="84"/>
        <v/>
      </c>
      <c r="CA68" s="6" t="str">
        <f t="shared" si="85"/>
        <v>0050.02.02.00R2</v>
      </c>
      <c r="CJ68" s="11" t="s">
        <v>323</v>
      </c>
    </row>
    <row r="69" spans="1:95" x14ac:dyDescent="0.3">
      <c r="A69" t="str">
        <f t="shared" si="86"/>
        <v>LS2.2-R3</v>
      </c>
      <c r="B69" t="s">
        <v>63</v>
      </c>
      <c r="C69" t="s">
        <v>223</v>
      </c>
      <c r="D69" s="3">
        <v>0</v>
      </c>
      <c r="E69" s="3">
        <v>1</v>
      </c>
      <c r="G69" s="12">
        <v>0</v>
      </c>
      <c r="H69" s="3">
        <v>2</v>
      </c>
      <c r="I69" s="21">
        <v>0</v>
      </c>
      <c r="J69" s="12">
        <v>0</v>
      </c>
      <c r="K69" s="3">
        <v>1</v>
      </c>
      <c r="L69" s="21">
        <v>0</v>
      </c>
      <c r="M69" s="12">
        <v>1</v>
      </c>
      <c r="N69" s="3">
        <v>1</v>
      </c>
      <c r="O69" s="21">
        <v>0</v>
      </c>
      <c r="P69" s="13">
        <v>1</v>
      </c>
      <c r="Q69" s="5">
        <v>2</v>
      </c>
      <c r="R69" s="21">
        <v>0</v>
      </c>
      <c r="S69" s="13">
        <v>0</v>
      </c>
      <c r="T69" s="3">
        <v>0</v>
      </c>
      <c r="U69" s="21">
        <v>0</v>
      </c>
      <c r="V69" s="13">
        <v>0</v>
      </c>
      <c r="W69" s="3">
        <v>0</v>
      </c>
      <c r="X69" s="21">
        <v>0</v>
      </c>
      <c r="Y69" s="13">
        <v>0</v>
      </c>
      <c r="Z69" s="3">
        <v>0</v>
      </c>
      <c r="AA69" s="21">
        <v>0</v>
      </c>
      <c r="AE69" s="5" t="str">
        <f t="shared" ref="AE69:AE109" si="87">IF(D69=0,"",MID($A69,E69,D69))</f>
        <v/>
      </c>
      <c r="AG69" s="12">
        <f t="shared" ref="AG69:AG109" si="88">D69+E69</f>
        <v>1</v>
      </c>
      <c r="AH69" s="5" t="str">
        <f t="shared" ref="AH69:AH108" si="89">IF(G69=0,"",CODE(MID($A69,AG69,G69)))</f>
        <v/>
      </c>
      <c r="AI69" s="12">
        <f t="shared" ref="AI69:AI109" si="90">G69+AG69</f>
        <v>1</v>
      </c>
      <c r="AJ69" s="5" t="str">
        <f t="shared" ref="AJ69:AJ108" si="91">IF(H69=0,"",MID($A69,AI69,H69))</f>
        <v>LS</v>
      </c>
      <c r="AK69" s="12">
        <f t="shared" ref="AK69:AK109" si="92">H69+AI69</f>
        <v>3</v>
      </c>
      <c r="AL69" s="13" t="str">
        <f t="shared" ref="AL69:AL108" si="93">IF(J69=0,"",CODE(MID($A69,AK69,J69)))</f>
        <v/>
      </c>
      <c r="AM69" s="12">
        <f t="shared" ref="AM69:AM109" si="94">J69+AK69</f>
        <v>3</v>
      </c>
      <c r="AN69" s="5" t="str">
        <f t="shared" ref="AN69:AN108" si="95">IF(K69=0,"",MID($A69,AM69,K69))</f>
        <v>2</v>
      </c>
      <c r="AO69" s="12">
        <f t="shared" ref="AO69:AO109" si="96">K69+AM69</f>
        <v>4</v>
      </c>
      <c r="AP69" s="13">
        <f t="shared" ref="AP69:AP108" si="97">IF(M69=0,"",CODE(MID($A69,AO69,M69)))</f>
        <v>46</v>
      </c>
      <c r="AQ69" s="12">
        <f t="shared" ref="AQ69:AQ109" si="98">M69+AO69</f>
        <v>5</v>
      </c>
      <c r="AR69" s="5" t="str">
        <f t="shared" ref="AR69:AR108" si="99">IF(N69=0,"",MID($A69,AQ69,N69))</f>
        <v>2</v>
      </c>
      <c r="AS69" s="12">
        <f t="shared" ref="AS69:AS109" si="100">N69+AQ69</f>
        <v>6</v>
      </c>
      <c r="AT69" s="13">
        <f t="shared" ref="AT69:AT108" si="101">IF(P69=0,"",CODE(MID($A69,AS69,P69)))</f>
        <v>45</v>
      </c>
      <c r="AU69" s="12">
        <f t="shared" ref="AU69:AU109" si="102">P69+AS69</f>
        <v>7</v>
      </c>
      <c r="AV69" s="5" t="str">
        <f t="shared" ref="AV69:AV108" si="103">IF(Q69=0,"",MID($A69,AU69,Q69))</f>
        <v>R3</v>
      </c>
      <c r="AW69" s="12">
        <f t="shared" ref="AW69:AW109" si="104">Q69+AU69</f>
        <v>9</v>
      </c>
      <c r="AX69" s="13" t="str">
        <f t="shared" ref="AX69:AX108" si="105">IF(S69=0,"",CODE(MID($A69,AW69,S69)))</f>
        <v/>
      </c>
      <c r="AY69" s="12">
        <f t="shared" ref="AY69:AY109" si="106">S69+AW69</f>
        <v>9</v>
      </c>
      <c r="AZ69" s="5" t="str">
        <f t="shared" ref="AZ69:AZ108" si="107">IF(T69=0,"",MID($A69,AY69,T69))</f>
        <v/>
      </c>
      <c r="BA69" s="12">
        <f t="shared" ref="BA69:BA109" si="108">T69+AY69</f>
        <v>9</v>
      </c>
      <c r="BB69" s="13" t="str">
        <f t="shared" ref="BB69:BB108" si="109">IF(V69=0,"",CODE(MID($A69,BA69,V69)))</f>
        <v/>
      </c>
      <c r="BC69" s="12">
        <f t="shared" ref="BC69:BC109" si="110">V69+BA69</f>
        <v>9</v>
      </c>
      <c r="BD69" s="5" t="str">
        <f t="shared" ref="BD69:BD108" si="111">IF(W69=0,"",MID($A69,BC69,W69))</f>
        <v/>
      </c>
      <c r="BE69" s="12">
        <f t="shared" ref="BE69:BE109" si="112">W69+BC69</f>
        <v>9</v>
      </c>
      <c r="BF69" s="13" t="str">
        <f t="shared" ref="BF69:BF108" si="113">IF(Y69=0,"",CODE(MID($A69,BE69,Y69)))</f>
        <v/>
      </c>
      <c r="BG69" s="12">
        <f t="shared" ref="BG69:BG109" si="114">Y69+BE69</f>
        <v>9</v>
      </c>
      <c r="BH69" s="5" t="str">
        <f t="shared" ref="BH69:BH108" si="115">IF(Z69=0,"",MID($A69,BG69,Z69))</f>
        <v/>
      </c>
      <c r="BJ69" t="str">
        <f t="shared" si="77"/>
        <v>LS2.2-R3</v>
      </c>
      <c r="BK69" s="8" t="str">
        <f t="shared" si="78"/>
        <v>yes</v>
      </c>
      <c r="BM69" s="3" t="str">
        <f>_xlfn.XLOOKUP(AJ69,Sheet2!A$3:A$16,Sheet2!B$3:B$16)&amp;"0"</f>
        <v>0050</v>
      </c>
      <c r="BN69" s="3" t="s">
        <v>260</v>
      </c>
      <c r="BO69" s="3" t="str">
        <f t="shared" si="79"/>
        <v>02</v>
      </c>
      <c r="BP69" s="3" t="s">
        <v>260</v>
      </c>
      <c r="BQ69" s="3" t="str">
        <f t="shared" si="80"/>
        <v>02</v>
      </c>
      <c r="BR69" s="3" t="s">
        <v>260</v>
      </c>
      <c r="BS69" s="3" t="str">
        <f t="shared" si="81"/>
        <v>00R3</v>
      </c>
      <c r="BT69" s="3" t="s">
        <v>260</v>
      </c>
      <c r="BU69" s="3" t="str">
        <f t="shared" si="82"/>
        <v/>
      </c>
      <c r="BV69" s="3" t="s">
        <v>260</v>
      </c>
      <c r="BW69" s="3" t="str">
        <f t="shared" si="83"/>
        <v/>
      </c>
      <c r="BX69" s="3" t="s">
        <v>260</v>
      </c>
      <c r="BY69" s="3" t="str">
        <f t="shared" si="84"/>
        <v/>
      </c>
      <c r="CA69" s="6" t="str">
        <f t="shared" si="85"/>
        <v>0050.02.02.00R3</v>
      </c>
      <c r="CK69" t="s">
        <v>293</v>
      </c>
      <c r="CL69" t="s">
        <v>321</v>
      </c>
      <c r="CM69" s="10" t="s">
        <v>320</v>
      </c>
      <c r="CN69" t="s">
        <v>319</v>
      </c>
    </row>
    <row r="70" spans="1:95" x14ac:dyDescent="0.3">
      <c r="A70" t="str">
        <f t="shared" si="86"/>
        <v>LS2.2-R4</v>
      </c>
      <c r="B70" t="s">
        <v>64</v>
      </c>
      <c r="C70" t="s">
        <v>223</v>
      </c>
      <c r="D70" s="3">
        <v>0</v>
      </c>
      <c r="E70" s="3">
        <v>1</v>
      </c>
      <c r="G70" s="12">
        <v>0</v>
      </c>
      <c r="H70" s="3">
        <v>2</v>
      </c>
      <c r="I70" s="21">
        <v>0</v>
      </c>
      <c r="J70" s="12">
        <v>0</v>
      </c>
      <c r="K70" s="3">
        <v>1</v>
      </c>
      <c r="L70" s="21">
        <v>0</v>
      </c>
      <c r="M70" s="12">
        <v>1</v>
      </c>
      <c r="N70" s="3">
        <v>1</v>
      </c>
      <c r="O70" s="21">
        <v>0</v>
      </c>
      <c r="P70" s="13">
        <v>1</v>
      </c>
      <c r="Q70" s="5">
        <v>2</v>
      </c>
      <c r="R70" s="21">
        <v>0</v>
      </c>
      <c r="S70" s="13">
        <v>0</v>
      </c>
      <c r="T70" s="3">
        <v>0</v>
      </c>
      <c r="U70" s="21">
        <v>0</v>
      </c>
      <c r="V70" s="13">
        <v>0</v>
      </c>
      <c r="W70" s="3">
        <v>0</v>
      </c>
      <c r="X70" s="21">
        <v>0</v>
      </c>
      <c r="Y70" s="13">
        <v>0</v>
      </c>
      <c r="Z70" s="3">
        <v>0</v>
      </c>
      <c r="AA70" s="21">
        <v>0</v>
      </c>
      <c r="AE70" s="5" t="str">
        <f t="shared" si="87"/>
        <v/>
      </c>
      <c r="AG70" s="12">
        <f t="shared" si="88"/>
        <v>1</v>
      </c>
      <c r="AH70" s="5" t="str">
        <f t="shared" si="89"/>
        <v/>
      </c>
      <c r="AI70" s="12">
        <f t="shared" si="90"/>
        <v>1</v>
      </c>
      <c r="AJ70" s="5" t="str">
        <f t="shared" si="91"/>
        <v>LS</v>
      </c>
      <c r="AK70" s="12">
        <f t="shared" si="92"/>
        <v>3</v>
      </c>
      <c r="AL70" s="13" t="str">
        <f t="shared" si="93"/>
        <v/>
      </c>
      <c r="AM70" s="12">
        <f t="shared" si="94"/>
        <v>3</v>
      </c>
      <c r="AN70" s="5" t="str">
        <f t="shared" si="95"/>
        <v>2</v>
      </c>
      <c r="AO70" s="12">
        <f t="shared" si="96"/>
        <v>4</v>
      </c>
      <c r="AP70" s="13">
        <f t="shared" si="97"/>
        <v>46</v>
      </c>
      <c r="AQ70" s="12">
        <f t="shared" si="98"/>
        <v>5</v>
      </c>
      <c r="AR70" s="5" t="str">
        <f t="shared" si="99"/>
        <v>2</v>
      </c>
      <c r="AS70" s="12">
        <f t="shared" si="100"/>
        <v>6</v>
      </c>
      <c r="AT70" s="13">
        <f t="shared" si="101"/>
        <v>45</v>
      </c>
      <c r="AU70" s="12">
        <f t="shared" si="102"/>
        <v>7</v>
      </c>
      <c r="AV70" s="5" t="str">
        <f t="shared" si="103"/>
        <v>R4</v>
      </c>
      <c r="AW70" s="12">
        <f t="shared" si="104"/>
        <v>9</v>
      </c>
      <c r="AX70" s="13" t="str">
        <f t="shared" si="105"/>
        <v/>
      </c>
      <c r="AY70" s="12">
        <f t="shared" si="106"/>
        <v>9</v>
      </c>
      <c r="AZ70" s="5" t="str">
        <f t="shared" si="107"/>
        <v/>
      </c>
      <c r="BA70" s="12">
        <f t="shared" si="108"/>
        <v>9</v>
      </c>
      <c r="BB70" s="13" t="str">
        <f t="shared" si="109"/>
        <v/>
      </c>
      <c r="BC70" s="12">
        <f t="shared" si="110"/>
        <v>9</v>
      </c>
      <c r="BD70" s="5" t="str">
        <f t="shared" si="111"/>
        <v/>
      </c>
      <c r="BE70" s="12">
        <f t="shared" si="112"/>
        <v>9</v>
      </c>
      <c r="BF70" s="13" t="str">
        <f t="shared" si="113"/>
        <v/>
      </c>
      <c r="BG70" s="12">
        <f t="shared" si="114"/>
        <v>9</v>
      </c>
      <c r="BH70" s="5" t="str">
        <f t="shared" si="115"/>
        <v/>
      </c>
      <c r="BJ70" t="str">
        <f t="shared" si="77"/>
        <v>LS2.2-R4</v>
      </c>
      <c r="BK70" s="8" t="str">
        <f t="shared" si="78"/>
        <v>yes</v>
      </c>
      <c r="BM70" s="3" t="str">
        <f>_xlfn.XLOOKUP(AJ70,Sheet2!A$3:A$16,Sheet2!B$3:B$16)&amp;"0"</f>
        <v>0050</v>
      </c>
      <c r="BN70" s="3" t="s">
        <v>260</v>
      </c>
      <c r="BO70" s="3" t="str">
        <f t="shared" si="79"/>
        <v>02</v>
      </c>
      <c r="BP70" s="3" t="s">
        <v>260</v>
      </c>
      <c r="BQ70" s="3" t="str">
        <f t="shared" si="80"/>
        <v>02</v>
      </c>
      <c r="BR70" s="3" t="s">
        <v>260</v>
      </c>
      <c r="BS70" s="3" t="str">
        <f t="shared" si="81"/>
        <v>00R4</v>
      </c>
      <c r="BT70" s="3" t="s">
        <v>260</v>
      </c>
      <c r="BU70" s="3" t="str">
        <f t="shared" si="82"/>
        <v/>
      </c>
      <c r="BV70" s="3" t="s">
        <v>260</v>
      </c>
      <c r="BW70" s="3" t="str">
        <f t="shared" si="83"/>
        <v/>
      </c>
      <c r="BX70" s="3" t="s">
        <v>260</v>
      </c>
      <c r="BY70" s="3" t="str">
        <f t="shared" si="84"/>
        <v/>
      </c>
      <c r="CA70" s="6" t="str">
        <f t="shared" si="85"/>
        <v>0050.02.02.00R4</v>
      </c>
      <c r="CL70" t="s">
        <v>296</v>
      </c>
      <c r="CM70" t="s">
        <v>297</v>
      </c>
      <c r="CN70" s="10" t="s">
        <v>300</v>
      </c>
      <c r="CO70" t="s">
        <v>298</v>
      </c>
      <c r="CP70" s="10" t="s">
        <v>299</v>
      </c>
      <c r="CQ70" t="s">
        <v>312</v>
      </c>
    </row>
    <row r="71" spans="1:95" x14ac:dyDescent="0.3">
      <c r="A71" t="str">
        <f t="shared" si="86"/>
        <v>LS2.2-R5</v>
      </c>
      <c r="B71" t="s">
        <v>65</v>
      </c>
      <c r="C71" t="s">
        <v>223</v>
      </c>
      <c r="D71" s="3">
        <v>0</v>
      </c>
      <c r="E71" s="3">
        <v>1</v>
      </c>
      <c r="G71" s="12">
        <v>0</v>
      </c>
      <c r="H71" s="3">
        <v>2</v>
      </c>
      <c r="I71" s="21">
        <v>0</v>
      </c>
      <c r="J71" s="12">
        <v>0</v>
      </c>
      <c r="K71" s="3">
        <v>1</v>
      </c>
      <c r="L71" s="21">
        <v>0</v>
      </c>
      <c r="M71" s="12">
        <v>1</v>
      </c>
      <c r="N71" s="3">
        <v>1</v>
      </c>
      <c r="O71" s="21">
        <v>0</v>
      </c>
      <c r="P71" s="13">
        <v>1</v>
      </c>
      <c r="Q71" s="5">
        <v>2</v>
      </c>
      <c r="R71" s="21">
        <v>0</v>
      </c>
      <c r="S71" s="13">
        <v>0</v>
      </c>
      <c r="T71" s="3">
        <v>0</v>
      </c>
      <c r="U71" s="21">
        <v>0</v>
      </c>
      <c r="V71" s="13">
        <v>0</v>
      </c>
      <c r="W71" s="3">
        <v>0</v>
      </c>
      <c r="X71" s="21">
        <v>0</v>
      </c>
      <c r="Y71" s="13">
        <v>0</v>
      </c>
      <c r="Z71" s="3">
        <v>0</v>
      </c>
      <c r="AA71" s="21">
        <v>0</v>
      </c>
      <c r="AE71" s="5" t="str">
        <f t="shared" si="87"/>
        <v/>
      </c>
      <c r="AG71" s="12">
        <f t="shared" si="88"/>
        <v>1</v>
      </c>
      <c r="AH71" s="5" t="str">
        <f t="shared" si="89"/>
        <v/>
      </c>
      <c r="AI71" s="12">
        <f t="shared" si="90"/>
        <v>1</v>
      </c>
      <c r="AJ71" s="5" t="str">
        <f t="shared" si="91"/>
        <v>LS</v>
      </c>
      <c r="AK71" s="12">
        <f t="shared" si="92"/>
        <v>3</v>
      </c>
      <c r="AL71" s="13" t="str">
        <f t="shared" si="93"/>
        <v/>
      </c>
      <c r="AM71" s="12">
        <f t="shared" si="94"/>
        <v>3</v>
      </c>
      <c r="AN71" s="5" t="str">
        <f t="shared" si="95"/>
        <v>2</v>
      </c>
      <c r="AO71" s="12">
        <f t="shared" si="96"/>
        <v>4</v>
      </c>
      <c r="AP71" s="13">
        <f t="shared" si="97"/>
        <v>46</v>
      </c>
      <c r="AQ71" s="12">
        <f t="shared" si="98"/>
        <v>5</v>
      </c>
      <c r="AR71" s="5" t="str">
        <f t="shared" si="99"/>
        <v>2</v>
      </c>
      <c r="AS71" s="12">
        <f t="shared" si="100"/>
        <v>6</v>
      </c>
      <c r="AT71" s="13">
        <f t="shared" si="101"/>
        <v>45</v>
      </c>
      <c r="AU71" s="12">
        <f t="shared" si="102"/>
        <v>7</v>
      </c>
      <c r="AV71" s="5" t="str">
        <f t="shared" si="103"/>
        <v>R5</v>
      </c>
      <c r="AW71" s="12">
        <f t="shared" si="104"/>
        <v>9</v>
      </c>
      <c r="AX71" s="13" t="str">
        <f t="shared" si="105"/>
        <v/>
      </c>
      <c r="AY71" s="12">
        <f t="shared" si="106"/>
        <v>9</v>
      </c>
      <c r="AZ71" s="5" t="str">
        <f t="shared" si="107"/>
        <v/>
      </c>
      <c r="BA71" s="12">
        <f t="shared" si="108"/>
        <v>9</v>
      </c>
      <c r="BB71" s="13" t="str">
        <f t="shared" si="109"/>
        <v/>
      </c>
      <c r="BC71" s="12">
        <f t="shared" si="110"/>
        <v>9</v>
      </c>
      <c r="BD71" s="5" t="str">
        <f t="shared" si="111"/>
        <v/>
      </c>
      <c r="BE71" s="12">
        <f t="shared" si="112"/>
        <v>9</v>
      </c>
      <c r="BF71" s="13" t="str">
        <f t="shared" si="113"/>
        <v/>
      </c>
      <c r="BG71" s="12">
        <f t="shared" si="114"/>
        <v>9</v>
      </c>
      <c r="BH71" s="5" t="str">
        <f t="shared" si="115"/>
        <v/>
      </c>
      <c r="BJ71" t="str">
        <f t="shared" si="77"/>
        <v>LS2.2-R5</v>
      </c>
      <c r="BK71" s="8" t="str">
        <f t="shared" si="78"/>
        <v>yes</v>
      </c>
      <c r="BM71" s="3" t="str">
        <f>_xlfn.XLOOKUP(AJ71,Sheet2!A$3:A$16,Sheet2!B$3:B$16)&amp;"0"</f>
        <v>0050</v>
      </c>
      <c r="BN71" s="3" t="s">
        <v>260</v>
      </c>
      <c r="BO71" s="3" t="str">
        <f t="shared" si="79"/>
        <v>02</v>
      </c>
      <c r="BP71" s="3" t="s">
        <v>260</v>
      </c>
      <c r="BQ71" s="3" t="str">
        <f t="shared" si="80"/>
        <v>02</v>
      </c>
      <c r="BR71" s="3" t="s">
        <v>260</v>
      </c>
      <c r="BS71" s="3" t="str">
        <f t="shared" si="81"/>
        <v>00R5</v>
      </c>
      <c r="BT71" s="3" t="s">
        <v>260</v>
      </c>
      <c r="BU71" s="3" t="str">
        <f t="shared" si="82"/>
        <v/>
      </c>
      <c r="BV71" s="3" t="s">
        <v>260</v>
      </c>
      <c r="BW71" s="3" t="str">
        <f t="shared" si="83"/>
        <v/>
      </c>
      <c r="BX71" s="3" t="s">
        <v>260</v>
      </c>
      <c r="BY71" s="3" t="str">
        <f t="shared" si="84"/>
        <v/>
      </c>
      <c r="CA71" s="6" t="str">
        <f t="shared" si="85"/>
        <v>0050.02.02.00R5</v>
      </c>
    </row>
    <row r="72" spans="1:95" x14ac:dyDescent="0.3">
      <c r="A72" t="str">
        <f t="shared" si="86"/>
        <v>LS2.2-R6</v>
      </c>
      <c r="B72" t="s">
        <v>66</v>
      </c>
      <c r="C72" t="s">
        <v>223</v>
      </c>
      <c r="D72" s="3">
        <v>0</v>
      </c>
      <c r="E72" s="3">
        <v>1</v>
      </c>
      <c r="G72" s="12">
        <v>0</v>
      </c>
      <c r="H72" s="3">
        <v>2</v>
      </c>
      <c r="I72" s="21">
        <v>0</v>
      </c>
      <c r="J72" s="12">
        <v>0</v>
      </c>
      <c r="K72" s="3">
        <v>1</v>
      </c>
      <c r="L72" s="21">
        <v>0</v>
      </c>
      <c r="M72" s="12">
        <v>1</v>
      </c>
      <c r="N72" s="3">
        <v>1</v>
      </c>
      <c r="O72" s="21">
        <v>0</v>
      </c>
      <c r="P72" s="13">
        <v>1</v>
      </c>
      <c r="Q72" s="5">
        <v>2</v>
      </c>
      <c r="R72" s="21">
        <v>0</v>
      </c>
      <c r="S72" s="13">
        <v>0</v>
      </c>
      <c r="T72" s="3">
        <v>0</v>
      </c>
      <c r="U72" s="21">
        <v>0</v>
      </c>
      <c r="V72" s="13">
        <v>0</v>
      </c>
      <c r="W72" s="3">
        <v>0</v>
      </c>
      <c r="X72" s="21">
        <v>0</v>
      </c>
      <c r="Y72" s="13">
        <v>0</v>
      </c>
      <c r="Z72" s="3">
        <v>0</v>
      </c>
      <c r="AA72" s="21">
        <v>0</v>
      </c>
      <c r="AE72" s="5" t="str">
        <f t="shared" si="87"/>
        <v/>
      </c>
      <c r="AG72" s="12">
        <f t="shared" si="88"/>
        <v>1</v>
      </c>
      <c r="AH72" s="5" t="str">
        <f t="shared" si="89"/>
        <v/>
      </c>
      <c r="AI72" s="12">
        <f t="shared" si="90"/>
        <v>1</v>
      </c>
      <c r="AJ72" s="5" t="str">
        <f t="shared" si="91"/>
        <v>LS</v>
      </c>
      <c r="AK72" s="12">
        <f t="shared" si="92"/>
        <v>3</v>
      </c>
      <c r="AL72" s="13" t="str">
        <f t="shared" si="93"/>
        <v/>
      </c>
      <c r="AM72" s="12">
        <f t="shared" si="94"/>
        <v>3</v>
      </c>
      <c r="AN72" s="5" t="str">
        <f t="shared" si="95"/>
        <v>2</v>
      </c>
      <c r="AO72" s="12">
        <f t="shared" si="96"/>
        <v>4</v>
      </c>
      <c r="AP72" s="13">
        <f t="shared" si="97"/>
        <v>46</v>
      </c>
      <c r="AQ72" s="12">
        <f t="shared" si="98"/>
        <v>5</v>
      </c>
      <c r="AR72" s="5" t="str">
        <f t="shared" si="99"/>
        <v>2</v>
      </c>
      <c r="AS72" s="12">
        <f t="shared" si="100"/>
        <v>6</v>
      </c>
      <c r="AT72" s="13">
        <f t="shared" si="101"/>
        <v>45</v>
      </c>
      <c r="AU72" s="12">
        <f t="shared" si="102"/>
        <v>7</v>
      </c>
      <c r="AV72" s="5" t="str">
        <f t="shared" si="103"/>
        <v>R6</v>
      </c>
      <c r="AW72" s="12">
        <f t="shared" si="104"/>
        <v>9</v>
      </c>
      <c r="AX72" s="13" t="str">
        <f t="shared" si="105"/>
        <v/>
      </c>
      <c r="AY72" s="12">
        <f t="shared" si="106"/>
        <v>9</v>
      </c>
      <c r="AZ72" s="5" t="str">
        <f t="shared" si="107"/>
        <v/>
      </c>
      <c r="BA72" s="12">
        <f t="shared" si="108"/>
        <v>9</v>
      </c>
      <c r="BB72" s="13" t="str">
        <f t="shared" si="109"/>
        <v/>
      </c>
      <c r="BC72" s="12">
        <f t="shared" si="110"/>
        <v>9</v>
      </c>
      <c r="BD72" s="5" t="str">
        <f t="shared" si="111"/>
        <v/>
      </c>
      <c r="BE72" s="12">
        <f t="shared" si="112"/>
        <v>9</v>
      </c>
      <c r="BF72" s="13" t="str">
        <f t="shared" si="113"/>
        <v/>
      </c>
      <c r="BG72" s="12">
        <f t="shared" si="114"/>
        <v>9</v>
      </c>
      <c r="BH72" s="5" t="str">
        <f t="shared" si="115"/>
        <v/>
      </c>
      <c r="BJ72" t="str">
        <f t="shared" si="77"/>
        <v>LS2.2-R6</v>
      </c>
      <c r="BK72" s="8" t="str">
        <f t="shared" si="78"/>
        <v>yes</v>
      </c>
      <c r="BM72" s="3" t="str">
        <f>_xlfn.XLOOKUP(AJ72,Sheet2!A$3:A$16,Sheet2!B$3:B$16)&amp;"0"</f>
        <v>0050</v>
      </c>
      <c r="BN72" s="3" t="s">
        <v>260</v>
      </c>
      <c r="BO72" s="3" t="str">
        <f t="shared" si="79"/>
        <v>02</v>
      </c>
      <c r="BP72" s="3" t="s">
        <v>260</v>
      </c>
      <c r="BQ72" s="3" t="str">
        <f t="shared" si="80"/>
        <v>02</v>
      </c>
      <c r="BR72" s="3" t="s">
        <v>260</v>
      </c>
      <c r="BS72" s="3" t="str">
        <f t="shared" si="81"/>
        <v>00R6</v>
      </c>
      <c r="BT72" s="3" t="s">
        <v>260</v>
      </c>
      <c r="BU72" s="3" t="str">
        <f t="shared" si="82"/>
        <v/>
      </c>
      <c r="BV72" s="3" t="s">
        <v>260</v>
      </c>
      <c r="BW72" s="3" t="str">
        <f t="shared" si="83"/>
        <v/>
      </c>
      <c r="BX72" s="3" t="s">
        <v>260</v>
      </c>
      <c r="BY72" s="3" t="str">
        <f t="shared" si="84"/>
        <v/>
      </c>
      <c r="CA72" s="6" t="str">
        <f t="shared" si="85"/>
        <v>0050.02.02.00R6</v>
      </c>
      <c r="CK72" t="s">
        <v>294</v>
      </c>
      <c r="CL72" t="s">
        <v>314</v>
      </c>
      <c r="CM72" s="10" t="s">
        <v>315</v>
      </c>
      <c r="CN72" t="s">
        <v>316</v>
      </c>
      <c r="CO72" t="s">
        <v>317</v>
      </c>
      <c r="CP72" t="s">
        <v>318</v>
      </c>
    </row>
    <row r="73" spans="1:95" x14ac:dyDescent="0.3">
      <c r="A73" t="str">
        <f t="shared" si="86"/>
        <v>LS3.0-1</v>
      </c>
      <c r="B73" t="s">
        <v>67</v>
      </c>
      <c r="C73" t="s">
        <v>223</v>
      </c>
      <c r="D73" s="3">
        <v>0</v>
      </c>
      <c r="E73" s="3">
        <v>1</v>
      </c>
      <c r="G73" s="12">
        <v>0</v>
      </c>
      <c r="H73" s="3">
        <v>2</v>
      </c>
      <c r="I73" s="21">
        <v>0</v>
      </c>
      <c r="J73" s="12">
        <v>0</v>
      </c>
      <c r="K73" s="3">
        <v>1</v>
      </c>
      <c r="L73" s="21">
        <v>0</v>
      </c>
      <c r="M73" s="12">
        <v>1</v>
      </c>
      <c r="N73" s="3">
        <v>1</v>
      </c>
      <c r="O73" s="21">
        <v>0</v>
      </c>
      <c r="P73" s="13">
        <v>1</v>
      </c>
      <c r="Q73" s="5">
        <v>2</v>
      </c>
      <c r="R73" s="21">
        <v>0</v>
      </c>
      <c r="S73" s="13">
        <v>0</v>
      </c>
      <c r="T73" s="3">
        <v>0</v>
      </c>
      <c r="U73" s="21">
        <v>0</v>
      </c>
      <c r="V73" s="13">
        <v>0</v>
      </c>
      <c r="W73" s="3">
        <v>0</v>
      </c>
      <c r="X73" s="21">
        <v>0</v>
      </c>
      <c r="Y73" s="13">
        <v>0</v>
      </c>
      <c r="Z73" s="3">
        <v>0</v>
      </c>
      <c r="AA73" s="21">
        <v>0</v>
      </c>
      <c r="AE73" s="5" t="str">
        <f t="shared" si="87"/>
        <v/>
      </c>
      <c r="AG73" s="12">
        <f t="shared" si="88"/>
        <v>1</v>
      </c>
      <c r="AH73" s="5" t="str">
        <f t="shared" si="89"/>
        <v/>
      </c>
      <c r="AI73" s="12">
        <f t="shared" si="90"/>
        <v>1</v>
      </c>
      <c r="AJ73" s="5" t="str">
        <f t="shared" si="91"/>
        <v>LS</v>
      </c>
      <c r="AK73" s="12">
        <f t="shared" si="92"/>
        <v>3</v>
      </c>
      <c r="AL73" s="13" t="str">
        <f t="shared" si="93"/>
        <v/>
      </c>
      <c r="AM73" s="12">
        <f t="shared" si="94"/>
        <v>3</v>
      </c>
      <c r="AN73" s="5" t="str">
        <f t="shared" si="95"/>
        <v>3</v>
      </c>
      <c r="AO73" s="12">
        <f t="shared" si="96"/>
        <v>4</v>
      </c>
      <c r="AP73" s="13">
        <f t="shared" si="97"/>
        <v>46</v>
      </c>
      <c r="AQ73" s="12">
        <f t="shared" si="98"/>
        <v>5</v>
      </c>
      <c r="AR73" s="5" t="str">
        <f t="shared" si="99"/>
        <v>0</v>
      </c>
      <c r="AS73" s="12">
        <f t="shared" si="100"/>
        <v>6</v>
      </c>
      <c r="AT73" s="13">
        <f t="shared" si="101"/>
        <v>45</v>
      </c>
      <c r="AU73" s="12">
        <f t="shared" si="102"/>
        <v>7</v>
      </c>
      <c r="AV73" s="5" t="str">
        <f t="shared" si="103"/>
        <v>1</v>
      </c>
      <c r="AW73" s="12">
        <f t="shared" si="104"/>
        <v>9</v>
      </c>
      <c r="AX73" s="13" t="str">
        <f t="shared" si="105"/>
        <v/>
      </c>
      <c r="AY73" s="12">
        <f t="shared" si="106"/>
        <v>9</v>
      </c>
      <c r="AZ73" s="5" t="str">
        <f t="shared" si="107"/>
        <v/>
      </c>
      <c r="BA73" s="12">
        <f t="shared" si="108"/>
        <v>9</v>
      </c>
      <c r="BB73" s="13" t="str">
        <f t="shared" si="109"/>
        <v/>
      </c>
      <c r="BC73" s="12">
        <f t="shared" si="110"/>
        <v>9</v>
      </c>
      <c r="BD73" s="5" t="str">
        <f t="shared" si="111"/>
        <v/>
      </c>
      <c r="BE73" s="12">
        <f t="shared" si="112"/>
        <v>9</v>
      </c>
      <c r="BF73" s="13" t="str">
        <f t="shared" si="113"/>
        <v/>
      </c>
      <c r="BG73" s="12">
        <f t="shared" si="114"/>
        <v>9</v>
      </c>
      <c r="BH73" s="5" t="str">
        <f t="shared" si="115"/>
        <v/>
      </c>
      <c r="BJ73" t="str">
        <f t="shared" si="77"/>
        <v>LS3.0-1</v>
      </c>
      <c r="BK73" s="8" t="str">
        <f t="shared" si="78"/>
        <v>yes</v>
      </c>
      <c r="BM73" s="3" t="str">
        <f>_xlfn.XLOOKUP(AJ73,Sheet2!A$3:A$16,Sheet2!B$3:B$16)&amp;"0"</f>
        <v>0050</v>
      </c>
      <c r="BN73" s="3" t="s">
        <v>260</v>
      </c>
      <c r="BO73" s="3" t="str">
        <f t="shared" si="79"/>
        <v>03</v>
      </c>
      <c r="BP73" s="3" t="s">
        <v>260</v>
      </c>
      <c r="BQ73" s="3" t="str">
        <f t="shared" si="80"/>
        <v>00</v>
      </c>
      <c r="BR73" s="3" t="s">
        <v>260</v>
      </c>
      <c r="BS73" s="3" t="str">
        <f t="shared" si="81"/>
        <v>0001</v>
      </c>
      <c r="BT73" s="3" t="s">
        <v>260</v>
      </c>
      <c r="BU73" s="3" t="str">
        <f t="shared" si="82"/>
        <v/>
      </c>
      <c r="BV73" s="3" t="s">
        <v>260</v>
      </c>
      <c r="BW73" s="3" t="str">
        <f t="shared" si="83"/>
        <v/>
      </c>
      <c r="BX73" s="3" t="s">
        <v>260</v>
      </c>
      <c r="BY73" s="3" t="str">
        <f t="shared" si="84"/>
        <v/>
      </c>
      <c r="CA73" s="6" t="str">
        <f t="shared" si="85"/>
        <v>0050.03.00.0001</v>
      </c>
      <c r="CL73" t="s">
        <v>296</v>
      </c>
      <c r="CM73" t="s">
        <v>313</v>
      </c>
    </row>
    <row r="74" spans="1:95" x14ac:dyDescent="0.3">
      <c r="A74" t="str">
        <f t="shared" si="86"/>
        <v>A0.1-1</v>
      </c>
      <c r="B74" t="s">
        <v>68</v>
      </c>
      <c r="C74" t="s">
        <v>223</v>
      </c>
      <c r="D74" s="3">
        <v>0</v>
      </c>
      <c r="E74" s="3">
        <v>1</v>
      </c>
      <c r="G74" s="12">
        <v>0</v>
      </c>
      <c r="H74" s="3">
        <v>1</v>
      </c>
      <c r="I74" s="21">
        <v>0</v>
      </c>
      <c r="J74" s="12">
        <v>0</v>
      </c>
      <c r="K74" s="3">
        <v>1</v>
      </c>
      <c r="L74" s="21">
        <v>0</v>
      </c>
      <c r="M74" s="12">
        <v>1</v>
      </c>
      <c r="N74" s="3">
        <v>1</v>
      </c>
      <c r="O74" s="21">
        <v>0</v>
      </c>
      <c r="P74" s="13">
        <v>1</v>
      </c>
      <c r="Q74" s="5">
        <v>2</v>
      </c>
      <c r="R74" s="21">
        <v>0</v>
      </c>
      <c r="S74" s="13">
        <v>0</v>
      </c>
      <c r="T74" s="3">
        <v>0</v>
      </c>
      <c r="U74" s="21">
        <v>0</v>
      </c>
      <c r="V74" s="13">
        <v>0</v>
      </c>
      <c r="W74" s="3">
        <v>0</v>
      </c>
      <c r="X74" s="21">
        <v>0</v>
      </c>
      <c r="Y74" s="13">
        <v>0</v>
      </c>
      <c r="Z74" s="3">
        <v>0</v>
      </c>
      <c r="AA74" s="21">
        <v>0</v>
      </c>
      <c r="AE74" s="5" t="str">
        <f t="shared" si="87"/>
        <v/>
      </c>
      <c r="AG74" s="12">
        <f t="shared" si="88"/>
        <v>1</v>
      </c>
      <c r="AH74" s="5" t="str">
        <f t="shared" si="89"/>
        <v/>
      </c>
      <c r="AI74" s="12">
        <f t="shared" si="90"/>
        <v>1</v>
      </c>
      <c r="AJ74" s="5" t="str">
        <f t="shared" si="91"/>
        <v>A</v>
      </c>
      <c r="AK74" s="12">
        <f t="shared" si="92"/>
        <v>2</v>
      </c>
      <c r="AL74" s="13" t="str">
        <f t="shared" si="93"/>
        <v/>
      </c>
      <c r="AM74" s="12">
        <f t="shared" si="94"/>
        <v>2</v>
      </c>
      <c r="AN74" s="5" t="str">
        <f t="shared" si="95"/>
        <v>0</v>
      </c>
      <c r="AO74" s="12">
        <f t="shared" si="96"/>
        <v>3</v>
      </c>
      <c r="AP74" s="13">
        <f t="shared" si="97"/>
        <v>46</v>
      </c>
      <c r="AQ74" s="12">
        <f t="shared" si="98"/>
        <v>4</v>
      </c>
      <c r="AR74" s="5" t="str">
        <f t="shared" si="99"/>
        <v>1</v>
      </c>
      <c r="AS74" s="12">
        <f t="shared" si="100"/>
        <v>5</v>
      </c>
      <c r="AT74" s="13">
        <f t="shared" si="101"/>
        <v>45</v>
      </c>
      <c r="AU74" s="12">
        <f t="shared" si="102"/>
        <v>6</v>
      </c>
      <c r="AV74" s="5" t="str">
        <f t="shared" si="103"/>
        <v>1</v>
      </c>
      <c r="AW74" s="12">
        <f t="shared" si="104"/>
        <v>8</v>
      </c>
      <c r="AX74" s="13" t="str">
        <f t="shared" si="105"/>
        <v/>
      </c>
      <c r="AY74" s="12">
        <f t="shared" si="106"/>
        <v>8</v>
      </c>
      <c r="AZ74" s="5" t="str">
        <f t="shared" si="107"/>
        <v/>
      </c>
      <c r="BA74" s="12">
        <f t="shared" si="108"/>
        <v>8</v>
      </c>
      <c r="BB74" s="13" t="str">
        <f t="shared" si="109"/>
        <v/>
      </c>
      <c r="BC74" s="12">
        <f t="shared" si="110"/>
        <v>8</v>
      </c>
      <c r="BD74" s="5" t="str">
        <f t="shared" si="111"/>
        <v/>
      </c>
      <c r="BE74" s="12">
        <f t="shared" si="112"/>
        <v>8</v>
      </c>
      <c r="BF74" s="13" t="str">
        <f t="shared" si="113"/>
        <v/>
      </c>
      <c r="BG74" s="12">
        <f t="shared" si="114"/>
        <v>8</v>
      </c>
      <c r="BH74" s="5" t="str">
        <f t="shared" si="115"/>
        <v/>
      </c>
      <c r="BJ74" t="str">
        <f t="shared" si="77"/>
        <v>A0.1-1</v>
      </c>
      <c r="BK74" s="8" t="str">
        <f t="shared" si="78"/>
        <v>yes</v>
      </c>
      <c r="BM74" s="3" t="str">
        <f>_xlfn.XLOOKUP(AJ74,Sheet2!A$3:A$16,Sheet2!B$3:B$16)&amp;"0"</f>
        <v>0070</v>
      </c>
      <c r="BN74" s="3" t="s">
        <v>260</v>
      </c>
      <c r="BO74" s="3" t="str">
        <f t="shared" si="79"/>
        <v>00</v>
      </c>
      <c r="BP74" s="3" t="s">
        <v>260</v>
      </c>
      <c r="BQ74" s="3" t="str">
        <f t="shared" si="80"/>
        <v>01</v>
      </c>
      <c r="BR74" s="3" t="s">
        <v>260</v>
      </c>
      <c r="BS74" s="3" t="str">
        <f t="shared" si="81"/>
        <v>0001</v>
      </c>
      <c r="BT74" s="3" t="s">
        <v>260</v>
      </c>
      <c r="BU74" s="3" t="str">
        <f t="shared" si="82"/>
        <v/>
      </c>
      <c r="BV74" s="3" t="s">
        <v>260</v>
      </c>
      <c r="BW74" s="3" t="str">
        <f t="shared" si="83"/>
        <v/>
      </c>
      <c r="BX74" s="3" t="s">
        <v>260</v>
      </c>
      <c r="BY74" s="3" t="str">
        <f t="shared" si="84"/>
        <v/>
      </c>
      <c r="CA74" s="6" t="str">
        <f t="shared" si="85"/>
        <v>0070.00.01.0001</v>
      </c>
      <c r="CL74" t="s">
        <v>296</v>
      </c>
      <c r="CM74" t="s">
        <v>301</v>
      </c>
      <c r="CN74" s="10" t="s">
        <v>300</v>
      </c>
      <c r="CO74" t="s">
        <v>298</v>
      </c>
      <c r="CP74" s="10" t="s">
        <v>299</v>
      </c>
      <c r="CQ74" t="s">
        <v>312</v>
      </c>
    </row>
    <row r="75" spans="1:95" x14ac:dyDescent="0.3">
      <c r="A75" t="str">
        <f t="shared" si="86"/>
        <v>A0.2-1</v>
      </c>
      <c r="B75" t="s">
        <v>69</v>
      </c>
      <c r="C75" t="s">
        <v>223</v>
      </c>
      <c r="D75" s="3">
        <v>0</v>
      </c>
      <c r="E75" s="3">
        <v>1</v>
      </c>
      <c r="G75" s="12">
        <v>0</v>
      </c>
      <c r="H75" s="3">
        <v>1</v>
      </c>
      <c r="I75" s="21">
        <v>0</v>
      </c>
      <c r="J75" s="12">
        <v>0</v>
      </c>
      <c r="K75" s="3">
        <v>1</v>
      </c>
      <c r="L75" s="21">
        <v>0</v>
      </c>
      <c r="M75" s="12">
        <v>1</v>
      </c>
      <c r="N75" s="3">
        <v>1</v>
      </c>
      <c r="O75" s="21">
        <v>0</v>
      </c>
      <c r="P75" s="13">
        <v>1</v>
      </c>
      <c r="Q75" s="5">
        <v>2</v>
      </c>
      <c r="R75" s="21">
        <v>0</v>
      </c>
      <c r="S75" s="13">
        <v>0</v>
      </c>
      <c r="T75" s="3">
        <v>0</v>
      </c>
      <c r="U75" s="21">
        <v>0</v>
      </c>
      <c r="V75" s="13">
        <v>0</v>
      </c>
      <c r="W75" s="3">
        <v>0</v>
      </c>
      <c r="X75" s="21">
        <v>0</v>
      </c>
      <c r="Y75" s="13">
        <v>0</v>
      </c>
      <c r="Z75" s="3">
        <v>0</v>
      </c>
      <c r="AA75" s="21">
        <v>0</v>
      </c>
      <c r="AE75" s="5" t="str">
        <f t="shared" si="87"/>
        <v/>
      </c>
      <c r="AG75" s="12">
        <f t="shared" si="88"/>
        <v>1</v>
      </c>
      <c r="AH75" s="5" t="str">
        <f t="shared" si="89"/>
        <v/>
      </c>
      <c r="AI75" s="12">
        <f t="shared" si="90"/>
        <v>1</v>
      </c>
      <c r="AJ75" s="5" t="str">
        <f t="shared" si="91"/>
        <v>A</v>
      </c>
      <c r="AK75" s="12">
        <f t="shared" si="92"/>
        <v>2</v>
      </c>
      <c r="AL75" s="13" t="str">
        <f t="shared" si="93"/>
        <v/>
      </c>
      <c r="AM75" s="12">
        <f t="shared" si="94"/>
        <v>2</v>
      </c>
      <c r="AN75" s="5" t="str">
        <f t="shared" si="95"/>
        <v>0</v>
      </c>
      <c r="AO75" s="12">
        <f t="shared" si="96"/>
        <v>3</v>
      </c>
      <c r="AP75" s="13">
        <f t="shared" si="97"/>
        <v>46</v>
      </c>
      <c r="AQ75" s="12">
        <f t="shared" si="98"/>
        <v>4</v>
      </c>
      <c r="AR75" s="5" t="str">
        <f t="shared" si="99"/>
        <v>2</v>
      </c>
      <c r="AS75" s="12">
        <f t="shared" si="100"/>
        <v>5</v>
      </c>
      <c r="AT75" s="13">
        <f t="shared" si="101"/>
        <v>45</v>
      </c>
      <c r="AU75" s="12">
        <f t="shared" si="102"/>
        <v>6</v>
      </c>
      <c r="AV75" s="5" t="str">
        <f t="shared" si="103"/>
        <v>1</v>
      </c>
      <c r="AW75" s="12">
        <f t="shared" si="104"/>
        <v>8</v>
      </c>
      <c r="AX75" s="13" t="str">
        <f t="shared" si="105"/>
        <v/>
      </c>
      <c r="AY75" s="12">
        <f t="shared" si="106"/>
        <v>8</v>
      </c>
      <c r="AZ75" s="5" t="str">
        <f t="shared" si="107"/>
        <v/>
      </c>
      <c r="BA75" s="12">
        <f t="shared" si="108"/>
        <v>8</v>
      </c>
      <c r="BB75" s="13" t="str">
        <f t="shared" si="109"/>
        <v/>
      </c>
      <c r="BC75" s="12">
        <f t="shared" si="110"/>
        <v>8</v>
      </c>
      <c r="BD75" s="5" t="str">
        <f t="shared" si="111"/>
        <v/>
      </c>
      <c r="BE75" s="12">
        <f t="shared" si="112"/>
        <v>8</v>
      </c>
      <c r="BF75" s="13" t="str">
        <f t="shared" si="113"/>
        <v/>
      </c>
      <c r="BG75" s="12">
        <f t="shared" si="114"/>
        <v>8</v>
      </c>
      <c r="BH75" s="5" t="str">
        <f t="shared" si="115"/>
        <v/>
      </c>
      <c r="BJ75" t="str">
        <f t="shared" si="77"/>
        <v>A0.2-1</v>
      </c>
      <c r="BK75" s="8" t="str">
        <f t="shared" si="78"/>
        <v>yes</v>
      </c>
      <c r="BM75" s="3" t="str">
        <f>_xlfn.XLOOKUP(AJ75,Sheet2!A$3:A$16,Sheet2!B$3:B$16)&amp;"0"</f>
        <v>0070</v>
      </c>
      <c r="BN75" s="3" t="s">
        <v>260</v>
      </c>
      <c r="BO75" s="3" t="str">
        <f t="shared" si="79"/>
        <v>00</v>
      </c>
      <c r="BP75" s="3" t="s">
        <v>260</v>
      </c>
      <c r="BQ75" s="3" t="str">
        <f t="shared" si="80"/>
        <v>02</v>
      </c>
      <c r="BR75" s="3" t="s">
        <v>260</v>
      </c>
      <c r="BS75" s="3" t="str">
        <f t="shared" si="81"/>
        <v>0001</v>
      </c>
      <c r="BT75" s="3" t="s">
        <v>260</v>
      </c>
      <c r="BU75" s="3" t="str">
        <f t="shared" si="82"/>
        <v/>
      </c>
      <c r="BV75" s="3" t="s">
        <v>260</v>
      </c>
      <c r="BW75" s="3" t="str">
        <f t="shared" si="83"/>
        <v/>
      </c>
      <c r="BX75" s="3" t="s">
        <v>260</v>
      </c>
      <c r="BY75" s="3" t="str">
        <f t="shared" si="84"/>
        <v/>
      </c>
      <c r="CA75" s="6" t="str">
        <f t="shared" si="85"/>
        <v>0070.00.02.0001</v>
      </c>
    </row>
    <row r="76" spans="1:95" x14ac:dyDescent="0.3">
      <c r="A76" t="str">
        <f t="shared" si="86"/>
        <v>A0.3-1</v>
      </c>
      <c r="B76" t="s">
        <v>70</v>
      </c>
      <c r="C76" t="s">
        <v>223</v>
      </c>
      <c r="D76" s="3">
        <v>0</v>
      </c>
      <c r="E76" s="3">
        <v>1</v>
      </c>
      <c r="G76" s="12">
        <v>0</v>
      </c>
      <c r="H76" s="3">
        <v>1</v>
      </c>
      <c r="I76" s="21">
        <v>0</v>
      </c>
      <c r="J76" s="12">
        <v>0</v>
      </c>
      <c r="K76" s="3">
        <v>1</v>
      </c>
      <c r="L76" s="21">
        <v>0</v>
      </c>
      <c r="M76" s="12">
        <v>1</v>
      </c>
      <c r="N76" s="3">
        <v>1</v>
      </c>
      <c r="O76" s="21">
        <v>0</v>
      </c>
      <c r="P76" s="13">
        <v>1</v>
      </c>
      <c r="Q76" s="5">
        <v>2</v>
      </c>
      <c r="R76" s="21">
        <v>0</v>
      </c>
      <c r="S76" s="13">
        <v>0</v>
      </c>
      <c r="T76" s="3">
        <v>0</v>
      </c>
      <c r="U76" s="21">
        <v>0</v>
      </c>
      <c r="V76" s="13">
        <v>0</v>
      </c>
      <c r="W76" s="3">
        <v>0</v>
      </c>
      <c r="X76" s="21">
        <v>0</v>
      </c>
      <c r="Y76" s="13">
        <v>0</v>
      </c>
      <c r="Z76" s="3">
        <v>0</v>
      </c>
      <c r="AA76" s="21">
        <v>0</v>
      </c>
      <c r="AE76" s="5" t="str">
        <f t="shared" si="87"/>
        <v/>
      </c>
      <c r="AG76" s="12">
        <f t="shared" si="88"/>
        <v>1</v>
      </c>
      <c r="AH76" s="5" t="str">
        <f t="shared" si="89"/>
        <v/>
      </c>
      <c r="AI76" s="12">
        <f t="shared" si="90"/>
        <v>1</v>
      </c>
      <c r="AJ76" s="5" t="str">
        <f t="shared" si="91"/>
        <v>A</v>
      </c>
      <c r="AK76" s="12">
        <f t="shared" si="92"/>
        <v>2</v>
      </c>
      <c r="AL76" s="13" t="str">
        <f t="shared" si="93"/>
        <v/>
      </c>
      <c r="AM76" s="12">
        <f t="shared" si="94"/>
        <v>2</v>
      </c>
      <c r="AN76" s="5" t="str">
        <f t="shared" si="95"/>
        <v>0</v>
      </c>
      <c r="AO76" s="12">
        <f t="shared" si="96"/>
        <v>3</v>
      </c>
      <c r="AP76" s="13">
        <f t="shared" si="97"/>
        <v>46</v>
      </c>
      <c r="AQ76" s="12">
        <f t="shared" si="98"/>
        <v>4</v>
      </c>
      <c r="AR76" s="5" t="str">
        <f t="shared" si="99"/>
        <v>3</v>
      </c>
      <c r="AS76" s="12">
        <f t="shared" si="100"/>
        <v>5</v>
      </c>
      <c r="AT76" s="13">
        <f t="shared" si="101"/>
        <v>45</v>
      </c>
      <c r="AU76" s="12">
        <f t="shared" si="102"/>
        <v>6</v>
      </c>
      <c r="AV76" s="5" t="str">
        <f t="shared" si="103"/>
        <v>1</v>
      </c>
      <c r="AW76" s="12">
        <f t="shared" si="104"/>
        <v>8</v>
      </c>
      <c r="AX76" s="13" t="str">
        <f t="shared" si="105"/>
        <v/>
      </c>
      <c r="AY76" s="12">
        <f t="shared" si="106"/>
        <v>8</v>
      </c>
      <c r="AZ76" s="5" t="str">
        <f t="shared" si="107"/>
        <v/>
      </c>
      <c r="BA76" s="12">
        <f t="shared" si="108"/>
        <v>8</v>
      </c>
      <c r="BB76" s="13" t="str">
        <f t="shared" si="109"/>
        <v/>
      </c>
      <c r="BC76" s="12">
        <f t="shared" si="110"/>
        <v>8</v>
      </c>
      <c r="BD76" s="5" t="str">
        <f t="shared" si="111"/>
        <v/>
      </c>
      <c r="BE76" s="12">
        <f t="shared" si="112"/>
        <v>8</v>
      </c>
      <c r="BF76" s="13" t="str">
        <f t="shared" si="113"/>
        <v/>
      </c>
      <c r="BG76" s="12">
        <f t="shared" si="114"/>
        <v>8</v>
      </c>
      <c r="BH76" s="5" t="str">
        <f t="shared" si="115"/>
        <v/>
      </c>
      <c r="BJ76" t="str">
        <f t="shared" si="77"/>
        <v>A0.3-1</v>
      </c>
      <c r="BK76" s="8" t="str">
        <f t="shared" si="78"/>
        <v>yes</v>
      </c>
      <c r="BM76" s="3" t="str">
        <f>_xlfn.XLOOKUP(AJ76,Sheet2!A$3:A$16,Sheet2!B$3:B$16)&amp;"0"</f>
        <v>0070</v>
      </c>
      <c r="BN76" s="3" t="s">
        <v>260</v>
      </c>
      <c r="BO76" s="3" t="str">
        <f t="shared" si="79"/>
        <v>00</v>
      </c>
      <c r="BP76" s="3" t="s">
        <v>260</v>
      </c>
      <c r="BQ76" s="3" t="str">
        <f t="shared" si="80"/>
        <v>03</v>
      </c>
      <c r="BR76" s="3" t="s">
        <v>260</v>
      </c>
      <c r="BS76" s="3" t="str">
        <f t="shared" si="81"/>
        <v>0001</v>
      </c>
      <c r="BT76" s="3" t="s">
        <v>260</v>
      </c>
      <c r="BU76" s="3" t="str">
        <f t="shared" si="82"/>
        <v/>
      </c>
      <c r="BV76" s="3" t="s">
        <v>260</v>
      </c>
      <c r="BW76" s="3" t="str">
        <f t="shared" si="83"/>
        <v/>
      </c>
      <c r="BX76" s="3" t="s">
        <v>260</v>
      </c>
      <c r="BY76" s="3" t="str">
        <f t="shared" si="84"/>
        <v/>
      </c>
      <c r="CA76" s="6" t="str">
        <f t="shared" si="85"/>
        <v>0070.00.03.0001</v>
      </c>
    </row>
    <row r="77" spans="1:95" x14ac:dyDescent="0.3">
      <c r="A77" t="str">
        <f t="shared" si="86"/>
        <v>A1.0-0</v>
      </c>
      <c r="B77" t="s">
        <v>71</v>
      </c>
      <c r="C77" t="s">
        <v>223</v>
      </c>
      <c r="D77" s="3">
        <v>0</v>
      </c>
      <c r="E77" s="3">
        <v>1</v>
      </c>
      <c r="G77" s="12">
        <v>0</v>
      </c>
      <c r="H77" s="3">
        <v>1</v>
      </c>
      <c r="I77" s="21">
        <v>0</v>
      </c>
      <c r="J77" s="12">
        <v>0</v>
      </c>
      <c r="K77" s="3">
        <v>1</v>
      </c>
      <c r="L77" s="21">
        <v>0</v>
      </c>
      <c r="M77" s="12">
        <v>1</v>
      </c>
      <c r="N77" s="3">
        <v>1</v>
      </c>
      <c r="O77" s="21">
        <v>0</v>
      </c>
      <c r="P77" s="13">
        <v>1</v>
      </c>
      <c r="Q77" s="5">
        <v>2</v>
      </c>
      <c r="R77" s="21">
        <v>0</v>
      </c>
      <c r="S77" s="13">
        <v>0</v>
      </c>
      <c r="T77" s="3">
        <v>0</v>
      </c>
      <c r="U77" s="21">
        <v>0</v>
      </c>
      <c r="V77" s="13">
        <v>0</v>
      </c>
      <c r="W77" s="3">
        <v>0</v>
      </c>
      <c r="X77" s="21">
        <v>0</v>
      </c>
      <c r="Y77" s="13">
        <v>0</v>
      </c>
      <c r="Z77" s="3">
        <v>0</v>
      </c>
      <c r="AA77" s="21">
        <v>0</v>
      </c>
      <c r="AE77" s="5" t="str">
        <f t="shared" si="87"/>
        <v/>
      </c>
      <c r="AG77" s="12">
        <f t="shared" si="88"/>
        <v>1</v>
      </c>
      <c r="AH77" s="5" t="str">
        <f t="shared" si="89"/>
        <v/>
      </c>
      <c r="AI77" s="12">
        <f t="shared" si="90"/>
        <v>1</v>
      </c>
      <c r="AJ77" s="5" t="str">
        <f t="shared" si="91"/>
        <v>A</v>
      </c>
      <c r="AK77" s="12">
        <f t="shared" si="92"/>
        <v>2</v>
      </c>
      <c r="AL77" s="13" t="str">
        <f t="shared" si="93"/>
        <v/>
      </c>
      <c r="AM77" s="12">
        <f t="shared" si="94"/>
        <v>2</v>
      </c>
      <c r="AN77" s="5" t="str">
        <f t="shared" si="95"/>
        <v>1</v>
      </c>
      <c r="AO77" s="12">
        <f t="shared" si="96"/>
        <v>3</v>
      </c>
      <c r="AP77" s="13">
        <f t="shared" si="97"/>
        <v>46</v>
      </c>
      <c r="AQ77" s="12">
        <f t="shared" si="98"/>
        <v>4</v>
      </c>
      <c r="AR77" s="5" t="str">
        <f t="shared" si="99"/>
        <v>0</v>
      </c>
      <c r="AS77" s="12">
        <f t="shared" si="100"/>
        <v>5</v>
      </c>
      <c r="AT77" s="13">
        <f t="shared" si="101"/>
        <v>45</v>
      </c>
      <c r="AU77" s="12">
        <f t="shared" si="102"/>
        <v>6</v>
      </c>
      <c r="AV77" s="5" t="str">
        <f t="shared" si="103"/>
        <v>0</v>
      </c>
      <c r="AW77" s="12">
        <f t="shared" si="104"/>
        <v>8</v>
      </c>
      <c r="AX77" s="13" t="str">
        <f t="shared" si="105"/>
        <v/>
      </c>
      <c r="AY77" s="12">
        <f t="shared" si="106"/>
        <v>8</v>
      </c>
      <c r="AZ77" s="5" t="str">
        <f t="shared" si="107"/>
        <v/>
      </c>
      <c r="BA77" s="12">
        <f t="shared" si="108"/>
        <v>8</v>
      </c>
      <c r="BB77" s="13" t="str">
        <f t="shared" si="109"/>
        <v/>
      </c>
      <c r="BC77" s="12">
        <f t="shared" si="110"/>
        <v>8</v>
      </c>
      <c r="BD77" s="5" t="str">
        <f t="shared" si="111"/>
        <v/>
      </c>
      <c r="BE77" s="12">
        <f t="shared" si="112"/>
        <v>8</v>
      </c>
      <c r="BF77" s="13" t="str">
        <f t="shared" si="113"/>
        <v/>
      </c>
      <c r="BG77" s="12">
        <f t="shared" si="114"/>
        <v>8</v>
      </c>
      <c r="BH77" s="5" t="str">
        <f t="shared" si="115"/>
        <v/>
      </c>
      <c r="BJ77" t="str">
        <f t="shared" si="77"/>
        <v>A1.0-0</v>
      </c>
      <c r="BK77" s="8" t="str">
        <f t="shared" si="78"/>
        <v>yes</v>
      </c>
      <c r="BM77" s="3" t="str">
        <f>_xlfn.XLOOKUP(AJ77,Sheet2!A$3:A$16,Sheet2!B$3:B$16)&amp;"0"</f>
        <v>0070</v>
      </c>
      <c r="BN77" s="3" t="s">
        <v>260</v>
      </c>
      <c r="BO77" s="3" t="str">
        <f t="shared" si="79"/>
        <v>01</v>
      </c>
      <c r="BP77" s="3" t="s">
        <v>260</v>
      </c>
      <c r="BQ77" s="3" t="str">
        <f t="shared" si="80"/>
        <v>00</v>
      </c>
      <c r="BR77" s="3" t="s">
        <v>260</v>
      </c>
      <c r="BS77" s="3" t="str">
        <f t="shared" si="81"/>
        <v>0000</v>
      </c>
      <c r="BT77" s="3" t="s">
        <v>260</v>
      </c>
      <c r="BU77" s="3" t="str">
        <f t="shared" si="82"/>
        <v/>
      </c>
      <c r="BV77" s="3" t="s">
        <v>260</v>
      </c>
      <c r="BW77" s="3" t="str">
        <f t="shared" si="83"/>
        <v/>
      </c>
      <c r="BX77" s="3" t="s">
        <v>260</v>
      </c>
      <c r="BY77" s="3" t="str">
        <f t="shared" si="84"/>
        <v/>
      </c>
      <c r="CA77" s="6" t="str">
        <f t="shared" si="85"/>
        <v>0070.01.00.0000</v>
      </c>
    </row>
    <row r="78" spans="1:95" x14ac:dyDescent="0.3">
      <c r="A78" t="str">
        <f t="shared" si="86"/>
        <v>A1.1-0</v>
      </c>
      <c r="B78" t="s">
        <v>72</v>
      </c>
      <c r="C78" t="s">
        <v>223</v>
      </c>
      <c r="D78" s="3">
        <v>0</v>
      </c>
      <c r="E78" s="3">
        <v>1</v>
      </c>
      <c r="G78" s="12">
        <v>0</v>
      </c>
      <c r="H78" s="3">
        <v>1</v>
      </c>
      <c r="I78" s="21">
        <v>0</v>
      </c>
      <c r="J78" s="12">
        <v>0</v>
      </c>
      <c r="K78" s="3">
        <v>1</v>
      </c>
      <c r="L78" s="21">
        <v>0</v>
      </c>
      <c r="M78" s="12">
        <v>1</v>
      </c>
      <c r="N78" s="3">
        <v>1</v>
      </c>
      <c r="O78" s="21">
        <v>0</v>
      </c>
      <c r="P78" s="13">
        <v>1</v>
      </c>
      <c r="Q78" s="5">
        <v>2</v>
      </c>
      <c r="R78" s="21">
        <v>0</v>
      </c>
      <c r="S78" s="13">
        <v>0</v>
      </c>
      <c r="T78" s="3">
        <v>0</v>
      </c>
      <c r="U78" s="21">
        <v>0</v>
      </c>
      <c r="V78" s="13">
        <v>0</v>
      </c>
      <c r="W78" s="3">
        <v>0</v>
      </c>
      <c r="X78" s="21">
        <v>0</v>
      </c>
      <c r="Y78" s="13">
        <v>0</v>
      </c>
      <c r="Z78" s="3">
        <v>0</v>
      </c>
      <c r="AA78" s="21">
        <v>0</v>
      </c>
      <c r="AE78" s="5" t="str">
        <f t="shared" si="87"/>
        <v/>
      </c>
      <c r="AG78" s="12">
        <f t="shared" si="88"/>
        <v>1</v>
      </c>
      <c r="AH78" s="5" t="str">
        <f t="shared" si="89"/>
        <v/>
      </c>
      <c r="AI78" s="12">
        <f t="shared" si="90"/>
        <v>1</v>
      </c>
      <c r="AJ78" s="5" t="str">
        <f t="shared" si="91"/>
        <v>A</v>
      </c>
      <c r="AK78" s="12">
        <f t="shared" si="92"/>
        <v>2</v>
      </c>
      <c r="AL78" s="13" t="str">
        <f t="shared" si="93"/>
        <v/>
      </c>
      <c r="AM78" s="12">
        <f t="shared" si="94"/>
        <v>2</v>
      </c>
      <c r="AN78" s="5" t="str">
        <f t="shared" si="95"/>
        <v>1</v>
      </c>
      <c r="AO78" s="12">
        <f t="shared" si="96"/>
        <v>3</v>
      </c>
      <c r="AP78" s="13">
        <f t="shared" si="97"/>
        <v>46</v>
      </c>
      <c r="AQ78" s="12">
        <f t="shared" si="98"/>
        <v>4</v>
      </c>
      <c r="AR78" s="5" t="str">
        <f t="shared" si="99"/>
        <v>1</v>
      </c>
      <c r="AS78" s="12">
        <f t="shared" si="100"/>
        <v>5</v>
      </c>
      <c r="AT78" s="13">
        <f t="shared" si="101"/>
        <v>45</v>
      </c>
      <c r="AU78" s="12">
        <f t="shared" si="102"/>
        <v>6</v>
      </c>
      <c r="AV78" s="5" t="str">
        <f t="shared" si="103"/>
        <v>0</v>
      </c>
      <c r="AW78" s="12">
        <f t="shared" si="104"/>
        <v>8</v>
      </c>
      <c r="AX78" s="13" t="str">
        <f t="shared" si="105"/>
        <v/>
      </c>
      <c r="AY78" s="12">
        <f t="shared" si="106"/>
        <v>8</v>
      </c>
      <c r="AZ78" s="5" t="str">
        <f t="shared" si="107"/>
        <v/>
      </c>
      <c r="BA78" s="12">
        <f t="shared" si="108"/>
        <v>8</v>
      </c>
      <c r="BB78" s="13" t="str">
        <f t="shared" si="109"/>
        <v/>
      </c>
      <c r="BC78" s="12">
        <f t="shared" si="110"/>
        <v>8</v>
      </c>
      <c r="BD78" s="5" t="str">
        <f t="shared" si="111"/>
        <v/>
      </c>
      <c r="BE78" s="12">
        <f t="shared" si="112"/>
        <v>8</v>
      </c>
      <c r="BF78" s="13" t="str">
        <f t="shared" si="113"/>
        <v/>
      </c>
      <c r="BG78" s="12">
        <f t="shared" si="114"/>
        <v>8</v>
      </c>
      <c r="BH78" s="5" t="str">
        <f t="shared" si="115"/>
        <v/>
      </c>
      <c r="BJ78" t="str">
        <f t="shared" si="77"/>
        <v>A1.1-0</v>
      </c>
      <c r="BK78" s="8" t="str">
        <f t="shared" si="78"/>
        <v>yes</v>
      </c>
      <c r="BM78" s="3" t="str">
        <f>_xlfn.XLOOKUP(AJ78,Sheet2!A$3:A$16,Sheet2!B$3:B$16)&amp;"0"</f>
        <v>0070</v>
      </c>
      <c r="BN78" s="3" t="s">
        <v>260</v>
      </c>
      <c r="BO78" s="3" t="str">
        <f t="shared" si="79"/>
        <v>01</v>
      </c>
      <c r="BP78" s="3" t="s">
        <v>260</v>
      </c>
      <c r="BQ78" s="3" t="str">
        <f t="shared" si="80"/>
        <v>01</v>
      </c>
      <c r="BR78" s="3" t="s">
        <v>260</v>
      </c>
      <c r="BS78" s="3" t="str">
        <f t="shared" si="81"/>
        <v>0000</v>
      </c>
      <c r="BT78" s="3" t="s">
        <v>260</v>
      </c>
      <c r="BU78" s="3" t="str">
        <f t="shared" si="82"/>
        <v/>
      </c>
      <c r="BV78" s="3" t="s">
        <v>260</v>
      </c>
      <c r="BW78" s="3" t="str">
        <f t="shared" si="83"/>
        <v/>
      </c>
      <c r="BX78" s="3" t="s">
        <v>260</v>
      </c>
      <c r="BY78" s="3" t="str">
        <f t="shared" si="84"/>
        <v/>
      </c>
      <c r="CA78" s="6" t="str">
        <f t="shared" si="85"/>
        <v>0070.01.01.0000</v>
      </c>
    </row>
    <row r="79" spans="1:95" x14ac:dyDescent="0.3">
      <c r="A79" t="str">
        <f t="shared" si="86"/>
        <v>A1.1-1</v>
      </c>
      <c r="B79" t="s">
        <v>73</v>
      </c>
      <c r="C79" t="s">
        <v>223</v>
      </c>
      <c r="D79" s="3">
        <v>0</v>
      </c>
      <c r="E79" s="3">
        <v>1</v>
      </c>
      <c r="G79" s="12">
        <v>0</v>
      </c>
      <c r="H79" s="3">
        <v>1</v>
      </c>
      <c r="I79" s="21">
        <v>0</v>
      </c>
      <c r="J79" s="12">
        <v>0</v>
      </c>
      <c r="K79" s="3">
        <v>1</v>
      </c>
      <c r="L79" s="21">
        <v>0</v>
      </c>
      <c r="M79" s="12">
        <v>1</v>
      </c>
      <c r="N79" s="3">
        <v>1</v>
      </c>
      <c r="O79" s="21">
        <v>0</v>
      </c>
      <c r="P79" s="13">
        <v>1</v>
      </c>
      <c r="Q79" s="5">
        <v>2</v>
      </c>
      <c r="R79" s="21">
        <v>0</v>
      </c>
      <c r="S79" s="13">
        <v>0</v>
      </c>
      <c r="T79" s="3">
        <v>0</v>
      </c>
      <c r="U79" s="21">
        <v>0</v>
      </c>
      <c r="V79" s="13">
        <v>0</v>
      </c>
      <c r="W79" s="3">
        <v>0</v>
      </c>
      <c r="X79" s="21">
        <v>0</v>
      </c>
      <c r="Y79" s="13">
        <v>0</v>
      </c>
      <c r="Z79" s="3">
        <v>0</v>
      </c>
      <c r="AA79" s="21">
        <v>0</v>
      </c>
      <c r="AE79" s="5" t="str">
        <f t="shared" si="87"/>
        <v/>
      </c>
      <c r="AG79" s="12">
        <f t="shared" si="88"/>
        <v>1</v>
      </c>
      <c r="AH79" s="5" t="str">
        <f t="shared" si="89"/>
        <v/>
      </c>
      <c r="AI79" s="12">
        <f t="shared" si="90"/>
        <v>1</v>
      </c>
      <c r="AJ79" s="5" t="str">
        <f t="shared" si="91"/>
        <v>A</v>
      </c>
      <c r="AK79" s="12">
        <f t="shared" si="92"/>
        <v>2</v>
      </c>
      <c r="AL79" s="13" t="str">
        <f t="shared" si="93"/>
        <v/>
      </c>
      <c r="AM79" s="12">
        <f t="shared" si="94"/>
        <v>2</v>
      </c>
      <c r="AN79" s="5" t="str">
        <f t="shared" si="95"/>
        <v>1</v>
      </c>
      <c r="AO79" s="12">
        <f t="shared" si="96"/>
        <v>3</v>
      </c>
      <c r="AP79" s="13">
        <f t="shared" si="97"/>
        <v>46</v>
      </c>
      <c r="AQ79" s="12">
        <f t="shared" si="98"/>
        <v>4</v>
      </c>
      <c r="AR79" s="5" t="str">
        <f t="shared" si="99"/>
        <v>1</v>
      </c>
      <c r="AS79" s="12">
        <f t="shared" si="100"/>
        <v>5</v>
      </c>
      <c r="AT79" s="13">
        <f t="shared" si="101"/>
        <v>45</v>
      </c>
      <c r="AU79" s="12">
        <f t="shared" si="102"/>
        <v>6</v>
      </c>
      <c r="AV79" s="5" t="str">
        <f t="shared" si="103"/>
        <v>1</v>
      </c>
      <c r="AW79" s="12">
        <f t="shared" si="104"/>
        <v>8</v>
      </c>
      <c r="AX79" s="13" t="str">
        <f t="shared" si="105"/>
        <v/>
      </c>
      <c r="AY79" s="12">
        <f t="shared" si="106"/>
        <v>8</v>
      </c>
      <c r="AZ79" s="5" t="str">
        <f t="shared" si="107"/>
        <v/>
      </c>
      <c r="BA79" s="12">
        <f t="shared" si="108"/>
        <v>8</v>
      </c>
      <c r="BB79" s="13" t="str">
        <f t="shared" si="109"/>
        <v/>
      </c>
      <c r="BC79" s="12">
        <f t="shared" si="110"/>
        <v>8</v>
      </c>
      <c r="BD79" s="5" t="str">
        <f t="shared" si="111"/>
        <v/>
      </c>
      <c r="BE79" s="12">
        <f t="shared" si="112"/>
        <v>8</v>
      </c>
      <c r="BF79" s="13" t="str">
        <f t="shared" si="113"/>
        <v/>
      </c>
      <c r="BG79" s="12">
        <f t="shared" si="114"/>
        <v>8</v>
      </c>
      <c r="BH79" s="5" t="str">
        <f t="shared" si="115"/>
        <v/>
      </c>
      <c r="BJ79" t="str">
        <f t="shared" si="77"/>
        <v>A1.1-1</v>
      </c>
      <c r="BK79" s="8" t="str">
        <f t="shared" si="78"/>
        <v>yes</v>
      </c>
      <c r="BM79" s="3" t="str">
        <f>_xlfn.XLOOKUP(AJ79,Sheet2!A$3:A$16,Sheet2!B$3:B$16)&amp;"0"</f>
        <v>0070</v>
      </c>
      <c r="BN79" s="3" t="s">
        <v>260</v>
      </c>
      <c r="BO79" s="3" t="str">
        <f t="shared" si="79"/>
        <v>01</v>
      </c>
      <c r="BP79" s="3" t="s">
        <v>260</v>
      </c>
      <c r="BQ79" s="3" t="str">
        <f t="shared" si="80"/>
        <v>01</v>
      </c>
      <c r="BR79" s="3" t="s">
        <v>260</v>
      </c>
      <c r="BS79" s="3" t="str">
        <f t="shared" si="81"/>
        <v>0001</v>
      </c>
      <c r="BT79" s="3" t="s">
        <v>260</v>
      </c>
      <c r="BU79" s="3" t="str">
        <f t="shared" si="82"/>
        <v/>
      </c>
      <c r="BV79" s="3" t="s">
        <v>260</v>
      </c>
      <c r="BW79" s="3" t="str">
        <f t="shared" si="83"/>
        <v/>
      </c>
      <c r="BX79" s="3" t="s">
        <v>260</v>
      </c>
      <c r="BY79" s="3" t="str">
        <f t="shared" si="84"/>
        <v/>
      </c>
      <c r="CA79" s="6" t="str">
        <f t="shared" si="85"/>
        <v>0070.01.01.0001</v>
      </c>
    </row>
    <row r="80" spans="1:95" x14ac:dyDescent="0.3">
      <c r="A80" t="str">
        <f t="shared" si="86"/>
        <v>A1.1-2</v>
      </c>
      <c r="B80" t="s">
        <v>74</v>
      </c>
      <c r="C80" t="s">
        <v>223</v>
      </c>
      <c r="D80" s="3">
        <v>0</v>
      </c>
      <c r="E80" s="3">
        <v>1</v>
      </c>
      <c r="G80" s="12">
        <v>0</v>
      </c>
      <c r="H80" s="3">
        <v>1</v>
      </c>
      <c r="I80" s="21">
        <v>0</v>
      </c>
      <c r="J80" s="12">
        <v>0</v>
      </c>
      <c r="K80" s="3">
        <v>1</v>
      </c>
      <c r="L80" s="21">
        <v>0</v>
      </c>
      <c r="M80" s="12">
        <v>1</v>
      </c>
      <c r="N80" s="3">
        <v>1</v>
      </c>
      <c r="O80" s="21">
        <v>0</v>
      </c>
      <c r="P80" s="13">
        <v>1</v>
      </c>
      <c r="Q80" s="5">
        <v>2</v>
      </c>
      <c r="R80" s="21">
        <v>0</v>
      </c>
      <c r="S80" s="13">
        <v>0</v>
      </c>
      <c r="T80" s="3">
        <v>0</v>
      </c>
      <c r="U80" s="21">
        <v>0</v>
      </c>
      <c r="V80" s="13">
        <v>0</v>
      </c>
      <c r="W80" s="3">
        <v>0</v>
      </c>
      <c r="X80" s="21">
        <v>0</v>
      </c>
      <c r="Y80" s="13">
        <v>0</v>
      </c>
      <c r="Z80" s="3">
        <v>0</v>
      </c>
      <c r="AA80" s="21">
        <v>0</v>
      </c>
      <c r="AE80" s="5" t="str">
        <f t="shared" si="87"/>
        <v/>
      </c>
      <c r="AG80" s="12">
        <f t="shared" si="88"/>
        <v>1</v>
      </c>
      <c r="AH80" s="5" t="str">
        <f t="shared" si="89"/>
        <v/>
      </c>
      <c r="AI80" s="12">
        <f t="shared" si="90"/>
        <v>1</v>
      </c>
      <c r="AJ80" s="5" t="str">
        <f t="shared" si="91"/>
        <v>A</v>
      </c>
      <c r="AK80" s="12">
        <f t="shared" si="92"/>
        <v>2</v>
      </c>
      <c r="AL80" s="13" t="str">
        <f t="shared" si="93"/>
        <v/>
      </c>
      <c r="AM80" s="12">
        <f t="shared" si="94"/>
        <v>2</v>
      </c>
      <c r="AN80" s="5" t="str">
        <f t="shared" si="95"/>
        <v>1</v>
      </c>
      <c r="AO80" s="12">
        <f t="shared" si="96"/>
        <v>3</v>
      </c>
      <c r="AP80" s="13">
        <f t="shared" si="97"/>
        <v>46</v>
      </c>
      <c r="AQ80" s="12">
        <f t="shared" si="98"/>
        <v>4</v>
      </c>
      <c r="AR80" s="5" t="str">
        <f t="shared" si="99"/>
        <v>1</v>
      </c>
      <c r="AS80" s="12">
        <f t="shared" si="100"/>
        <v>5</v>
      </c>
      <c r="AT80" s="13">
        <f t="shared" si="101"/>
        <v>45</v>
      </c>
      <c r="AU80" s="12">
        <f t="shared" si="102"/>
        <v>6</v>
      </c>
      <c r="AV80" s="5" t="str">
        <f t="shared" si="103"/>
        <v>2</v>
      </c>
      <c r="AW80" s="12">
        <f t="shared" si="104"/>
        <v>8</v>
      </c>
      <c r="AX80" s="13" t="str">
        <f t="shared" si="105"/>
        <v/>
      </c>
      <c r="AY80" s="12">
        <f t="shared" si="106"/>
        <v>8</v>
      </c>
      <c r="AZ80" s="5" t="str">
        <f t="shared" si="107"/>
        <v/>
      </c>
      <c r="BA80" s="12">
        <f t="shared" si="108"/>
        <v>8</v>
      </c>
      <c r="BB80" s="13" t="str">
        <f t="shared" si="109"/>
        <v/>
      </c>
      <c r="BC80" s="12">
        <f t="shared" si="110"/>
        <v>8</v>
      </c>
      <c r="BD80" s="5" t="str">
        <f t="shared" si="111"/>
        <v/>
      </c>
      <c r="BE80" s="12">
        <f t="shared" si="112"/>
        <v>8</v>
      </c>
      <c r="BF80" s="13" t="str">
        <f t="shared" si="113"/>
        <v/>
      </c>
      <c r="BG80" s="12">
        <f t="shared" si="114"/>
        <v>8</v>
      </c>
      <c r="BH80" s="5" t="str">
        <f t="shared" si="115"/>
        <v/>
      </c>
      <c r="BJ80" t="str">
        <f t="shared" si="77"/>
        <v>A1.1-2</v>
      </c>
      <c r="BK80" s="8" t="str">
        <f t="shared" si="78"/>
        <v>yes</v>
      </c>
      <c r="BM80" s="3" t="str">
        <f>_xlfn.XLOOKUP(AJ80,Sheet2!A$3:A$16,Sheet2!B$3:B$16)&amp;"0"</f>
        <v>0070</v>
      </c>
      <c r="BN80" s="3" t="s">
        <v>260</v>
      </c>
      <c r="BO80" s="3" t="str">
        <f t="shared" si="79"/>
        <v>01</v>
      </c>
      <c r="BP80" s="3" t="s">
        <v>260</v>
      </c>
      <c r="BQ80" s="3" t="str">
        <f t="shared" si="80"/>
        <v>01</v>
      </c>
      <c r="BR80" s="3" t="s">
        <v>260</v>
      </c>
      <c r="BS80" s="3" t="str">
        <f t="shared" si="81"/>
        <v>0002</v>
      </c>
      <c r="BT80" s="3" t="s">
        <v>260</v>
      </c>
      <c r="BU80" s="3" t="str">
        <f t="shared" si="82"/>
        <v/>
      </c>
      <c r="BV80" s="3" t="s">
        <v>260</v>
      </c>
      <c r="BW80" s="3" t="str">
        <f t="shared" si="83"/>
        <v/>
      </c>
      <c r="BX80" s="3" t="s">
        <v>260</v>
      </c>
      <c r="BY80" s="3" t="str">
        <f t="shared" si="84"/>
        <v/>
      </c>
      <c r="CA80" s="6" t="str">
        <f t="shared" si="85"/>
        <v>0070.01.01.0002</v>
      </c>
    </row>
    <row r="81" spans="1:84" x14ac:dyDescent="0.3">
      <c r="A81" t="str">
        <f t="shared" si="86"/>
        <v>A2.2-1</v>
      </c>
      <c r="B81" t="s">
        <v>284</v>
      </c>
      <c r="C81" t="s">
        <v>223</v>
      </c>
      <c r="D81" s="3">
        <v>0</v>
      </c>
      <c r="E81" s="3">
        <v>1</v>
      </c>
      <c r="G81" s="12">
        <v>0</v>
      </c>
      <c r="H81" s="3">
        <v>1</v>
      </c>
      <c r="I81" s="21">
        <v>0</v>
      </c>
      <c r="J81" s="12">
        <v>0</v>
      </c>
      <c r="K81" s="3">
        <v>1</v>
      </c>
      <c r="L81" s="21">
        <v>0</v>
      </c>
      <c r="M81" s="12">
        <v>1</v>
      </c>
      <c r="N81" s="3">
        <v>1</v>
      </c>
      <c r="O81" s="21">
        <v>0</v>
      </c>
      <c r="P81" s="13">
        <v>1</v>
      </c>
      <c r="Q81" s="5">
        <v>2</v>
      </c>
      <c r="R81" s="21">
        <v>1</v>
      </c>
      <c r="S81" s="13">
        <v>0</v>
      </c>
      <c r="T81" s="3">
        <v>0</v>
      </c>
      <c r="U81" s="21">
        <v>0</v>
      </c>
      <c r="V81" s="13">
        <v>0</v>
      </c>
      <c r="W81" s="3">
        <v>0</v>
      </c>
      <c r="X81" s="21">
        <v>0</v>
      </c>
      <c r="Y81" s="13">
        <v>0</v>
      </c>
      <c r="Z81" s="3">
        <v>0</v>
      </c>
      <c r="AA81" s="21">
        <v>0</v>
      </c>
      <c r="AE81" s="5" t="str">
        <f t="shared" si="87"/>
        <v/>
      </c>
      <c r="AG81" s="12">
        <f t="shared" si="88"/>
        <v>1</v>
      </c>
      <c r="AH81" s="5" t="str">
        <f t="shared" si="89"/>
        <v/>
      </c>
      <c r="AI81" s="12">
        <f t="shared" si="90"/>
        <v>1</v>
      </c>
      <c r="AJ81" s="5" t="str">
        <f t="shared" si="91"/>
        <v>A</v>
      </c>
      <c r="AK81" s="12">
        <f t="shared" si="92"/>
        <v>2</v>
      </c>
      <c r="AL81" s="13" t="str">
        <f t="shared" si="93"/>
        <v/>
      </c>
      <c r="AM81" s="12">
        <f t="shared" si="94"/>
        <v>2</v>
      </c>
      <c r="AN81" s="5" t="str">
        <f t="shared" si="95"/>
        <v>2</v>
      </c>
      <c r="AO81" s="12">
        <f t="shared" si="96"/>
        <v>3</v>
      </c>
      <c r="AP81" s="13">
        <f t="shared" si="97"/>
        <v>46</v>
      </c>
      <c r="AQ81" s="12">
        <f t="shared" si="98"/>
        <v>4</v>
      </c>
      <c r="AR81" s="5" t="str">
        <f t="shared" si="99"/>
        <v>2</v>
      </c>
      <c r="AS81" s="12">
        <f t="shared" si="100"/>
        <v>5</v>
      </c>
      <c r="AT81" s="13">
        <f t="shared" si="101"/>
        <v>45</v>
      </c>
      <c r="AU81" s="12">
        <f t="shared" si="102"/>
        <v>6</v>
      </c>
      <c r="AV81" s="5" t="str">
        <f t="shared" si="103"/>
        <v>1</v>
      </c>
      <c r="AW81" s="12">
        <f t="shared" si="104"/>
        <v>8</v>
      </c>
      <c r="AX81" s="13" t="str">
        <f t="shared" si="105"/>
        <v/>
      </c>
      <c r="AY81" s="12">
        <f t="shared" si="106"/>
        <v>8</v>
      </c>
      <c r="AZ81" s="5" t="str">
        <f t="shared" si="107"/>
        <v/>
      </c>
      <c r="BA81" s="12">
        <f t="shared" si="108"/>
        <v>8</v>
      </c>
      <c r="BB81" s="13" t="str">
        <f t="shared" si="109"/>
        <v/>
      </c>
      <c r="BC81" s="12">
        <f t="shared" si="110"/>
        <v>8</v>
      </c>
      <c r="BD81" s="5" t="str">
        <f t="shared" si="111"/>
        <v/>
      </c>
      <c r="BE81" s="12">
        <f t="shared" si="112"/>
        <v>8</v>
      </c>
      <c r="BF81" s="13" t="str">
        <f t="shared" si="113"/>
        <v/>
      </c>
      <c r="BG81" s="12">
        <f t="shared" si="114"/>
        <v>8</v>
      </c>
      <c r="BH81" s="5" t="str">
        <f t="shared" si="115"/>
        <v/>
      </c>
      <c r="BJ81" t="str">
        <f t="shared" si="77"/>
        <v>A2.2-1</v>
      </c>
      <c r="BK81" s="8" t="str">
        <f t="shared" si="78"/>
        <v>yes</v>
      </c>
      <c r="BM81" s="3" t="str">
        <f>_xlfn.XLOOKUP(AJ81,Sheet2!A$3:A$16,Sheet2!B$3:B$16)&amp;"0"</f>
        <v>0070</v>
      </c>
      <c r="BN81" s="3" t="s">
        <v>260</v>
      </c>
      <c r="BO81" s="3" t="str">
        <f t="shared" si="79"/>
        <v>02</v>
      </c>
      <c r="BP81" s="3" t="s">
        <v>260</v>
      </c>
      <c r="BQ81" s="3" t="str">
        <f t="shared" si="80"/>
        <v>02</v>
      </c>
      <c r="BR81" s="3" t="s">
        <v>260</v>
      </c>
      <c r="BS81" s="3" t="str">
        <f t="shared" si="81"/>
        <v>0001</v>
      </c>
      <c r="BT81" s="3" t="s">
        <v>260</v>
      </c>
      <c r="BU81" s="3" t="str">
        <f t="shared" si="82"/>
        <v/>
      </c>
      <c r="BV81" s="3" t="s">
        <v>260</v>
      </c>
      <c r="BW81" s="3" t="str">
        <f t="shared" si="83"/>
        <v/>
      </c>
      <c r="BX81" s="3" t="s">
        <v>260</v>
      </c>
      <c r="BY81" s="3" t="str">
        <f t="shared" si="84"/>
        <v/>
      </c>
      <c r="CA81" s="6" t="str">
        <f>BM81&amp;BN81&amp;BO81&amp;IF(LEN(BQ81)&gt;0,BP81,"")&amp;BQ81&amp;IF(LEN(BS81)&gt;0,BR81,"")&amp;IF(LEN(CF81)&gt;0,CF81,BS81)&amp;IF(LEN(BU81)&gt;0,BT81,"")&amp;BU81&amp;IF(LEN(BW81)&gt;0,BV81,"")&amp;BW81&amp;IF(LEN(BY81)&gt;0,BX81,"")&amp;BY81</f>
        <v>0070.02.02.1</v>
      </c>
      <c r="CF81" s="8" t="str">
        <f>IF(LEFT(AV81,1)="1","1"&amp;IF(LEN(AV81)&gt;1,IF(MID(AV81,2,1)="S","1","2"),""))</f>
        <v>1</v>
      </c>
    </row>
    <row r="82" spans="1:84" x14ac:dyDescent="0.3">
      <c r="A82" t="str">
        <f t="shared" si="86"/>
        <v>A2.2-1S</v>
      </c>
      <c r="B82" t="s">
        <v>286</v>
      </c>
      <c r="C82" t="s">
        <v>223</v>
      </c>
      <c r="D82" s="3">
        <v>0</v>
      </c>
      <c r="E82" s="3">
        <v>1</v>
      </c>
      <c r="G82" s="12">
        <v>0</v>
      </c>
      <c r="H82" s="3">
        <v>1</v>
      </c>
      <c r="I82" s="21">
        <v>0</v>
      </c>
      <c r="J82" s="12">
        <v>0</v>
      </c>
      <c r="K82" s="3">
        <v>1</v>
      </c>
      <c r="L82" s="21">
        <v>0</v>
      </c>
      <c r="M82" s="12">
        <v>1</v>
      </c>
      <c r="N82" s="3">
        <v>1</v>
      </c>
      <c r="O82" s="21">
        <v>0</v>
      </c>
      <c r="P82" s="13">
        <v>1</v>
      </c>
      <c r="Q82" s="5">
        <v>2</v>
      </c>
      <c r="R82" s="21">
        <v>2</v>
      </c>
      <c r="S82" s="13">
        <v>0</v>
      </c>
      <c r="T82" s="3">
        <v>0</v>
      </c>
      <c r="U82" s="21">
        <v>0</v>
      </c>
      <c r="V82" s="13">
        <v>0</v>
      </c>
      <c r="W82" s="3">
        <v>0</v>
      </c>
      <c r="X82" s="21">
        <v>0</v>
      </c>
      <c r="Y82" s="13">
        <v>0</v>
      </c>
      <c r="Z82" s="3">
        <v>0</v>
      </c>
      <c r="AA82" s="21">
        <v>0</v>
      </c>
      <c r="AE82" s="5" t="str">
        <f t="shared" si="87"/>
        <v/>
      </c>
      <c r="AG82" s="12">
        <f t="shared" si="88"/>
        <v>1</v>
      </c>
      <c r="AH82" s="5" t="str">
        <f t="shared" si="89"/>
        <v/>
      </c>
      <c r="AI82" s="12">
        <f t="shared" si="90"/>
        <v>1</v>
      </c>
      <c r="AJ82" s="5" t="str">
        <f t="shared" si="91"/>
        <v>A</v>
      </c>
      <c r="AK82" s="12">
        <f t="shared" si="92"/>
        <v>2</v>
      </c>
      <c r="AL82" s="13" t="str">
        <f t="shared" si="93"/>
        <v/>
      </c>
      <c r="AM82" s="12">
        <f t="shared" si="94"/>
        <v>2</v>
      </c>
      <c r="AN82" s="5" t="str">
        <f t="shared" si="95"/>
        <v>2</v>
      </c>
      <c r="AO82" s="12">
        <f t="shared" si="96"/>
        <v>3</v>
      </c>
      <c r="AP82" s="13">
        <f t="shared" si="97"/>
        <v>46</v>
      </c>
      <c r="AQ82" s="12">
        <f t="shared" si="98"/>
        <v>4</v>
      </c>
      <c r="AR82" s="5" t="str">
        <f t="shared" si="99"/>
        <v>2</v>
      </c>
      <c r="AS82" s="12">
        <f t="shared" si="100"/>
        <v>5</v>
      </c>
      <c r="AT82" s="13">
        <f t="shared" si="101"/>
        <v>45</v>
      </c>
      <c r="AU82" s="12">
        <f t="shared" si="102"/>
        <v>6</v>
      </c>
      <c r="AV82" s="5" t="str">
        <f t="shared" si="103"/>
        <v>1S</v>
      </c>
      <c r="AW82" s="12">
        <f t="shared" si="104"/>
        <v>8</v>
      </c>
      <c r="AX82" s="13" t="str">
        <f t="shared" si="105"/>
        <v/>
      </c>
      <c r="AY82" s="12">
        <f t="shared" si="106"/>
        <v>8</v>
      </c>
      <c r="AZ82" s="5" t="str">
        <f t="shared" si="107"/>
        <v/>
      </c>
      <c r="BA82" s="12">
        <f t="shared" si="108"/>
        <v>8</v>
      </c>
      <c r="BB82" s="13" t="str">
        <f t="shared" si="109"/>
        <v/>
      </c>
      <c r="BC82" s="12">
        <f t="shared" si="110"/>
        <v>8</v>
      </c>
      <c r="BD82" s="5" t="str">
        <f t="shared" si="111"/>
        <v/>
      </c>
      <c r="BE82" s="12">
        <f t="shared" si="112"/>
        <v>8</v>
      </c>
      <c r="BF82" s="13" t="str">
        <f t="shared" si="113"/>
        <v/>
      </c>
      <c r="BG82" s="12">
        <f t="shared" si="114"/>
        <v>8</v>
      </c>
      <c r="BH82" s="5" t="str">
        <f t="shared" si="115"/>
        <v/>
      </c>
      <c r="BJ82" t="str">
        <f t="shared" si="77"/>
        <v>A2.2-1S</v>
      </c>
      <c r="BK82" s="8" t="str">
        <f t="shared" si="78"/>
        <v>yes</v>
      </c>
      <c r="BM82" s="3" t="str">
        <f>_xlfn.XLOOKUP(AJ82,Sheet2!A$3:A$16,Sheet2!B$3:B$16)&amp;"0"</f>
        <v>0070</v>
      </c>
      <c r="BN82" s="3" t="s">
        <v>260</v>
      </c>
      <c r="BO82" s="3" t="str">
        <f t="shared" si="79"/>
        <v>02</v>
      </c>
      <c r="BP82" s="3" t="s">
        <v>260</v>
      </c>
      <c r="BQ82" s="3" t="str">
        <f t="shared" si="80"/>
        <v>02</v>
      </c>
      <c r="BR82" s="3" t="s">
        <v>260</v>
      </c>
      <c r="BS82" s="3" t="str">
        <f t="shared" si="81"/>
        <v>001S</v>
      </c>
      <c r="BT82" s="3" t="s">
        <v>260</v>
      </c>
      <c r="BU82" s="3" t="str">
        <f t="shared" si="82"/>
        <v/>
      </c>
      <c r="BV82" s="3" t="s">
        <v>260</v>
      </c>
      <c r="BW82" s="3" t="str">
        <f t="shared" si="83"/>
        <v/>
      </c>
      <c r="BX82" s="3" t="s">
        <v>260</v>
      </c>
      <c r="BY82" s="3" t="str">
        <f t="shared" si="84"/>
        <v/>
      </c>
      <c r="CA82" s="6" t="str">
        <f t="shared" ref="CA82:CA109" si="116">BM82&amp;BN82&amp;BO82&amp;IF(LEN(BQ82)&gt;0,BP82,"")&amp;BQ82&amp;IF(LEN(BS82)&gt;0,BR82,"")&amp;IF(LEN(CF82)&gt;0,CF82,BS82)&amp;IF(LEN(BU82)&gt;0,BT82,"")&amp;BU82&amp;IF(LEN(BW82)&gt;0,BV82,"")&amp;BW82&amp;IF(LEN(BY82)&gt;0,BX82,"")&amp;BY82</f>
        <v>0070.02.02.11</v>
      </c>
      <c r="CF82" s="8" t="str">
        <f t="shared" ref="CF82:CF83" si="117">IF(LEFT(AV82,1)="1","1"&amp;IF(LEN(AV82)&gt;1,IF(MID(AV82,2,1)="S","1","2"),""))</f>
        <v>11</v>
      </c>
    </row>
    <row r="83" spans="1:84" x14ac:dyDescent="0.3">
      <c r="A83" t="str">
        <f t="shared" si="86"/>
        <v>A2.2-1N</v>
      </c>
      <c r="B83" t="s">
        <v>285</v>
      </c>
      <c r="C83" t="s">
        <v>223</v>
      </c>
      <c r="D83" s="3">
        <v>0</v>
      </c>
      <c r="E83" s="3">
        <v>1</v>
      </c>
      <c r="G83" s="12">
        <v>0</v>
      </c>
      <c r="H83" s="3">
        <v>1</v>
      </c>
      <c r="I83" s="21">
        <v>0</v>
      </c>
      <c r="J83" s="12">
        <v>0</v>
      </c>
      <c r="K83" s="3">
        <v>1</v>
      </c>
      <c r="L83" s="21">
        <v>0</v>
      </c>
      <c r="M83" s="12">
        <v>1</v>
      </c>
      <c r="N83" s="3">
        <v>1</v>
      </c>
      <c r="O83" s="21">
        <v>0</v>
      </c>
      <c r="P83" s="13">
        <v>1</v>
      </c>
      <c r="Q83" s="5">
        <v>2</v>
      </c>
      <c r="R83" s="21">
        <v>2</v>
      </c>
      <c r="S83" s="13">
        <v>0</v>
      </c>
      <c r="T83" s="3">
        <v>0</v>
      </c>
      <c r="U83" s="21">
        <v>0</v>
      </c>
      <c r="V83" s="13">
        <v>0</v>
      </c>
      <c r="W83" s="3">
        <v>0</v>
      </c>
      <c r="X83" s="21">
        <v>0</v>
      </c>
      <c r="Y83" s="13">
        <v>0</v>
      </c>
      <c r="Z83" s="3">
        <v>0</v>
      </c>
      <c r="AA83" s="21">
        <v>0</v>
      </c>
      <c r="AE83" s="5" t="str">
        <f t="shared" si="87"/>
        <v/>
      </c>
      <c r="AG83" s="12">
        <f t="shared" si="88"/>
        <v>1</v>
      </c>
      <c r="AH83" s="5" t="str">
        <f t="shared" si="89"/>
        <v/>
      </c>
      <c r="AI83" s="12">
        <f t="shared" si="90"/>
        <v>1</v>
      </c>
      <c r="AJ83" s="5" t="str">
        <f t="shared" si="91"/>
        <v>A</v>
      </c>
      <c r="AK83" s="12">
        <f t="shared" si="92"/>
        <v>2</v>
      </c>
      <c r="AL83" s="13" t="str">
        <f t="shared" si="93"/>
        <v/>
      </c>
      <c r="AM83" s="12">
        <f t="shared" si="94"/>
        <v>2</v>
      </c>
      <c r="AN83" s="5" t="str">
        <f t="shared" si="95"/>
        <v>2</v>
      </c>
      <c r="AO83" s="12">
        <f t="shared" si="96"/>
        <v>3</v>
      </c>
      <c r="AP83" s="13">
        <f t="shared" si="97"/>
        <v>46</v>
      </c>
      <c r="AQ83" s="12">
        <f t="shared" si="98"/>
        <v>4</v>
      </c>
      <c r="AR83" s="5" t="str">
        <f t="shared" si="99"/>
        <v>2</v>
      </c>
      <c r="AS83" s="12">
        <f t="shared" si="100"/>
        <v>5</v>
      </c>
      <c r="AT83" s="13">
        <f t="shared" si="101"/>
        <v>45</v>
      </c>
      <c r="AU83" s="12">
        <f t="shared" si="102"/>
        <v>6</v>
      </c>
      <c r="AV83" s="5" t="str">
        <f t="shared" si="103"/>
        <v>1N</v>
      </c>
      <c r="AW83" s="12">
        <f t="shared" si="104"/>
        <v>8</v>
      </c>
      <c r="AX83" s="13" t="str">
        <f t="shared" si="105"/>
        <v/>
      </c>
      <c r="AY83" s="12">
        <f t="shared" si="106"/>
        <v>8</v>
      </c>
      <c r="AZ83" s="5" t="str">
        <f t="shared" si="107"/>
        <v/>
      </c>
      <c r="BA83" s="12">
        <f t="shared" si="108"/>
        <v>8</v>
      </c>
      <c r="BB83" s="13" t="str">
        <f t="shared" si="109"/>
        <v/>
      </c>
      <c r="BC83" s="12">
        <f t="shared" si="110"/>
        <v>8</v>
      </c>
      <c r="BD83" s="5" t="str">
        <f t="shared" si="111"/>
        <v/>
      </c>
      <c r="BE83" s="12">
        <f t="shared" si="112"/>
        <v>8</v>
      </c>
      <c r="BF83" s="13" t="str">
        <f t="shared" si="113"/>
        <v/>
      </c>
      <c r="BG83" s="12">
        <f t="shared" si="114"/>
        <v>8</v>
      </c>
      <c r="BH83" s="5" t="str">
        <f t="shared" si="115"/>
        <v/>
      </c>
      <c r="BJ83" t="str">
        <f t="shared" si="77"/>
        <v>A2.2-1N</v>
      </c>
      <c r="BK83" s="8" t="str">
        <f t="shared" si="78"/>
        <v>yes</v>
      </c>
      <c r="BM83" s="3" t="str">
        <f>_xlfn.XLOOKUP(AJ83,Sheet2!A$3:A$16,Sheet2!B$3:B$16)&amp;"0"</f>
        <v>0070</v>
      </c>
      <c r="BN83" s="3" t="s">
        <v>260</v>
      </c>
      <c r="BO83" s="3" t="str">
        <f t="shared" si="79"/>
        <v>02</v>
      </c>
      <c r="BP83" s="3" t="s">
        <v>260</v>
      </c>
      <c r="BQ83" s="3" t="str">
        <f t="shared" si="80"/>
        <v>02</v>
      </c>
      <c r="BR83" s="3" t="s">
        <v>260</v>
      </c>
      <c r="BS83" s="3" t="str">
        <f t="shared" si="81"/>
        <v>001N</v>
      </c>
      <c r="BT83" s="3" t="s">
        <v>260</v>
      </c>
      <c r="BU83" s="3" t="str">
        <f t="shared" si="82"/>
        <v/>
      </c>
      <c r="BV83" s="3" t="s">
        <v>260</v>
      </c>
      <c r="BW83" s="3" t="str">
        <f t="shared" si="83"/>
        <v/>
      </c>
      <c r="BX83" s="3" t="s">
        <v>260</v>
      </c>
      <c r="BY83" s="3" t="str">
        <f t="shared" si="84"/>
        <v/>
      </c>
      <c r="CA83" s="6" t="str">
        <f t="shared" si="116"/>
        <v>0070.02.02.12</v>
      </c>
      <c r="CF83" s="8" t="str">
        <f t="shared" si="117"/>
        <v>12</v>
      </c>
    </row>
    <row r="84" spans="1:84" x14ac:dyDescent="0.3">
      <c r="A84" t="str">
        <f t="shared" si="86"/>
        <v>A2.2-M</v>
      </c>
      <c r="B84" t="s">
        <v>75</v>
      </c>
      <c r="C84" t="s">
        <v>223</v>
      </c>
      <c r="D84" s="3">
        <v>0</v>
      </c>
      <c r="E84" s="3">
        <v>1</v>
      </c>
      <c r="G84" s="12">
        <v>0</v>
      </c>
      <c r="H84" s="3">
        <v>1</v>
      </c>
      <c r="I84" s="21">
        <v>0</v>
      </c>
      <c r="J84" s="12">
        <v>0</v>
      </c>
      <c r="K84" s="3">
        <v>1</v>
      </c>
      <c r="L84" s="21">
        <v>0</v>
      </c>
      <c r="M84" s="12">
        <v>1</v>
      </c>
      <c r="N84" s="3">
        <v>1</v>
      </c>
      <c r="O84" s="21">
        <v>0</v>
      </c>
      <c r="P84" s="13">
        <v>1</v>
      </c>
      <c r="Q84" s="5">
        <v>2</v>
      </c>
      <c r="R84" s="21">
        <v>1</v>
      </c>
      <c r="S84" s="13">
        <v>0</v>
      </c>
      <c r="T84" s="3">
        <v>0</v>
      </c>
      <c r="U84" s="21">
        <v>0</v>
      </c>
      <c r="V84" s="13">
        <v>0</v>
      </c>
      <c r="W84" s="3">
        <v>0</v>
      </c>
      <c r="X84" s="21">
        <v>0</v>
      </c>
      <c r="Y84" s="13">
        <v>0</v>
      </c>
      <c r="Z84" s="3">
        <v>0</v>
      </c>
      <c r="AA84" s="21">
        <v>0</v>
      </c>
      <c r="AE84" s="5" t="str">
        <f t="shared" si="87"/>
        <v/>
      </c>
      <c r="AG84" s="12">
        <f t="shared" si="88"/>
        <v>1</v>
      </c>
      <c r="AH84" s="5" t="str">
        <f t="shared" si="89"/>
        <v/>
      </c>
      <c r="AI84" s="12">
        <f t="shared" si="90"/>
        <v>1</v>
      </c>
      <c r="AJ84" s="5" t="str">
        <f t="shared" si="91"/>
        <v>A</v>
      </c>
      <c r="AK84" s="12">
        <f t="shared" si="92"/>
        <v>2</v>
      </c>
      <c r="AL84" s="13" t="str">
        <f t="shared" si="93"/>
        <v/>
      </c>
      <c r="AM84" s="12">
        <f t="shared" si="94"/>
        <v>2</v>
      </c>
      <c r="AN84" s="5" t="str">
        <f t="shared" si="95"/>
        <v>2</v>
      </c>
      <c r="AO84" s="12">
        <f t="shared" si="96"/>
        <v>3</v>
      </c>
      <c r="AP84" s="13">
        <f t="shared" si="97"/>
        <v>46</v>
      </c>
      <c r="AQ84" s="12">
        <f t="shared" si="98"/>
        <v>4</v>
      </c>
      <c r="AR84" s="5" t="str">
        <f t="shared" si="99"/>
        <v>2</v>
      </c>
      <c r="AS84" s="12">
        <f t="shared" si="100"/>
        <v>5</v>
      </c>
      <c r="AT84" s="13">
        <f t="shared" si="101"/>
        <v>45</v>
      </c>
      <c r="AU84" s="12">
        <f t="shared" si="102"/>
        <v>6</v>
      </c>
      <c r="AV84" s="5" t="str">
        <f t="shared" si="103"/>
        <v>M</v>
      </c>
      <c r="AW84" s="12">
        <f t="shared" si="104"/>
        <v>8</v>
      </c>
      <c r="AX84" s="13" t="str">
        <f t="shared" si="105"/>
        <v/>
      </c>
      <c r="AY84" s="12">
        <f t="shared" si="106"/>
        <v>8</v>
      </c>
      <c r="AZ84" s="5" t="str">
        <f t="shared" si="107"/>
        <v/>
      </c>
      <c r="BA84" s="12">
        <f t="shared" si="108"/>
        <v>8</v>
      </c>
      <c r="BB84" s="13" t="str">
        <f t="shared" si="109"/>
        <v/>
      </c>
      <c r="BC84" s="12">
        <f t="shared" si="110"/>
        <v>8</v>
      </c>
      <c r="BD84" s="5" t="str">
        <f t="shared" si="111"/>
        <v/>
      </c>
      <c r="BE84" s="12">
        <f t="shared" si="112"/>
        <v>8</v>
      </c>
      <c r="BF84" s="13" t="str">
        <f t="shared" si="113"/>
        <v/>
      </c>
      <c r="BG84" s="12">
        <f t="shared" si="114"/>
        <v>8</v>
      </c>
      <c r="BH84" s="5" t="str">
        <f t="shared" si="115"/>
        <v/>
      </c>
      <c r="BJ84" t="str">
        <f t="shared" si="77"/>
        <v>A2.2-M</v>
      </c>
      <c r="BK84" s="8" t="str">
        <f t="shared" si="78"/>
        <v>yes</v>
      </c>
      <c r="BM84" s="3" t="str">
        <f>_xlfn.XLOOKUP(AJ84,Sheet2!A$3:A$16,Sheet2!B$3:B$16)&amp;"0"</f>
        <v>0070</v>
      </c>
      <c r="BN84" s="3" t="s">
        <v>260</v>
      </c>
      <c r="BO84" s="3" t="str">
        <f t="shared" si="79"/>
        <v>02</v>
      </c>
      <c r="BP84" s="3" t="s">
        <v>260</v>
      </c>
      <c r="BQ84" s="3" t="str">
        <f t="shared" si="80"/>
        <v>02</v>
      </c>
      <c r="BR84" s="3" t="s">
        <v>260</v>
      </c>
      <c r="BS84" s="3" t="str">
        <f t="shared" si="81"/>
        <v>000M</v>
      </c>
      <c r="BT84" s="3" t="s">
        <v>260</v>
      </c>
      <c r="BU84" s="3" t="str">
        <f t="shared" si="82"/>
        <v/>
      </c>
      <c r="BV84" s="3" t="s">
        <v>260</v>
      </c>
      <c r="BW84" s="3" t="str">
        <f t="shared" si="83"/>
        <v/>
      </c>
      <c r="BX84" s="3" t="s">
        <v>260</v>
      </c>
      <c r="BY84" s="3" t="str">
        <f t="shared" si="84"/>
        <v/>
      </c>
      <c r="CA84" s="6" t="str">
        <f t="shared" si="116"/>
        <v>0070.02.02.2</v>
      </c>
      <c r="CF84" s="8" t="str">
        <f>_xlfn.XLOOKUP(LEFT(AV84,1),Sheet2!F$3:F$6,Sheet2!G$3:G$6)&amp;IF(LEN(AV84)&gt;1,IF(MID(AV84,2,1)="S","1","2"),"")</f>
        <v>2</v>
      </c>
    </row>
    <row r="85" spans="1:84" x14ac:dyDescent="0.3">
      <c r="A85" t="str">
        <f t="shared" si="86"/>
        <v>A2.2-MS</v>
      </c>
      <c r="B85" t="s">
        <v>77</v>
      </c>
      <c r="C85" t="s">
        <v>223</v>
      </c>
      <c r="D85" s="3">
        <v>0</v>
      </c>
      <c r="E85" s="3">
        <v>1</v>
      </c>
      <c r="G85" s="12">
        <v>0</v>
      </c>
      <c r="H85" s="3">
        <v>1</v>
      </c>
      <c r="I85" s="21">
        <v>0</v>
      </c>
      <c r="J85" s="12">
        <v>0</v>
      </c>
      <c r="K85" s="3">
        <v>1</v>
      </c>
      <c r="L85" s="21">
        <v>0</v>
      </c>
      <c r="M85" s="12">
        <v>1</v>
      </c>
      <c r="N85" s="3">
        <v>1</v>
      </c>
      <c r="O85" s="21">
        <v>0</v>
      </c>
      <c r="P85" s="13">
        <v>1</v>
      </c>
      <c r="Q85" s="5">
        <v>2</v>
      </c>
      <c r="R85" s="21">
        <v>2</v>
      </c>
      <c r="S85" s="13">
        <v>0</v>
      </c>
      <c r="T85" s="3">
        <v>0</v>
      </c>
      <c r="U85" s="21">
        <v>0</v>
      </c>
      <c r="V85" s="13">
        <v>0</v>
      </c>
      <c r="W85" s="3">
        <v>0</v>
      </c>
      <c r="X85" s="21">
        <v>0</v>
      </c>
      <c r="Y85" s="13">
        <v>0</v>
      </c>
      <c r="Z85" s="3">
        <v>0</v>
      </c>
      <c r="AA85" s="21">
        <v>0</v>
      </c>
      <c r="AE85" s="5" t="str">
        <f t="shared" si="87"/>
        <v/>
      </c>
      <c r="AG85" s="12">
        <f t="shared" si="88"/>
        <v>1</v>
      </c>
      <c r="AH85" s="5" t="str">
        <f t="shared" si="89"/>
        <v/>
      </c>
      <c r="AI85" s="12">
        <f t="shared" si="90"/>
        <v>1</v>
      </c>
      <c r="AJ85" s="5" t="str">
        <f t="shared" si="91"/>
        <v>A</v>
      </c>
      <c r="AK85" s="12">
        <f t="shared" si="92"/>
        <v>2</v>
      </c>
      <c r="AL85" s="13" t="str">
        <f t="shared" si="93"/>
        <v/>
      </c>
      <c r="AM85" s="12">
        <f t="shared" si="94"/>
        <v>2</v>
      </c>
      <c r="AN85" s="5" t="str">
        <f t="shared" si="95"/>
        <v>2</v>
      </c>
      <c r="AO85" s="12">
        <f t="shared" si="96"/>
        <v>3</v>
      </c>
      <c r="AP85" s="13">
        <f t="shared" si="97"/>
        <v>46</v>
      </c>
      <c r="AQ85" s="12">
        <f t="shared" si="98"/>
        <v>4</v>
      </c>
      <c r="AR85" s="5" t="str">
        <f t="shared" si="99"/>
        <v>2</v>
      </c>
      <c r="AS85" s="12">
        <f t="shared" si="100"/>
        <v>5</v>
      </c>
      <c r="AT85" s="13">
        <f t="shared" si="101"/>
        <v>45</v>
      </c>
      <c r="AU85" s="12">
        <f t="shared" si="102"/>
        <v>6</v>
      </c>
      <c r="AV85" s="5" t="str">
        <f t="shared" si="103"/>
        <v>MS</v>
      </c>
      <c r="AW85" s="12">
        <f t="shared" si="104"/>
        <v>8</v>
      </c>
      <c r="AX85" s="13" t="str">
        <f t="shared" si="105"/>
        <v/>
      </c>
      <c r="AY85" s="12">
        <f t="shared" si="106"/>
        <v>8</v>
      </c>
      <c r="AZ85" s="5" t="str">
        <f t="shared" si="107"/>
        <v/>
      </c>
      <c r="BA85" s="12">
        <f t="shared" si="108"/>
        <v>8</v>
      </c>
      <c r="BB85" s="13" t="str">
        <f t="shared" si="109"/>
        <v/>
      </c>
      <c r="BC85" s="12">
        <f t="shared" si="110"/>
        <v>8</v>
      </c>
      <c r="BD85" s="5" t="str">
        <f t="shared" si="111"/>
        <v/>
      </c>
      <c r="BE85" s="12">
        <f t="shared" si="112"/>
        <v>8</v>
      </c>
      <c r="BF85" s="13" t="str">
        <f t="shared" si="113"/>
        <v/>
      </c>
      <c r="BG85" s="12">
        <f t="shared" si="114"/>
        <v>8</v>
      </c>
      <c r="BH85" s="5" t="str">
        <f t="shared" si="115"/>
        <v/>
      </c>
      <c r="BJ85" t="str">
        <f t="shared" si="77"/>
        <v>A2.2-MS</v>
      </c>
      <c r="BK85" s="8" t="str">
        <f t="shared" si="78"/>
        <v>yes</v>
      </c>
      <c r="BM85" s="3" t="str">
        <f>_xlfn.XLOOKUP(AJ85,Sheet2!A$3:A$16,Sheet2!B$3:B$16)&amp;"0"</f>
        <v>0070</v>
      </c>
      <c r="BN85" s="3" t="s">
        <v>260</v>
      </c>
      <c r="BO85" s="3" t="str">
        <f t="shared" si="79"/>
        <v>02</v>
      </c>
      <c r="BP85" s="3" t="s">
        <v>260</v>
      </c>
      <c r="BQ85" s="3" t="str">
        <f t="shared" si="80"/>
        <v>02</v>
      </c>
      <c r="BR85" s="3" t="s">
        <v>260</v>
      </c>
      <c r="BS85" s="3" t="str">
        <f t="shared" si="81"/>
        <v>00MS</v>
      </c>
      <c r="BT85" s="3" t="s">
        <v>260</v>
      </c>
      <c r="BU85" s="3" t="str">
        <f t="shared" si="82"/>
        <v/>
      </c>
      <c r="BV85" s="3" t="s">
        <v>260</v>
      </c>
      <c r="BW85" s="3" t="str">
        <f t="shared" si="83"/>
        <v/>
      </c>
      <c r="BX85" s="3" t="s">
        <v>260</v>
      </c>
      <c r="BY85" s="3" t="str">
        <f t="shared" si="84"/>
        <v/>
      </c>
      <c r="CA85" s="6" t="str">
        <f t="shared" si="116"/>
        <v>0070.02.02.21</v>
      </c>
      <c r="CF85" s="8" t="str">
        <f>_xlfn.XLOOKUP(LEFT(AV85,1),Sheet2!F$3:F$6,Sheet2!G$3:G$6)&amp;IF(LEN(AV85)&gt;1,IF(MID(AV85,2,1)="S","1","2"),"")</f>
        <v>21</v>
      </c>
    </row>
    <row r="86" spans="1:84" x14ac:dyDescent="0.3">
      <c r="A86" t="str">
        <f t="shared" si="86"/>
        <v>A2.2-MN</v>
      </c>
      <c r="B86" t="s">
        <v>76</v>
      </c>
      <c r="C86" t="s">
        <v>223</v>
      </c>
      <c r="D86" s="3">
        <v>0</v>
      </c>
      <c r="E86" s="3">
        <v>1</v>
      </c>
      <c r="G86" s="12">
        <v>0</v>
      </c>
      <c r="H86" s="3">
        <v>1</v>
      </c>
      <c r="I86" s="21">
        <v>0</v>
      </c>
      <c r="J86" s="12">
        <v>0</v>
      </c>
      <c r="K86" s="3">
        <v>1</v>
      </c>
      <c r="L86" s="21">
        <v>0</v>
      </c>
      <c r="M86" s="12">
        <v>1</v>
      </c>
      <c r="N86" s="3">
        <v>1</v>
      </c>
      <c r="O86" s="21">
        <v>0</v>
      </c>
      <c r="P86" s="13">
        <v>1</v>
      </c>
      <c r="Q86" s="5">
        <v>2</v>
      </c>
      <c r="R86" s="21">
        <v>2</v>
      </c>
      <c r="S86" s="13">
        <v>0</v>
      </c>
      <c r="T86" s="3">
        <v>0</v>
      </c>
      <c r="U86" s="21">
        <v>0</v>
      </c>
      <c r="V86" s="13">
        <v>0</v>
      </c>
      <c r="W86" s="3">
        <v>0</v>
      </c>
      <c r="X86" s="21">
        <v>0</v>
      </c>
      <c r="Y86" s="13">
        <v>0</v>
      </c>
      <c r="Z86" s="3">
        <v>0</v>
      </c>
      <c r="AA86" s="21">
        <v>0</v>
      </c>
      <c r="AE86" s="5" t="str">
        <f t="shared" si="87"/>
        <v/>
      </c>
      <c r="AG86" s="12">
        <f t="shared" si="88"/>
        <v>1</v>
      </c>
      <c r="AH86" s="5" t="str">
        <f t="shared" si="89"/>
        <v/>
      </c>
      <c r="AI86" s="12">
        <f t="shared" si="90"/>
        <v>1</v>
      </c>
      <c r="AJ86" s="5" t="str">
        <f t="shared" si="91"/>
        <v>A</v>
      </c>
      <c r="AK86" s="12">
        <f t="shared" si="92"/>
        <v>2</v>
      </c>
      <c r="AL86" s="13" t="str">
        <f t="shared" si="93"/>
        <v/>
      </c>
      <c r="AM86" s="12">
        <f t="shared" si="94"/>
        <v>2</v>
      </c>
      <c r="AN86" s="5" t="str">
        <f t="shared" si="95"/>
        <v>2</v>
      </c>
      <c r="AO86" s="12">
        <f t="shared" si="96"/>
        <v>3</v>
      </c>
      <c r="AP86" s="13">
        <f t="shared" si="97"/>
        <v>46</v>
      </c>
      <c r="AQ86" s="12">
        <f t="shared" si="98"/>
        <v>4</v>
      </c>
      <c r="AR86" s="5" t="str">
        <f t="shared" si="99"/>
        <v>2</v>
      </c>
      <c r="AS86" s="12">
        <f t="shared" si="100"/>
        <v>5</v>
      </c>
      <c r="AT86" s="13">
        <f t="shared" si="101"/>
        <v>45</v>
      </c>
      <c r="AU86" s="12">
        <f t="shared" si="102"/>
        <v>6</v>
      </c>
      <c r="AV86" s="5" t="str">
        <f t="shared" si="103"/>
        <v>MN</v>
      </c>
      <c r="AW86" s="12">
        <f t="shared" si="104"/>
        <v>8</v>
      </c>
      <c r="AX86" s="13" t="str">
        <f t="shared" si="105"/>
        <v/>
      </c>
      <c r="AY86" s="12">
        <f t="shared" si="106"/>
        <v>8</v>
      </c>
      <c r="AZ86" s="5" t="str">
        <f t="shared" si="107"/>
        <v/>
      </c>
      <c r="BA86" s="12">
        <f t="shared" si="108"/>
        <v>8</v>
      </c>
      <c r="BB86" s="13" t="str">
        <f t="shared" si="109"/>
        <v/>
      </c>
      <c r="BC86" s="12">
        <f t="shared" si="110"/>
        <v>8</v>
      </c>
      <c r="BD86" s="5" t="str">
        <f t="shared" si="111"/>
        <v/>
      </c>
      <c r="BE86" s="12">
        <f t="shared" si="112"/>
        <v>8</v>
      </c>
      <c r="BF86" s="13" t="str">
        <f t="shared" si="113"/>
        <v/>
      </c>
      <c r="BG86" s="12">
        <f t="shared" si="114"/>
        <v>8</v>
      </c>
      <c r="BH86" s="5" t="str">
        <f t="shared" si="115"/>
        <v/>
      </c>
      <c r="BJ86" t="str">
        <f t="shared" si="77"/>
        <v>A2.2-MN</v>
      </c>
      <c r="BK86" s="8" t="str">
        <f t="shared" si="78"/>
        <v>yes</v>
      </c>
      <c r="BM86" s="3" t="str">
        <f>_xlfn.XLOOKUP(AJ86,Sheet2!A$3:A$16,Sheet2!B$3:B$16)&amp;"0"</f>
        <v>0070</v>
      </c>
      <c r="BN86" s="3" t="s">
        <v>260</v>
      </c>
      <c r="BO86" s="3" t="str">
        <f t="shared" si="79"/>
        <v>02</v>
      </c>
      <c r="BP86" s="3" t="s">
        <v>260</v>
      </c>
      <c r="BQ86" s="3" t="str">
        <f t="shared" si="80"/>
        <v>02</v>
      </c>
      <c r="BR86" s="3" t="s">
        <v>260</v>
      </c>
      <c r="BS86" s="3" t="str">
        <f t="shared" si="81"/>
        <v>00MN</v>
      </c>
      <c r="BT86" s="3" t="s">
        <v>260</v>
      </c>
      <c r="BU86" s="3" t="str">
        <f t="shared" si="82"/>
        <v/>
      </c>
      <c r="BV86" s="3" t="s">
        <v>260</v>
      </c>
      <c r="BW86" s="3" t="str">
        <f t="shared" si="83"/>
        <v/>
      </c>
      <c r="BX86" s="3" t="s">
        <v>260</v>
      </c>
      <c r="BY86" s="3" t="str">
        <f t="shared" si="84"/>
        <v/>
      </c>
      <c r="CA86" s="6" t="str">
        <f t="shared" si="116"/>
        <v>0070.02.02.22</v>
      </c>
      <c r="CF86" s="8" t="str">
        <f>_xlfn.XLOOKUP(LEFT(AV86,1),Sheet2!F$3:F$6,Sheet2!G$3:G$6)&amp;IF(LEN(AV86)&gt;1,IF(MID(AV86,2,1)="S","1","2"),"")</f>
        <v>22</v>
      </c>
    </row>
    <row r="87" spans="1:84" x14ac:dyDescent="0.3">
      <c r="A87" t="str">
        <f t="shared" si="86"/>
        <v>A2.2-P1</v>
      </c>
      <c r="B87" t="s">
        <v>78</v>
      </c>
      <c r="C87" t="s">
        <v>223</v>
      </c>
      <c r="D87" s="3">
        <v>0</v>
      </c>
      <c r="E87" s="3">
        <v>1</v>
      </c>
      <c r="G87" s="12">
        <v>0</v>
      </c>
      <c r="H87" s="3">
        <v>1</v>
      </c>
      <c r="I87" s="21">
        <v>0</v>
      </c>
      <c r="J87" s="12">
        <v>0</v>
      </c>
      <c r="K87" s="3">
        <v>1</v>
      </c>
      <c r="L87" s="21">
        <v>0</v>
      </c>
      <c r="M87" s="12">
        <v>1</v>
      </c>
      <c r="N87" s="3">
        <v>1</v>
      </c>
      <c r="O87" s="21">
        <v>0</v>
      </c>
      <c r="P87" s="13">
        <v>1</v>
      </c>
      <c r="Q87" s="5">
        <v>3</v>
      </c>
      <c r="R87" s="21">
        <v>2</v>
      </c>
      <c r="S87" s="13">
        <v>0</v>
      </c>
      <c r="T87" s="3">
        <v>0</v>
      </c>
      <c r="U87" s="21">
        <v>0</v>
      </c>
      <c r="V87" s="13">
        <v>0</v>
      </c>
      <c r="W87" s="3">
        <v>0</v>
      </c>
      <c r="X87" s="21">
        <v>0</v>
      </c>
      <c r="Y87" s="13">
        <v>0</v>
      </c>
      <c r="Z87" s="3">
        <v>0</v>
      </c>
      <c r="AA87" s="21">
        <v>0</v>
      </c>
      <c r="AE87" s="5" t="str">
        <f t="shared" si="87"/>
        <v/>
      </c>
      <c r="AG87" s="12">
        <f t="shared" si="88"/>
        <v>1</v>
      </c>
      <c r="AH87" s="5" t="str">
        <f t="shared" si="89"/>
        <v/>
      </c>
      <c r="AI87" s="12">
        <f t="shared" si="90"/>
        <v>1</v>
      </c>
      <c r="AJ87" s="5" t="str">
        <f t="shared" si="91"/>
        <v>A</v>
      </c>
      <c r="AK87" s="12">
        <f t="shared" si="92"/>
        <v>2</v>
      </c>
      <c r="AL87" s="13" t="str">
        <f t="shared" si="93"/>
        <v/>
      </c>
      <c r="AM87" s="12">
        <f t="shared" si="94"/>
        <v>2</v>
      </c>
      <c r="AN87" s="5" t="str">
        <f t="shared" si="95"/>
        <v>2</v>
      </c>
      <c r="AO87" s="12">
        <f t="shared" si="96"/>
        <v>3</v>
      </c>
      <c r="AP87" s="13">
        <f t="shared" si="97"/>
        <v>46</v>
      </c>
      <c r="AQ87" s="12">
        <f t="shared" si="98"/>
        <v>4</v>
      </c>
      <c r="AR87" s="5" t="str">
        <f t="shared" si="99"/>
        <v>2</v>
      </c>
      <c r="AS87" s="12">
        <f t="shared" si="100"/>
        <v>5</v>
      </c>
      <c r="AT87" s="13">
        <f t="shared" si="101"/>
        <v>45</v>
      </c>
      <c r="AU87" s="12">
        <f t="shared" si="102"/>
        <v>6</v>
      </c>
      <c r="AV87" s="5" t="str">
        <f t="shared" si="103"/>
        <v>P1</v>
      </c>
      <c r="AW87" s="12">
        <f t="shared" si="104"/>
        <v>9</v>
      </c>
      <c r="AX87" s="13" t="str">
        <f t="shared" si="105"/>
        <v/>
      </c>
      <c r="AY87" s="12">
        <f t="shared" si="106"/>
        <v>9</v>
      </c>
      <c r="AZ87" s="5" t="str">
        <f t="shared" si="107"/>
        <v/>
      </c>
      <c r="BA87" s="12">
        <f t="shared" si="108"/>
        <v>9</v>
      </c>
      <c r="BB87" s="13" t="str">
        <f t="shared" si="109"/>
        <v/>
      </c>
      <c r="BC87" s="12">
        <f t="shared" si="110"/>
        <v>9</v>
      </c>
      <c r="BD87" s="5" t="str">
        <f t="shared" si="111"/>
        <v/>
      </c>
      <c r="BE87" s="12">
        <f t="shared" si="112"/>
        <v>9</v>
      </c>
      <c r="BF87" s="13" t="str">
        <f t="shared" si="113"/>
        <v/>
      </c>
      <c r="BG87" s="12">
        <f t="shared" si="114"/>
        <v>9</v>
      </c>
      <c r="BH87" s="5" t="str">
        <f t="shared" si="115"/>
        <v/>
      </c>
      <c r="BJ87" t="str">
        <f t="shared" si="77"/>
        <v>A2.2-P1</v>
      </c>
      <c r="BK87" s="8" t="str">
        <f t="shared" si="78"/>
        <v>yes</v>
      </c>
      <c r="BM87" s="3" t="str">
        <f>_xlfn.XLOOKUP(AJ87,Sheet2!A$3:A$16,Sheet2!B$3:B$16)&amp;"0"</f>
        <v>0070</v>
      </c>
      <c r="BN87" s="3" t="s">
        <v>260</v>
      </c>
      <c r="BO87" s="3" t="str">
        <f t="shared" si="79"/>
        <v>02</v>
      </c>
      <c r="BP87" s="3" t="s">
        <v>260</v>
      </c>
      <c r="BQ87" s="3" t="str">
        <f t="shared" si="80"/>
        <v>02</v>
      </c>
      <c r="BR87" s="3" t="s">
        <v>260</v>
      </c>
      <c r="BS87" s="3" t="str">
        <f t="shared" si="81"/>
        <v>00P1</v>
      </c>
      <c r="BT87" s="3" t="s">
        <v>260</v>
      </c>
      <c r="BU87" s="3" t="str">
        <f t="shared" si="82"/>
        <v/>
      </c>
      <c r="BV87" s="3" t="s">
        <v>260</v>
      </c>
      <c r="BW87" s="3" t="str">
        <f t="shared" si="83"/>
        <v/>
      </c>
      <c r="BX87" s="3" t="s">
        <v>260</v>
      </c>
      <c r="BY87" s="3" t="str">
        <f t="shared" si="84"/>
        <v/>
      </c>
      <c r="CA87" s="6" t="str">
        <f t="shared" si="116"/>
        <v>0070.02.02.31</v>
      </c>
      <c r="CF87" s="8" t="str">
        <f>_xlfn.XLOOKUP(LEFT(AV87,1),Sheet2!F$3:F$6,Sheet2!G$3:G$6)&amp;MID(AV87,2,1)&amp;IF(LEN(AV87)&gt;2,IF(MID(AV87,3,1)="S","1","2"),"")</f>
        <v>31</v>
      </c>
    </row>
    <row r="88" spans="1:84" x14ac:dyDescent="0.3">
      <c r="A88" t="str">
        <f t="shared" si="86"/>
        <v>A2.2-P1S</v>
      </c>
      <c r="B88" t="s">
        <v>80</v>
      </c>
      <c r="C88" t="s">
        <v>223</v>
      </c>
      <c r="D88" s="3">
        <v>0</v>
      </c>
      <c r="E88" s="3">
        <v>1</v>
      </c>
      <c r="G88" s="12">
        <v>0</v>
      </c>
      <c r="H88" s="3">
        <v>1</v>
      </c>
      <c r="I88" s="21">
        <v>0</v>
      </c>
      <c r="J88" s="12">
        <v>0</v>
      </c>
      <c r="K88" s="3">
        <v>1</v>
      </c>
      <c r="L88" s="21">
        <v>0</v>
      </c>
      <c r="M88" s="12">
        <v>1</v>
      </c>
      <c r="N88" s="3">
        <v>1</v>
      </c>
      <c r="O88" s="21">
        <v>0</v>
      </c>
      <c r="P88" s="13">
        <v>1</v>
      </c>
      <c r="Q88" s="5">
        <v>3</v>
      </c>
      <c r="R88" s="21">
        <v>3</v>
      </c>
      <c r="S88" s="13">
        <v>0</v>
      </c>
      <c r="T88" s="3">
        <v>0</v>
      </c>
      <c r="U88" s="21">
        <v>0</v>
      </c>
      <c r="V88" s="13">
        <v>0</v>
      </c>
      <c r="W88" s="3">
        <v>0</v>
      </c>
      <c r="X88" s="21">
        <v>0</v>
      </c>
      <c r="Y88" s="13">
        <v>0</v>
      </c>
      <c r="Z88" s="3">
        <v>0</v>
      </c>
      <c r="AA88" s="21">
        <v>0</v>
      </c>
      <c r="AE88" s="5" t="str">
        <f t="shared" si="87"/>
        <v/>
      </c>
      <c r="AG88" s="12">
        <f t="shared" si="88"/>
        <v>1</v>
      </c>
      <c r="AH88" s="5" t="str">
        <f t="shared" si="89"/>
        <v/>
      </c>
      <c r="AI88" s="12">
        <f t="shared" si="90"/>
        <v>1</v>
      </c>
      <c r="AJ88" s="5" t="str">
        <f t="shared" si="91"/>
        <v>A</v>
      </c>
      <c r="AK88" s="12">
        <f t="shared" si="92"/>
        <v>2</v>
      </c>
      <c r="AL88" s="13" t="str">
        <f t="shared" si="93"/>
        <v/>
      </c>
      <c r="AM88" s="12">
        <f t="shared" si="94"/>
        <v>2</v>
      </c>
      <c r="AN88" s="5" t="str">
        <f t="shared" si="95"/>
        <v>2</v>
      </c>
      <c r="AO88" s="12">
        <f t="shared" si="96"/>
        <v>3</v>
      </c>
      <c r="AP88" s="13">
        <f t="shared" si="97"/>
        <v>46</v>
      </c>
      <c r="AQ88" s="12">
        <f t="shared" si="98"/>
        <v>4</v>
      </c>
      <c r="AR88" s="5" t="str">
        <f t="shared" si="99"/>
        <v>2</v>
      </c>
      <c r="AS88" s="12">
        <f t="shared" si="100"/>
        <v>5</v>
      </c>
      <c r="AT88" s="13">
        <f t="shared" si="101"/>
        <v>45</v>
      </c>
      <c r="AU88" s="12">
        <f t="shared" si="102"/>
        <v>6</v>
      </c>
      <c r="AV88" s="5" t="str">
        <f t="shared" si="103"/>
        <v>P1S</v>
      </c>
      <c r="AW88" s="12">
        <f t="shared" si="104"/>
        <v>9</v>
      </c>
      <c r="AX88" s="13" t="str">
        <f t="shared" si="105"/>
        <v/>
      </c>
      <c r="AY88" s="12">
        <f t="shared" si="106"/>
        <v>9</v>
      </c>
      <c r="AZ88" s="5" t="str">
        <f t="shared" si="107"/>
        <v/>
      </c>
      <c r="BA88" s="12">
        <f t="shared" si="108"/>
        <v>9</v>
      </c>
      <c r="BB88" s="13" t="str">
        <f t="shared" si="109"/>
        <v/>
      </c>
      <c r="BC88" s="12">
        <f t="shared" si="110"/>
        <v>9</v>
      </c>
      <c r="BD88" s="5" t="str">
        <f t="shared" si="111"/>
        <v/>
      </c>
      <c r="BE88" s="12">
        <f t="shared" si="112"/>
        <v>9</v>
      </c>
      <c r="BF88" s="13" t="str">
        <f t="shared" si="113"/>
        <v/>
      </c>
      <c r="BG88" s="12">
        <f t="shared" si="114"/>
        <v>9</v>
      </c>
      <c r="BH88" s="5" t="str">
        <f t="shared" si="115"/>
        <v/>
      </c>
      <c r="BJ88" t="str">
        <f t="shared" si="77"/>
        <v>A2.2-P1S</v>
      </c>
      <c r="BK88" s="8" t="str">
        <f t="shared" si="78"/>
        <v>yes</v>
      </c>
      <c r="BM88" s="3" t="str">
        <f>_xlfn.XLOOKUP(AJ88,Sheet2!A$3:A$16,Sheet2!B$3:B$16)&amp;"0"</f>
        <v>0070</v>
      </c>
      <c r="BN88" s="3" t="s">
        <v>260</v>
      </c>
      <c r="BO88" s="3" t="str">
        <f t="shared" si="79"/>
        <v>02</v>
      </c>
      <c r="BP88" s="3" t="s">
        <v>260</v>
      </c>
      <c r="BQ88" s="3" t="str">
        <f t="shared" si="80"/>
        <v>02</v>
      </c>
      <c r="BR88" s="3" t="s">
        <v>260</v>
      </c>
      <c r="BS88" s="3" t="str">
        <f t="shared" si="81"/>
        <v>0P1S</v>
      </c>
      <c r="BT88" s="3" t="s">
        <v>260</v>
      </c>
      <c r="BU88" s="3" t="str">
        <f t="shared" si="82"/>
        <v/>
      </c>
      <c r="BV88" s="3" t="s">
        <v>260</v>
      </c>
      <c r="BW88" s="3" t="str">
        <f t="shared" si="83"/>
        <v/>
      </c>
      <c r="BX88" s="3" t="s">
        <v>260</v>
      </c>
      <c r="BY88" s="3" t="str">
        <f t="shared" si="84"/>
        <v/>
      </c>
      <c r="CA88" s="6" t="str">
        <f t="shared" si="116"/>
        <v>0070.02.02.311</v>
      </c>
      <c r="CF88" s="8" t="str">
        <f>_xlfn.XLOOKUP(LEFT(AV88,1),Sheet2!F$3:F$6,Sheet2!G$3:G$6)&amp;MID(AV88,2,1)&amp;IF(LEN(AV88)&gt;2,IF(MID(AV88,3,1)="S","1","2"),"")</f>
        <v>311</v>
      </c>
    </row>
    <row r="89" spans="1:84" x14ac:dyDescent="0.3">
      <c r="A89" t="str">
        <f t="shared" ref="A89:A90" si="118">LEFT(B89,FIND(" - ",B89)-1)</f>
        <v>A2.2-P1SA</v>
      </c>
      <c r="B89" t="s">
        <v>342</v>
      </c>
      <c r="C89" t="s">
        <v>223</v>
      </c>
      <c r="D89" s="3">
        <v>0</v>
      </c>
      <c r="E89" s="3">
        <v>1</v>
      </c>
      <c r="G89" s="12">
        <v>0</v>
      </c>
      <c r="H89" s="3">
        <v>1</v>
      </c>
      <c r="I89" s="21">
        <v>0</v>
      </c>
      <c r="J89" s="12">
        <v>0</v>
      </c>
      <c r="K89" s="3">
        <v>1</v>
      </c>
      <c r="L89" s="21">
        <v>0</v>
      </c>
      <c r="M89" s="12">
        <v>1</v>
      </c>
      <c r="N89" s="3">
        <v>1</v>
      </c>
      <c r="O89" s="21">
        <v>0</v>
      </c>
      <c r="P89" s="13">
        <v>1</v>
      </c>
      <c r="Q89" s="5">
        <v>4</v>
      </c>
      <c r="R89" s="21">
        <v>3</v>
      </c>
      <c r="S89" s="13">
        <v>0</v>
      </c>
      <c r="T89" s="3">
        <v>0</v>
      </c>
      <c r="U89" s="21">
        <v>0</v>
      </c>
      <c r="V89" s="13">
        <v>0</v>
      </c>
      <c r="W89" s="3">
        <v>0</v>
      </c>
      <c r="X89" s="21">
        <v>0</v>
      </c>
      <c r="Y89" s="13">
        <v>0</v>
      </c>
      <c r="Z89" s="3">
        <v>0</v>
      </c>
      <c r="AA89" s="21">
        <v>0</v>
      </c>
      <c r="AE89" s="5" t="str">
        <f t="shared" ref="AE89:AE90" si="119">IF(D89=0,"",MID($A89,E89,D89))</f>
        <v/>
      </c>
      <c r="AG89" s="12">
        <f t="shared" ref="AG89:AG90" si="120">D89+E89</f>
        <v>1</v>
      </c>
      <c r="AH89" s="5" t="str">
        <f t="shared" ref="AH89:AH90" si="121">IF(G89=0,"",CODE(MID($A89,AG89,G89)))</f>
        <v/>
      </c>
      <c r="AI89" s="12">
        <f t="shared" ref="AI89:AI90" si="122">G89+AG89</f>
        <v>1</v>
      </c>
      <c r="AJ89" s="5" t="str">
        <f t="shared" ref="AJ89:AJ90" si="123">IF(H89=0,"",MID($A89,AI89,H89))</f>
        <v>A</v>
      </c>
      <c r="AK89" s="12">
        <f t="shared" ref="AK89:AK90" si="124">H89+AI89</f>
        <v>2</v>
      </c>
      <c r="AL89" s="13" t="str">
        <f t="shared" ref="AL89:AL90" si="125">IF(J89=0,"",CODE(MID($A89,AK89,J89)))</f>
        <v/>
      </c>
      <c r="AM89" s="12">
        <f t="shared" ref="AM89:AM90" si="126">J89+AK89</f>
        <v>2</v>
      </c>
      <c r="AN89" s="5" t="str">
        <f t="shared" ref="AN89:AN90" si="127">IF(K89=0,"",MID($A89,AM89,K89))</f>
        <v>2</v>
      </c>
      <c r="AO89" s="12">
        <f t="shared" ref="AO89:AO90" si="128">K89+AM89</f>
        <v>3</v>
      </c>
      <c r="AP89" s="13">
        <f t="shared" ref="AP89:AP90" si="129">IF(M89=0,"",CODE(MID($A89,AO89,M89)))</f>
        <v>46</v>
      </c>
      <c r="AQ89" s="12">
        <f t="shared" ref="AQ89:AQ90" si="130">M89+AO89</f>
        <v>4</v>
      </c>
      <c r="AR89" s="5" t="str">
        <f t="shared" ref="AR89:AR90" si="131">IF(N89=0,"",MID($A89,AQ89,N89))</f>
        <v>2</v>
      </c>
      <c r="AS89" s="12">
        <f t="shared" ref="AS89:AS90" si="132">N89+AQ89</f>
        <v>5</v>
      </c>
      <c r="AT89" s="13">
        <f t="shared" ref="AT89:AT90" si="133">IF(P89=0,"",CODE(MID($A89,AS89,P89)))</f>
        <v>45</v>
      </c>
      <c r="AU89" s="12">
        <f t="shared" ref="AU89:AU90" si="134">P89+AS89</f>
        <v>6</v>
      </c>
      <c r="AV89" s="5" t="str">
        <f t="shared" ref="AV89:AV90" si="135">IF(Q89=0,"",MID($A89,AU89,Q89))</f>
        <v>P1SA</v>
      </c>
      <c r="AW89" s="12">
        <f t="shared" ref="AW89:AW90" si="136">Q89+AU89</f>
        <v>10</v>
      </c>
      <c r="AX89" s="13" t="str">
        <f t="shared" ref="AX89:AX90" si="137">IF(S89=0,"",CODE(MID($A89,AW89,S89)))</f>
        <v/>
      </c>
      <c r="AY89" s="12">
        <f t="shared" ref="AY89:AY90" si="138">S89+AW89</f>
        <v>10</v>
      </c>
      <c r="AZ89" s="5" t="str">
        <f t="shared" ref="AZ89:AZ90" si="139">IF(T89=0,"",MID($A89,AY89,T89))</f>
        <v/>
      </c>
      <c r="BA89" s="12">
        <f t="shared" ref="BA89:BA90" si="140">T89+AY89</f>
        <v>10</v>
      </c>
      <c r="BB89" s="13" t="str">
        <f t="shared" ref="BB89:BB90" si="141">IF(V89=0,"",CODE(MID($A89,BA89,V89)))</f>
        <v/>
      </c>
      <c r="BC89" s="12">
        <f t="shared" ref="BC89:BC90" si="142">V89+BA89</f>
        <v>10</v>
      </c>
      <c r="BD89" s="5" t="str">
        <f t="shared" ref="BD89:BD90" si="143">IF(W89=0,"",MID($A89,BC89,W89))</f>
        <v/>
      </c>
      <c r="BE89" s="12">
        <f t="shared" ref="BE89:BE90" si="144">W89+BC89</f>
        <v>10</v>
      </c>
      <c r="BF89" s="13" t="str">
        <f t="shared" ref="BF89:BF90" si="145">IF(Y89=0,"",CODE(MID($A89,BE89,Y89)))</f>
        <v/>
      </c>
      <c r="BG89" s="12">
        <f t="shared" ref="BG89:BG90" si="146">Y89+BE89</f>
        <v>10</v>
      </c>
      <c r="BH89" s="5" t="str">
        <f t="shared" ref="BH89:BH90" si="147">IF(Z89=0,"",MID($A89,BG89,Z89))</f>
        <v/>
      </c>
      <c r="BJ89" t="str">
        <f t="shared" ref="BJ89:BJ90" si="148">IF(G89&gt;0,AH89,"")&amp;IF(H89&gt;0,AJ89,"")&amp;IF(J89&gt;0,CHAR(AL89),"")&amp;IF(K89&gt;0,AN89,"")&amp;IF(M89&gt;0,CHAR(AP89),"")&amp;IF(N89&gt;0,AR89,"")&amp;IF(P89&gt;0,CHAR(AT89),"")&amp;IF(Q89&gt;0,AV89,"")&amp;IF(S89&gt;0,CHAR(AX89),"")&amp;IF(T89&gt;0,AZ89,"")&amp;IF(V89&gt;0,CHAR(BB89),"")&amp;IF(W89&gt;0,BD89,"")&amp;IF(Y89&gt;0,CHAR(BF89),"")&amp;IF(Z89&gt;0,BH89,"")</f>
        <v>A2.2-P1SA</v>
      </c>
      <c r="BK89" s="8" t="str">
        <f t="shared" ref="BK89:BK90" si="149">IF(A89=BJ89,"yes","no")</f>
        <v>yes</v>
      </c>
      <c r="BM89" s="3" t="str">
        <f>_xlfn.XLOOKUP(AJ89,Sheet2!A$3:A$16,Sheet2!B$3:B$16)&amp;"0"</f>
        <v>0070</v>
      </c>
      <c r="BN89" s="3" t="s">
        <v>260</v>
      </c>
      <c r="BO89" s="3" t="str">
        <f t="shared" ref="BO89:BO90" si="150">IF(LEN(AN89)&lt;K$3,REPT("0",K$3-LEN(AN89))&amp;AN89,AN89)</f>
        <v>02</v>
      </c>
      <c r="BP89" s="3" t="s">
        <v>260</v>
      </c>
      <c r="BQ89" s="3" t="str">
        <f t="shared" ref="BQ89:BQ90" si="151">IF(LEN(AR89)&gt;0,IF(LEN(AR89)&lt;N$3,REPT("0",N$3-LEN(AR89))&amp;AR89,AR89),"")</f>
        <v>02</v>
      </c>
      <c r="BR89" s="3" t="s">
        <v>260</v>
      </c>
      <c r="BS89" s="3" t="str">
        <f t="shared" ref="BS89:BS90" si="152">IF(LEN(AV89)&gt;0,IF(LEN(AV89)&lt;Q$3,REPT("0",Q$3-LEN(AV89))&amp;AV89,AV89),"")</f>
        <v>P1SA</v>
      </c>
      <c r="BT89" s="3" t="s">
        <v>260</v>
      </c>
      <c r="BU89" s="3" t="str">
        <f t="shared" ref="BU89:BU90" si="153">IF(LEN(AZ89)&gt;0,IF(LEN(AZ89)&lt;T$3,REPT("0",T$3-LEN(AZ89))&amp;AZ89,AZ89),"")</f>
        <v/>
      </c>
      <c r="BV89" s="3" t="s">
        <v>260</v>
      </c>
      <c r="BW89" s="3" t="str">
        <f t="shared" ref="BW89:BW90" si="154">IF(LEN(BD89)&gt;0,IF(LEN(BD89)&lt;W$3,REPT("0",W$3-LEN(BD89))&amp;BD89,BD89),"")</f>
        <v/>
      </c>
      <c r="BX89" s="3" t="s">
        <v>260</v>
      </c>
      <c r="BY89" s="3" t="str">
        <f t="shared" ref="BY89:BY90" si="155">IF(LEN(BH89)&gt;0,IF(LEN(BH89)&lt;Z$3,REPT("0",Z$3-LEN(BH89))&amp;BH89,BH89),"")</f>
        <v/>
      </c>
      <c r="CA89" s="6" t="str">
        <f t="shared" ref="CA89:CA90" si="156">BM89&amp;BN89&amp;BO89&amp;IF(LEN(BQ89)&gt;0,BP89,"")&amp;BQ89&amp;IF(LEN(BS89)&gt;0,BR89,"")&amp;IF(LEN(CF89)&gt;0,CF89,BS89)&amp;IF(LEN(BU89)&gt;0,BT89,"")&amp;BU89&amp;IF(LEN(BW89)&gt;0,BV89,"")&amp;BW89&amp;IF(LEN(BY89)&gt;0,BX89,"")&amp;BY89</f>
        <v>0070.02.02.311</v>
      </c>
      <c r="CF89" s="8" t="str">
        <f>_xlfn.XLOOKUP(LEFT(AV89,1),Sheet2!F$3:F$6,Sheet2!G$3:G$6)&amp;MID(AV89,2,1)&amp;IF(LEN(AV89)&gt;2,IF(MID(AV89,3,1)="S","1","2"),"")</f>
        <v>311</v>
      </c>
    </row>
    <row r="90" spans="1:84" x14ac:dyDescent="0.3">
      <c r="A90" t="str">
        <f t="shared" si="118"/>
        <v>A2.2-P1SB</v>
      </c>
      <c r="B90" t="s">
        <v>343</v>
      </c>
      <c r="C90" t="s">
        <v>223</v>
      </c>
      <c r="D90" s="3">
        <v>0</v>
      </c>
      <c r="E90" s="3">
        <v>1</v>
      </c>
      <c r="G90" s="12">
        <v>0</v>
      </c>
      <c r="H90" s="3">
        <v>1</v>
      </c>
      <c r="I90" s="21">
        <v>0</v>
      </c>
      <c r="J90" s="12">
        <v>0</v>
      </c>
      <c r="K90" s="3">
        <v>1</v>
      </c>
      <c r="L90" s="21">
        <v>0</v>
      </c>
      <c r="M90" s="12">
        <v>1</v>
      </c>
      <c r="N90" s="3">
        <v>1</v>
      </c>
      <c r="O90" s="21">
        <v>0</v>
      </c>
      <c r="P90" s="13">
        <v>1</v>
      </c>
      <c r="Q90" s="5">
        <v>4</v>
      </c>
      <c r="R90" s="21">
        <v>3</v>
      </c>
      <c r="S90" s="13">
        <v>0</v>
      </c>
      <c r="T90" s="3">
        <v>0</v>
      </c>
      <c r="U90" s="21">
        <v>0</v>
      </c>
      <c r="V90" s="13">
        <v>0</v>
      </c>
      <c r="W90" s="3">
        <v>0</v>
      </c>
      <c r="X90" s="21">
        <v>0</v>
      </c>
      <c r="Y90" s="13">
        <v>0</v>
      </c>
      <c r="Z90" s="3">
        <v>0</v>
      </c>
      <c r="AA90" s="21">
        <v>0</v>
      </c>
      <c r="AE90" s="5" t="str">
        <f t="shared" si="119"/>
        <v/>
      </c>
      <c r="AG90" s="12">
        <f t="shared" si="120"/>
        <v>1</v>
      </c>
      <c r="AH90" s="5" t="str">
        <f t="shared" si="121"/>
        <v/>
      </c>
      <c r="AI90" s="12">
        <f t="shared" si="122"/>
        <v>1</v>
      </c>
      <c r="AJ90" s="5" t="str">
        <f t="shared" si="123"/>
        <v>A</v>
      </c>
      <c r="AK90" s="12">
        <f t="shared" si="124"/>
        <v>2</v>
      </c>
      <c r="AL90" s="13" t="str">
        <f t="shared" si="125"/>
        <v/>
      </c>
      <c r="AM90" s="12">
        <f t="shared" si="126"/>
        <v>2</v>
      </c>
      <c r="AN90" s="5" t="str">
        <f t="shared" si="127"/>
        <v>2</v>
      </c>
      <c r="AO90" s="12">
        <f t="shared" si="128"/>
        <v>3</v>
      </c>
      <c r="AP90" s="13">
        <f t="shared" si="129"/>
        <v>46</v>
      </c>
      <c r="AQ90" s="12">
        <f t="shared" si="130"/>
        <v>4</v>
      </c>
      <c r="AR90" s="5" t="str">
        <f t="shared" si="131"/>
        <v>2</v>
      </c>
      <c r="AS90" s="12">
        <f t="shared" si="132"/>
        <v>5</v>
      </c>
      <c r="AT90" s="13">
        <f t="shared" si="133"/>
        <v>45</v>
      </c>
      <c r="AU90" s="12">
        <f t="shared" si="134"/>
        <v>6</v>
      </c>
      <c r="AV90" s="5" t="str">
        <f t="shared" si="135"/>
        <v>P1SB</v>
      </c>
      <c r="AW90" s="12">
        <f t="shared" si="136"/>
        <v>10</v>
      </c>
      <c r="AX90" s="13" t="str">
        <f t="shared" si="137"/>
        <v/>
      </c>
      <c r="AY90" s="12">
        <f t="shared" si="138"/>
        <v>10</v>
      </c>
      <c r="AZ90" s="5" t="str">
        <f t="shared" si="139"/>
        <v/>
      </c>
      <c r="BA90" s="12">
        <f t="shared" si="140"/>
        <v>10</v>
      </c>
      <c r="BB90" s="13" t="str">
        <f t="shared" si="141"/>
        <v/>
      </c>
      <c r="BC90" s="12">
        <f t="shared" si="142"/>
        <v>10</v>
      </c>
      <c r="BD90" s="5" t="str">
        <f t="shared" si="143"/>
        <v/>
      </c>
      <c r="BE90" s="12">
        <f t="shared" si="144"/>
        <v>10</v>
      </c>
      <c r="BF90" s="13" t="str">
        <f t="shared" si="145"/>
        <v/>
      </c>
      <c r="BG90" s="12">
        <f t="shared" si="146"/>
        <v>10</v>
      </c>
      <c r="BH90" s="5" t="str">
        <f t="shared" si="147"/>
        <v/>
      </c>
      <c r="BJ90" t="str">
        <f t="shared" si="148"/>
        <v>A2.2-P1SB</v>
      </c>
      <c r="BK90" s="8" t="str">
        <f t="shared" si="149"/>
        <v>yes</v>
      </c>
      <c r="BM90" s="3" t="str">
        <f>_xlfn.XLOOKUP(AJ90,Sheet2!A$3:A$16,Sheet2!B$3:B$16)&amp;"0"</f>
        <v>0070</v>
      </c>
      <c r="BN90" s="3" t="s">
        <v>260</v>
      </c>
      <c r="BO90" s="3" t="str">
        <f t="shared" si="150"/>
        <v>02</v>
      </c>
      <c r="BP90" s="3" t="s">
        <v>260</v>
      </c>
      <c r="BQ90" s="3" t="str">
        <f t="shared" si="151"/>
        <v>02</v>
      </c>
      <c r="BR90" s="3" t="s">
        <v>260</v>
      </c>
      <c r="BS90" s="3" t="str">
        <f t="shared" si="152"/>
        <v>P1SB</v>
      </c>
      <c r="BT90" s="3" t="s">
        <v>260</v>
      </c>
      <c r="BU90" s="3" t="str">
        <f t="shared" si="153"/>
        <v/>
      </c>
      <c r="BV90" s="3" t="s">
        <v>260</v>
      </c>
      <c r="BW90" s="3" t="str">
        <f t="shared" si="154"/>
        <v/>
      </c>
      <c r="BX90" s="3" t="s">
        <v>260</v>
      </c>
      <c r="BY90" s="3" t="str">
        <f t="shared" si="155"/>
        <v/>
      </c>
      <c r="CA90" s="6" t="str">
        <f t="shared" si="156"/>
        <v>0070.02.02.311</v>
      </c>
      <c r="CF90" s="8" t="str">
        <f>_xlfn.XLOOKUP(LEFT(AV90,1),Sheet2!F$3:F$6,Sheet2!G$3:G$6)&amp;MID(AV90,2,1)&amp;IF(LEN(AV90)&gt;2,IF(MID(AV90,3,1)="S","1","2"),"")</f>
        <v>311</v>
      </c>
    </row>
    <row r="91" spans="1:84" x14ac:dyDescent="0.3">
      <c r="A91" t="str">
        <f t="shared" si="86"/>
        <v>A2.2-P1N</v>
      </c>
      <c r="B91" t="s">
        <v>79</v>
      </c>
      <c r="C91" t="s">
        <v>223</v>
      </c>
      <c r="D91" s="3">
        <v>0</v>
      </c>
      <c r="E91" s="3">
        <v>1</v>
      </c>
      <c r="G91" s="12">
        <v>0</v>
      </c>
      <c r="H91" s="3">
        <v>1</v>
      </c>
      <c r="I91" s="21">
        <v>0</v>
      </c>
      <c r="J91" s="12">
        <v>0</v>
      </c>
      <c r="K91" s="3">
        <v>1</v>
      </c>
      <c r="L91" s="21">
        <v>0</v>
      </c>
      <c r="M91" s="12">
        <v>1</v>
      </c>
      <c r="N91" s="3">
        <v>1</v>
      </c>
      <c r="O91" s="21">
        <v>0</v>
      </c>
      <c r="P91" s="13">
        <v>1</v>
      </c>
      <c r="Q91" s="5">
        <v>3</v>
      </c>
      <c r="R91" s="21">
        <v>3</v>
      </c>
      <c r="S91" s="13">
        <v>0</v>
      </c>
      <c r="T91" s="3">
        <v>0</v>
      </c>
      <c r="U91" s="21">
        <v>0</v>
      </c>
      <c r="V91" s="13">
        <v>0</v>
      </c>
      <c r="W91" s="3">
        <v>0</v>
      </c>
      <c r="X91" s="21">
        <v>0</v>
      </c>
      <c r="Y91" s="13">
        <v>0</v>
      </c>
      <c r="Z91" s="3">
        <v>0</v>
      </c>
      <c r="AA91" s="21">
        <v>0</v>
      </c>
      <c r="AE91" s="5" t="str">
        <f t="shared" si="87"/>
        <v/>
      </c>
      <c r="AG91" s="12">
        <f t="shared" si="88"/>
        <v>1</v>
      </c>
      <c r="AH91" s="5" t="str">
        <f t="shared" si="89"/>
        <v/>
      </c>
      <c r="AI91" s="12">
        <f t="shared" si="90"/>
        <v>1</v>
      </c>
      <c r="AJ91" s="5" t="str">
        <f t="shared" si="91"/>
        <v>A</v>
      </c>
      <c r="AK91" s="12">
        <f t="shared" si="92"/>
        <v>2</v>
      </c>
      <c r="AL91" s="13" t="str">
        <f t="shared" si="93"/>
        <v/>
      </c>
      <c r="AM91" s="12">
        <f t="shared" si="94"/>
        <v>2</v>
      </c>
      <c r="AN91" s="5" t="str">
        <f t="shared" si="95"/>
        <v>2</v>
      </c>
      <c r="AO91" s="12">
        <f t="shared" si="96"/>
        <v>3</v>
      </c>
      <c r="AP91" s="13">
        <f t="shared" si="97"/>
        <v>46</v>
      </c>
      <c r="AQ91" s="12">
        <f t="shared" si="98"/>
        <v>4</v>
      </c>
      <c r="AR91" s="5" t="str">
        <f t="shared" si="99"/>
        <v>2</v>
      </c>
      <c r="AS91" s="12">
        <f t="shared" si="100"/>
        <v>5</v>
      </c>
      <c r="AT91" s="13">
        <f t="shared" si="101"/>
        <v>45</v>
      </c>
      <c r="AU91" s="12">
        <f t="shared" si="102"/>
        <v>6</v>
      </c>
      <c r="AV91" s="5" t="str">
        <f t="shared" si="103"/>
        <v>P1N</v>
      </c>
      <c r="AW91" s="12">
        <f t="shared" si="104"/>
        <v>9</v>
      </c>
      <c r="AX91" s="13" t="str">
        <f t="shared" si="105"/>
        <v/>
      </c>
      <c r="AY91" s="12">
        <f t="shared" si="106"/>
        <v>9</v>
      </c>
      <c r="AZ91" s="5" t="str">
        <f t="shared" si="107"/>
        <v/>
      </c>
      <c r="BA91" s="12">
        <f t="shared" si="108"/>
        <v>9</v>
      </c>
      <c r="BB91" s="13" t="str">
        <f t="shared" si="109"/>
        <v/>
      </c>
      <c r="BC91" s="12">
        <f t="shared" si="110"/>
        <v>9</v>
      </c>
      <c r="BD91" s="5" t="str">
        <f t="shared" si="111"/>
        <v/>
      </c>
      <c r="BE91" s="12">
        <f t="shared" si="112"/>
        <v>9</v>
      </c>
      <c r="BF91" s="13" t="str">
        <f t="shared" si="113"/>
        <v/>
      </c>
      <c r="BG91" s="12">
        <f t="shared" si="114"/>
        <v>9</v>
      </c>
      <c r="BH91" s="5" t="str">
        <f t="shared" si="115"/>
        <v/>
      </c>
      <c r="BJ91" t="str">
        <f t="shared" si="77"/>
        <v>A2.2-P1N</v>
      </c>
      <c r="BK91" s="8" t="str">
        <f t="shared" si="78"/>
        <v>yes</v>
      </c>
      <c r="BM91" s="3" t="str">
        <f>_xlfn.XLOOKUP(AJ91,Sheet2!A$3:A$16,Sheet2!B$3:B$16)&amp;"0"</f>
        <v>0070</v>
      </c>
      <c r="BN91" s="3" t="s">
        <v>260</v>
      </c>
      <c r="BO91" s="3" t="str">
        <f t="shared" si="79"/>
        <v>02</v>
      </c>
      <c r="BP91" s="3" t="s">
        <v>260</v>
      </c>
      <c r="BQ91" s="3" t="str">
        <f t="shared" si="80"/>
        <v>02</v>
      </c>
      <c r="BR91" s="3" t="s">
        <v>260</v>
      </c>
      <c r="BS91" s="3" t="str">
        <f t="shared" si="81"/>
        <v>0P1N</v>
      </c>
      <c r="BT91" s="3" t="s">
        <v>260</v>
      </c>
      <c r="BU91" s="3" t="str">
        <f t="shared" si="82"/>
        <v/>
      </c>
      <c r="BV91" s="3" t="s">
        <v>260</v>
      </c>
      <c r="BW91" s="3" t="str">
        <f t="shared" si="83"/>
        <v/>
      </c>
      <c r="BX91" s="3" t="s">
        <v>260</v>
      </c>
      <c r="BY91" s="3" t="str">
        <f t="shared" si="84"/>
        <v/>
      </c>
      <c r="CA91" s="6" t="str">
        <f t="shared" si="116"/>
        <v>0070.02.02.312</v>
      </c>
      <c r="CF91" s="8" t="str">
        <f>_xlfn.XLOOKUP(LEFT(AV91,1),Sheet2!F$3:F$6,Sheet2!G$3:G$6)&amp;MID(AV91,2,1)&amp;IF(LEN(AV91)&gt;2,IF(MID(AV91,3,1)="S","1","2"),"")</f>
        <v>312</v>
      </c>
    </row>
    <row r="92" spans="1:84" x14ac:dyDescent="0.3">
      <c r="A92" t="str">
        <f t="shared" ref="A92:A93" si="157">LEFT(B92,FIND(" - ",B92)-1)</f>
        <v>A2.2-P1NA</v>
      </c>
      <c r="B92" t="s">
        <v>340</v>
      </c>
      <c r="C92" t="s">
        <v>223</v>
      </c>
      <c r="D92" s="3">
        <v>0</v>
      </c>
      <c r="E92" s="3">
        <v>1</v>
      </c>
      <c r="G92" s="12">
        <v>0</v>
      </c>
      <c r="H92" s="3">
        <v>1</v>
      </c>
      <c r="I92" s="21">
        <v>0</v>
      </c>
      <c r="J92" s="12">
        <v>0</v>
      </c>
      <c r="K92" s="3">
        <v>1</v>
      </c>
      <c r="L92" s="21">
        <v>0</v>
      </c>
      <c r="M92" s="12">
        <v>1</v>
      </c>
      <c r="N92" s="3">
        <v>1</v>
      </c>
      <c r="O92" s="21">
        <v>0</v>
      </c>
      <c r="P92" s="13">
        <v>1</v>
      </c>
      <c r="Q92" s="5">
        <v>4</v>
      </c>
      <c r="R92" s="21">
        <v>3</v>
      </c>
      <c r="S92" s="13">
        <v>0</v>
      </c>
      <c r="T92" s="3">
        <v>0</v>
      </c>
      <c r="U92" s="21">
        <v>0</v>
      </c>
      <c r="V92" s="13">
        <v>0</v>
      </c>
      <c r="W92" s="3">
        <v>0</v>
      </c>
      <c r="X92" s="21">
        <v>0</v>
      </c>
      <c r="Y92" s="13">
        <v>0</v>
      </c>
      <c r="Z92" s="3">
        <v>0</v>
      </c>
      <c r="AA92" s="21">
        <v>0</v>
      </c>
      <c r="AE92" s="5" t="str">
        <f t="shared" ref="AE92:AE93" si="158">IF(D92=0,"",MID($A92,E92,D92))</f>
        <v/>
      </c>
      <c r="AG92" s="12">
        <f t="shared" ref="AG92:AG93" si="159">D92+E92</f>
        <v>1</v>
      </c>
      <c r="AH92" s="5" t="str">
        <f t="shared" ref="AH92:AH93" si="160">IF(G92=0,"",CODE(MID($A92,AG92,G92)))</f>
        <v/>
      </c>
      <c r="AI92" s="12">
        <f t="shared" ref="AI92:AI93" si="161">G92+AG92</f>
        <v>1</v>
      </c>
      <c r="AJ92" s="5" t="str">
        <f t="shared" ref="AJ92:AJ93" si="162">IF(H92=0,"",MID($A92,AI92,H92))</f>
        <v>A</v>
      </c>
      <c r="AK92" s="12">
        <f t="shared" ref="AK92:AK93" si="163">H92+AI92</f>
        <v>2</v>
      </c>
      <c r="AL92" s="13" t="str">
        <f t="shared" ref="AL92:AL93" si="164">IF(J92=0,"",CODE(MID($A92,AK92,J92)))</f>
        <v/>
      </c>
      <c r="AM92" s="12">
        <f t="shared" ref="AM92:AM93" si="165">J92+AK92</f>
        <v>2</v>
      </c>
      <c r="AN92" s="5" t="str">
        <f t="shared" ref="AN92:AN93" si="166">IF(K92=0,"",MID($A92,AM92,K92))</f>
        <v>2</v>
      </c>
      <c r="AO92" s="12">
        <f t="shared" ref="AO92:AO93" si="167">K92+AM92</f>
        <v>3</v>
      </c>
      <c r="AP92" s="13">
        <f t="shared" ref="AP92:AP93" si="168">IF(M92=0,"",CODE(MID($A92,AO92,M92)))</f>
        <v>46</v>
      </c>
      <c r="AQ92" s="12">
        <f t="shared" ref="AQ92:AQ93" si="169">M92+AO92</f>
        <v>4</v>
      </c>
      <c r="AR92" s="5" t="str">
        <f t="shared" ref="AR92:AR93" si="170">IF(N92=0,"",MID($A92,AQ92,N92))</f>
        <v>2</v>
      </c>
      <c r="AS92" s="12">
        <f t="shared" ref="AS92:AS93" si="171">N92+AQ92</f>
        <v>5</v>
      </c>
      <c r="AT92" s="13">
        <f t="shared" ref="AT92:AT93" si="172">IF(P92=0,"",CODE(MID($A92,AS92,P92)))</f>
        <v>45</v>
      </c>
      <c r="AU92" s="12">
        <f t="shared" ref="AU92:AU93" si="173">P92+AS92</f>
        <v>6</v>
      </c>
      <c r="AV92" s="5" t="str">
        <f t="shared" ref="AV92:AV93" si="174">IF(Q92=0,"",MID($A92,AU92,Q92))</f>
        <v>P1NA</v>
      </c>
      <c r="AW92" s="12">
        <f t="shared" ref="AW92:AW93" si="175">Q92+AU92</f>
        <v>10</v>
      </c>
      <c r="AX92" s="13" t="str">
        <f t="shared" ref="AX92:AX93" si="176">IF(S92=0,"",CODE(MID($A92,AW92,S92)))</f>
        <v/>
      </c>
      <c r="AY92" s="12">
        <f t="shared" ref="AY92:AY93" si="177">S92+AW92</f>
        <v>10</v>
      </c>
      <c r="AZ92" s="5" t="str">
        <f t="shared" ref="AZ92:AZ93" si="178">IF(T92=0,"",MID($A92,AY92,T92))</f>
        <v/>
      </c>
      <c r="BA92" s="12">
        <f t="shared" ref="BA92:BA93" si="179">T92+AY92</f>
        <v>10</v>
      </c>
      <c r="BB92" s="13" t="str">
        <f t="shared" ref="BB92:BB93" si="180">IF(V92=0,"",CODE(MID($A92,BA92,V92)))</f>
        <v/>
      </c>
      <c r="BC92" s="12">
        <f t="shared" ref="BC92:BC93" si="181">V92+BA92</f>
        <v>10</v>
      </c>
      <c r="BD92" s="5" t="str">
        <f t="shared" ref="BD92:BD93" si="182">IF(W92=0,"",MID($A92,BC92,W92))</f>
        <v/>
      </c>
      <c r="BE92" s="12">
        <f t="shared" ref="BE92:BE93" si="183">W92+BC92</f>
        <v>10</v>
      </c>
      <c r="BF92" s="13" t="str">
        <f t="shared" ref="BF92:BF93" si="184">IF(Y92=0,"",CODE(MID($A92,BE92,Y92)))</f>
        <v/>
      </c>
      <c r="BG92" s="12">
        <f t="shared" ref="BG92:BG93" si="185">Y92+BE92</f>
        <v>10</v>
      </c>
      <c r="BH92" s="5" t="str">
        <f t="shared" ref="BH92:BH93" si="186">IF(Z92=0,"",MID($A92,BG92,Z92))</f>
        <v/>
      </c>
      <c r="BJ92" t="str">
        <f t="shared" ref="BJ92:BJ93" si="187">IF(G92&gt;0,AH92,"")&amp;IF(H92&gt;0,AJ92,"")&amp;IF(J92&gt;0,CHAR(AL92),"")&amp;IF(K92&gt;0,AN92,"")&amp;IF(M92&gt;0,CHAR(AP92),"")&amp;IF(N92&gt;0,AR92,"")&amp;IF(P92&gt;0,CHAR(AT92),"")&amp;IF(Q92&gt;0,AV92,"")&amp;IF(S92&gt;0,CHAR(AX92),"")&amp;IF(T92&gt;0,AZ92,"")&amp;IF(V92&gt;0,CHAR(BB92),"")&amp;IF(W92&gt;0,BD92,"")&amp;IF(Y92&gt;0,CHAR(BF92),"")&amp;IF(Z92&gt;0,BH92,"")</f>
        <v>A2.2-P1NA</v>
      </c>
      <c r="BK92" s="8" t="str">
        <f t="shared" ref="BK92:BK93" si="188">IF(A92=BJ92,"yes","no")</f>
        <v>yes</v>
      </c>
      <c r="BM92" s="3" t="str">
        <f>_xlfn.XLOOKUP(AJ92,Sheet2!A$3:A$16,Sheet2!B$3:B$16)&amp;"0"</f>
        <v>0070</v>
      </c>
      <c r="BN92" s="3" t="s">
        <v>260</v>
      </c>
      <c r="BO92" s="3" t="str">
        <f t="shared" ref="BO92:BO93" si="189">IF(LEN(AN92)&lt;K$3,REPT("0",K$3-LEN(AN92))&amp;AN92,AN92)</f>
        <v>02</v>
      </c>
      <c r="BP92" s="3" t="s">
        <v>260</v>
      </c>
      <c r="BQ92" s="3" t="str">
        <f t="shared" ref="BQ92:BQ93" si="190">IF(LEN(AR92)&gt;0,IF(LEN(AR92)&lt;N$3,REPT("0",N$3-LEN(AR92))&amp;AR92,AR92),"")</f>
        <v>02</v>
      </c>
      <c r="BR92" s="3" t="s">
        <v>260</v>
      </c>
      <c r="BS92" s="3" t="str">
        <f t="shared" ref="BS92:BS93" si="191">IF(LEN(AV92)&gt;0,IF(LEN(AV92)&lt;Q$3,REPT("0",Q$3-LEN(AV92))&amp;AV92,AV92),"")</f>
        <v>P1NA</v>
      </c>
      <c r="BT92" s="3" t="s">
        <v>260</v>
      </c>
      <c r="BU92" s="3" t="str">
        <f t="shared" ref="BU92:BU93" si="192">IF(LEN(AZ92)&gt;0,IF(LEN(AZ92)&lt;T$3,REPT("0",T$3-LEN(AZ92))&amp;AZ92,AZ92),"")</f>
        <v/>
      </c>
      <c r="BV92" s="3" t="s">
        <v>260</v>
      </c>
      <c r="BW92" s="3" t="str">
        <f t="shared" ref="BW92:BW93" si="193">IF(LEN(BD92)&gt;0,IF(LEN(BD92)&lt;W$3,REPT("0",W$3-LEN(BD92))&amp;BD92,BD92),"")</f>
        <v/>
      </c>
      <c r="BX92" s="3" t="s">
        <v>260</v>
      </c>
      <c r="BY92" s="3" t="str">
        <f t="shared" ref="BY92:BY93" si="194">IF(LEN(BH92)&gt;0,IF(LEN(BH92)&lt;Z$3,REPT("0",Z$3-LEN(BH92))&amp;BH92,BH92),"")</f>
        <v/>
      </c>
      <c r="CA92" s="6" t="str">
        <f t="shared" ref="CA92:CA93" si="195">BM92&amp;BN92&amp;BO92&amp;IF(LEN(BQ92)&gt;0,BP92,"")&amp;BQ92&amp;IF(LEN(BS92)&gt;0,BR92,"")&amp;IF(LEN(CF92)&gt;0,CF92,BS92)&amp;IF(LEN(BU92)&gt;0,BT92,"")&amp;BU92&amp;IF(LEN(BW92)&gt;0,BV92,"")&amp;BW92&amp;IF(LEN(BY92)&gt;0,BX92,"")&amp;BY92</f>
        <v>0070.02.02.312</v>
      </c>
      <c r="CF92" s="8" t="str">
        <f>_xlfn.XLOOKUP(LEFT(AV92,1),Sheet2!F$3:F$6,Sheet2!G$3:G$6)&amp;MID(AV92,2,1)&amp;IF(LEN(AV92)&gt;2,IF(MID(AV92,3,1)="S","1","2"),"")</f>
        <v>312</v>
      </c>
    </row>
    <row r="93" spans="1:84" x14ac:dyDescent="0.3">
      <c r="A93" t="str">
        <f t="shared" si="157"/>
        <v>A2.2-P1NB</v>
      </c>
      <c r="B93" t="s">
        <v>341</v>
      </c>
      <c r="C93" t="s">
        <v>223</v>
      </c>
      <c r="D93" s="3">
        <v>0</v>
      </c>
      <c r="E93" s="3">
        <v>1</v>
      </c>
      <c r="G93" s="12">
        <v>0</v>
      </c>
      <c r="H93" s="3">
        <v>1</v>
      </c>
      <c r="I93" s="21">
        <v>0</v>
      </c>
      <c r="J93" s="12">
        <v>0</v>
      </c>
      <c r="K93" s="3">
        <v>1</v>
      </c>
      <c r="L93" s="21">
        <v>0</v>
      </c>
      <c r="M93" s="12">
        <v>1</v>
      </c>
      <c r="N93" s="3">
        <v>1</v>
      </c>
      <c r="O93" s="21">
        <v>0</v>
      </c>
      <c r="P93" s="13">
        <v>1</v>
      </c>
      <c r="Q93" s="5">
        <v>4</v>
      </c>
      <c r="R93" s="21">
        <v>3</v>
      </c>
      <c r="S93" s="13">
        <v>0</v>
      </c>
      <c r="T93" s="3">
        <v>0</v>
      </c>
      <c r="U93" s="21">
        <v>0</v>
      </c>
      <c r="V93" s="13">
        <v>0</v>
      </c>
      <c r="W93" s="3">
        <v>0</v>
      </c>
      <c r="X93" s="21">
        <v>0</v>
      </c>
      <c r="Y93" s="13">
        <v>0</v>
      </c>
      <c r="Z93" s="3">
        <v>0</v>
      </c>
      <c r="AA93" s="21">
        <v>0</v>
      </c>
      <c r="AE93" s="5" t="str">
        <f t="shared" si="158"/>
        <v/>
      </c>
      <c r="AG93" s="12">
        <f t="shared" si="159"/>
        <v>1</v>
      </c>
      <c r="AH93" s="5" t="str">
        <f t="shared" si="160"/>
        <v/>
      </c>
      <c r="AI93" s="12">
        <f t="shared" si="161"/>
        <v>1</v>
      </c>
      <c r="AJ93" s="5" t="str">
        <f t="shared" si="162"/>
        <v>A</v>
      </c>
      <c r="AK93" s="12">
        <f t="shared" si="163"/>
        <v>2</v>
      </c>
      <c r="AL93" s="13" t="str">
        <f t="shared" si="164"/>
        <v/>
      </c>
      <c r="AM93" s="12">
        <f t="shared" si="165"/>
        <v>2</v>
      </c>
      <c r="AN93" s="5" t="str">
        <f t="shared" si="166"/>
        <v>2</v>
      </c>
      <c r="AO93" s="12">
        <f t="shared" si="167"/>
        <v>3</v>
      </c>
      <c r="AP93" s="13">
        <f t="shared" si="168"/>
        <v>46</v>
      </c>
      <c r="AQ93" s="12">
        <f t="shared" si="169"/>
        <v>4</v>
      </c>
      <c r="AR93" s="5" t="str">
        <f t="shared" si="170"/>
        <v>2</v>
      </c>
      <c r="AS93" s="12">
        <f t="shared" si="171"/>
        <v>5</v>
      </c>
      <c r="AT93" s="13">
        <f t="shared" si="172"/>
        <v>45</v>
      </c>
      <c r="AU93" s="12">
        <f t="shared" si="173"/>
        <v>6</v>
      </c>
      <c r="AV93" s="5" t="str">
        <f t="shared" si="174"/>
        <v>P1NB</v>
      </c>
      <c r="AW93" s="12">
        <f t="shared" si="175"/>
        <v>10</v>
      </c>
      <c r="AX93" s="13" t="str">
        <f t="shared" si="176"/>
        <v/>
      </c>
      <c r="AY93" s="12">
        <f t="shared" si="177"/>
        <v>10</v>
      </c>
      <c r="AZ93" s="5" t="str">
        <f t="shared" si="178"/>
        <v/>
      </c>
      <c r="BA93" s="12">
        <f t="shared" si="179"/>
        <v>10</v>
      </c>
      <c r="BB93" s="13" t="str">
        <f t="shared" si="180"/>
        <v/>
      </c>
      <c r="BC93" s="12">
        <f t="shared" si="181"/>
        <v>10</v>
      </c>
      <c r="BD93" s="5" t="str">
        <f t="shared" si="182"/>
        <v/>
      </c>
      <c r="BE93" s="12">
        <f t="shared" si="183"/>
        <v>10</v>
      </c>
      <c r="BF93" s="13" t="str">
        <f t="shared" si="184"/>
        <v/>
      </c>
      <c r="BG93" s="12">
        <f t="shared" si="185"/>
        <v>10</v>
      </c>
      <c r="BH93" s="5" t="str">
        <f t="shared" si="186"/>
        <v/>
      </c>
      <c r="BJ93" t="str">
        <f t="shared" si="187"/>
        <v>A2.2-P1NB</v>
      </c>
      <c r="BK93" s="8" t="str">
        <f t="shared" si="188"/>
        <v>yes</v>
      </c>
      <c r="BM93" s="3" t="str">
        <f>_xlfn.XLOOKUP(AJ93,Sheet2!A$3:A$16,Sheet2!B$3:B$16)&amp;"0"</f>
        <v>0070</v>
      </c>
      <c r="BN93" s="3" t="s">
        <v>260</v>
      </c>
      <c r="BO93" s="3" t="str">
        <f t="shared" si="189"/>
        <v>02</v>
      </c>
      <c r="BP93" s="3" t="s">
        <v>260</v>
      </c>
      <c r="BQ93" s="3" t="str">
        <f t="shared" si="190"/>
        <v>02</v>
      </c>
      <c r="BR93" s="3" t="s">
        <v>260</v>
      </c>
      <c r="BS93" s="3" t="str">
        <f t="shared" si="191"/>
        <v>P1NB</v>
      </c>
      <c r="BT93" s="3" t="s">
        <v>260</v>
      </c>
      <c r="BU93" s="3" t="str">
        <f t="shared" si="192"/>
        <v/>
      </c>
      <c r="BV93" s="3" t="s">
        <v>260</v>
      </c>
      <c r="BW93" s="3" t="str">
        <f t="shared" si="193"/>
        <v/>
      </c>
      <c r="BX93" s="3" t="s">
        <v>260</v>
      </c>
      <c r="BY93" s="3" t="str">
        <f t="shared" si="194"/>
        <v/>
      </c>
      <c r="CA93" s="6" t="str">
        <f t="shared" si="195"/>
        <v>0070.02.02.312</v>
      </c>
      <c r="CF93" s="8" t="str">
        <f>_xlfn.XLOOKUP(LEFT(AV93,1),Sheet2!F$3:F$6,Sheet2!G$3:G$6)&amp;MID(AV93,2,1)&amp;IF(LEN(AV93)&gt;2,IF(MID(AV93,3,1)="S","1","2"),"")</f>
        <v>312</v>
      </c>
    </row>
    <row r="94" spans="1:84" x14ac:dyDescent="0.3">
      <c r="A94" t="str">
        <f t="shared" si="86"/>
        <v>A2.2-P2</v>
      </c>
      <c r="B94" t="s">
        <v>81</v>
      </c>
      <c r="C94" t="s">
        <v>223</v>
      </c>
      <c r="D94" s="3">
        <v>0</v>
      </c>
      <c r="E94" s="3">
        <v>1</v>
      </c>
      <c r="G94" s="12">
        <v>0</v>
      </c>
      <c r="H94" s="3">
        <v>1</v>
      </c>
      <c r="I94" s="21">
        <v>0</v>
      </c>
      <c r="J94" s="12">
        <v>0</v>
      </c>
      <c r="K94" s="3">
        <v>1</v>
      </c>
      <c r="L94" s="21">
        <v>0</v>
      </c>
      <c r="M94" s="12">
        <v>1</v>
      </c>
      <c r="N94" s="3">
        <v>1</v>
      </c>
      <c r="O94" s="21">
        <v>0</v>
      </c>
      <c r="P94" s="13">
        <v>1</v>
      </c>
      <c r="Q94" s="5">
        <v>2</v>
      </c>
      <c r="R94" s="21">
        <v>2</v>
      </c>
      <c r="S94" s="13">
        <v>0</v>
      </c>
      <c r="T94" s="3">
        <v>0</v>
      </c>
      <c r="U94" s="21">
        <v>0</v>
      </c>
      <c r="V94" s="13">
        <v>0</v>
      </c>
      <c r="W94" s="3">
        <v>0</v>
      </c>
      <c r="X94" s="21">
        <v>0</v>
      </c>
      <c r="Y94" s="13">
        <v>0</v>
      </c>
      <c r="Z94" s="3">
        <v>0</v>
      </c>
      <c r="AA94" s="21">
        <v>0</v>
      </c>
      <c r="AE94" s="5" t="str">
        <f t="shared" si="87"/>
        <v/>
      </c>
      <c r="AG94" s="12">
        <f t="shared" si="88"/>
        <v>1</v>
      </c>
      <c r="AH94" s="5" t="str">
        <f t="shared" si="89"/>
        <v/>
      </c>
      <c r="AI94" s="12">
        <f t="shared" si="90"/>
        <v>1</v>
      </c>
      <c r="AJ94" s="5" t="str">
        <f t="shared" si="91"/>
        <v>A</v>
      </c>
      <c r="AK94" s="12">
        <f t="shared" si="92"/>
        <v>2</v>
      </c>
      <c r="AL94" s="13" t="str">
        <f t="shared" si="93"/>
        <v/>
      </c>
      <c r="AM94" s="12">
        <f t="shared" si="94"/>
        <v>2</v>
      </c>
      <c r="AN94" s="5" t="str">
        <f t="shared" si="95"/>
        <v>2</v>
      </c>
      <c r="AO94" s="12">
        <f t="shared" si="96"/>
        <v>3</v>
      </c>
      <c r="AP94" s="13">
        <f t="shared" si="97"/>
        <v>46</v>
      </c>
      <c r="AQ94" s="12">
        <f t="shared" si="98"/>
        <v>4</v>
      </c>
      <c r="AR94" s="5" t="str">
        <f t="shared" si="99"/>
        <v>2</v>
      </c>
      <c r="AS94" s="12">
        <f t="shared" si="100"/>
        <v>5</v>
      </c>
      <c r="AT94" s="13">
        <f t="shared" si="101"/>
        <v>45</v>
      </c>
      <c r="AU94" s="12">
        <f t="shared" si="102"/>
        <v>6</v>
      </c>
      <c r="AV94" s="5" t="str">
        <f t="shared" si="103"/>
        <v>P2</v>
      </c>
      <c r="AW94" s="12">
        <f t="shared" si="104"/>
        <v>8</v>
      </c>
      <c r="AX94" s="13" t="str">
        <f t="shared" si="105"/>
        <v/>
      </c>
      <c r="AY94" s="12">
        <f t="shared" si="106"/>
        <v>8</v>
      </c>
      <c r="AZ94" s="5" t="str">
        <f t="shared" si="107"/>
        <v/>
      </c>
      <c r="BA94" s="12">
        <f t="shared" si="108"/>
        <v>8</v>
      </c>
      <c r="BB94" s="13" t="str">
        <f t="shared" si="109"/>
        <v/>
      </c>
      <c r="BC94" s="12">
        <f t="shared" si="110"/>
        <v>8</v>
      </c>
      <c r="BD94" s="5" t="str">
        <f t="shared" si="111"/>
        <v/>
      </c>
      <c r="BE94" s="12">
        <f t="shared" si="112"/>
        <v>8</v>
      </c>
      <c r="BF94" s="13" t="str">
        <f t="shared" si="113"/>
        <v/>
      </c>
      <c r="BG94" s="12">
        <f t="shared" si="114"/>
        <v>8</v>
      </c>
      <c r="BH94" s="5" t="str">
        <f t="shared" si="115"/>
        <v/>
      </c>
      <c r="BJ94" t="str">
        <f t="shared" si="77"/>
        <v>A2.2-P2</v>
      </c>
      <c r="BK94" s="8" t="str">
        <f t="shared" si="78"/>
        <v>yes</v>
      </c>
      <c r="BM94" s="3" t="str">
        <f>_xlfn.XLOOKUP(AJ94,Sheet2!A$3:A$16,Sheet2!B$3:B$16)&amp;"0"</f>
        <v>0070</v>
      </c>
      <c r="BN94" s="3" t="s">
        <v>260</v>
      </c>
      <c r="BO94" s="3" t="str">
        <f t="shared" si="79"/>
        <v>02</v>
      </c>
      <c r="BP94" s="3" t="s">
        <v>260</v>
      </c>
      <c r="BQ94" s="3" t="str">
        <f t="shared" si="80"/>
        <v>02</v>
      </c>
      <c r="BR94" s="3" t="s">
        <v>260</v>
      </c>
      <c r="BS94" s="3" t="str">
        <f t="shared" si="81"/>
        <v>00P2</v>
      </c>
      <c r="BT94" s="3" t="s">
        <v>260</v>
      </c>
      <c r="BU94" s="3" t="str">
        <f t="shared" si="82"/>
        <v/>
      </c>
      <c r="BV94" s="3" t="s">
        <v>260</v>
      </c>
      <c r="BW94" s="3" t="str">
        <f t="shared" si="83"/>
        <v/>
      </c>
      <c r="BX94" s="3" t="s">
        <v>260</v>
      </c>
      <c r="BY94" s="3" t="str">
        <f t="shared" si="84"/>
        <v/>
      </c>
      <c r="CA94" s="6" t="str">
        <f t="shared" si="116"/>
        <v>0070.02.02.32</v>
      </c>
      <c r="CF94" s="8" t="str">
        <f>_xlfn.XLOOKUP(LEFT(AV94,1),Sheet2!F$3:F$6,Sheet2!G$3:G$6)&amp;MID(AV94,2,1)&amp;IF(LEN(AV94)&gt;2,IF(MID(AV94,3,1)="S","1","2"),"")</f>
        <v>32</v>
      </c>
    </row>
    <row r="95" spans="1:84" x14ac:dyDescent="0.3">
      <c r="A95" t="str">
        <f t="shared" si="86"/>
        <v>A2.2-P2S</v>
      </c>
      <c r="B95" t="s">
        <v>83</v>
      </c>
      <c r="C95" t="s">
        <v>223</v>
      </c>
      <c r="D95" s="3">
        <v>0</v>
      </c>
      <c r="E95" s="3">
        <v>1</v>
      </c>
      <c r="G95" s="12">
        <v>0</v>
      </c>
      <c r="H95" s="3">
        <v>1</v>
      </c>
      <c r="I95" s="21">
        <v>0</v>
      </c>
      <c r="J95" s="12">
        <v>0</v>
      </c>
      <c r="K95" s="3">
        <v>1</v>
      </c>
      <c r="L95" s="21">
        <v>0</v>
      </c>
      <c r="M95" s="12">
        <v>1</v>
      </c>
      <c r="N95" s="3">
        <v>1</v>
      </c>
      <c r="O95" s="21">
        <v>0</v>
      </c>
      <c r="P95" s="13">
        <v>1</v>
      </c>
      <c r="Q95" s="5">
        <v>3</v>
      </c>
      <c r="R95" s="21">
        <v>3</v>
      </c>
      <c r="S95" s="13">
        <v>0</v>
      </c>
      <c r="T95" s="3">
        <v>0</v>
      </c>
      <c r="U95" s="21">
        <v>0</v>
      </c>
      <c r="V95" s="13">
        <v>0</v>
      </c>
      <c r="W95" s="3">
        <v>0</v>
      </c>
      <c r="X95" s="21">
        <v>0</v>
      </c>
      <c r="Y95" s="13">
        <v>0</v>
      </c>
      <c r="Z95" s="3">
        <v>0</v>
      </c>
      <c r="AA95" s="21">
        <v>0</v>
      </c>
      <c r="AE95" s="5" t="str">
        <f t="shared" si="87"/>
        <v/>
      </c>
      <c r="AG95" s="12">
        <f t="shared" si="88"/>
        <v>1</v>
      </c>
      <c r="AH95" s="5" t="str">
        <f t="shared" si="89"/>
        <v/>
      </c>
      <c r="AI95" s="12">
        <f t="shared" si="90"/>
        <v>1</v>
      </c>
      <c r="AJ95" s="5" t="str">
        <f t="shared" si="91"/>
        <v>A</v>
      </c>
      <c r="AK95" s="12">
        <f t="shared" si="92"/>
        <v>2</v>
      </c>
      <c r="AL95" s="13" t="str">
        <f t="shared" si="93"/>
        <v/>
      </c>
      <c r="AM95" s="12">
        <f t="shared" si="94"/>
        <v>2</v>
      </c>
      <c r="AN95" s="5" t="str">
        <f t="shared" si="95"/>
        <v>2</v>
      </c>
      <c r="AO95" s="12">
        <f t="shared" si="96"/>
        <v>3</v>
      </c>
      <c r="AP95" s="13">
        <f t="shared" si="97"/>
        <v>46</v>
      </c>
      <c r="AQ95" s="12">
        <f t="shared" si="98"/>
        <v>4</v>
      </c>
      <c r="AR95" s="5" t="str">
        <f t="shared" si="99"/>
        <v>2</v>
      </c>
      <c r="AS95" s="12">
        <f t="shared" si="100"/>
        <v>5</v>
      </c>
      <c r="AT95" s="13">
        <f t="shared" si="101"/>
        <v>45</v>
      </c>
      <c r="AU95" s="12">
        <f t="shared" si="102"/>
        <v>6</v>
      </c>
      <c r="AV95" s="5" t="str">
        <f t="shared" si="103"/>
        <v>P2S</v>
      </c>
      <c r="AW95" s="12">
        <f t="shared" si="104"/>
        <v>9</v>
      </c>
      <c r="AX95" s="13" t="str">
        <f t="shared" si="105"/>
        <v/>
      </c>
      <c r="AY95" s="12">
        <f t="shared" si="106"/>
        <v>9</v>
      </c>
      <c r="AZ95" s="5" t="str">
        <f t="shared" si="107"/>
        <v/>
      </c>
      <c r="BA95" s="12">
        <f t="shared" si="108"/>
        <v>9</v>
      </c>
      <c r="BB95" s="13" t="str">
        <f t="shared" si="109"/>
        <v/>
      </c>
      <c r="BC95" s="12">
        <f t="shared" si="110"/>
        <v>9</v>
      </c>
      <c r="BD95" s="5" t="str">
        <f t="shared" si="111"/>
        <v/>
      </c>
      <c r="BE95" s="12">
        <f t="shared" si="112"/>
        <v>9</v>
      </c>
      <c r="BF95" s="13" t="str">
        <f t="shared" si="113"/>
        <v/>
      </c>
      <c r="BG95" s="12">
        <f t="shared" si="114"/>
        <v>9</v>
      </c>
      <c r="BH95" s="5" t="str">
        <f t="shared" si="115"/>
        <v/>
      </c>
      <c r="BJ95" t="str">
        <f t="shared" si="77"/>
        <v>A2.2-P2S</v>
      </c>
      <c r="BK95" s="8" t="str">
        <f t="shared" si="78"/>
        <v>yes</v>
      </c>
      <c r="BM95" s="3" t="str">
        <f>_xlfn.XLOOKUP(AJ95,Sheet2!A$3:A$16,Sheet2!B$3:B$16)&amp;"0"</f>
        <v>0070</v>
      </c>
      <c r="BN95" s="3" t="s">
        <v>260</v>
      </c>
      <c r="BO95" s="3" t="str">
        <f t="shared" si="79"/>
        <v>02</v>
      </c>
      <c r="BP95" s="3" t="s">
        <v>260</v>
      </c>
      <c r="BQ95" s="3" t="str">
        <f t="shared" si="80"/>
        <v>02</v>
      </c>
      <c r="BR95" s="3" t="s">
        <v>260</v>
      </c>
      <c r="BS95" s="3" t="str">
        <f t="shared" si="81"/>
        <v>0P2S</v>
      </c>
      <c r="BT95" s="3" t="s">
        <v>260</v>
      </c>
      <c r="BU95" s="3" t="str">
        <f t="shared" si="82"/>
        <v/>
      </c>
      <c r="BV95" s="3" t="s">
        <v>260</v>
      </c>
      <c r="BW95" s="3" t="str">
        <f t="shared" si="83"/>
        <v/>
      </c>
      <c r="BX95" s="3" t="s">
        <v>260</v>
      </c>
      <c r="BY95" s="3" t="str">
        <f t="shared" si="84"/>
        <v/>
      </c>
      <c r="CA95" s="6" t="str">
        <f t="shared" si="116"/>
        <v>0070.02.02.321</v>
      </c>
      <c r="CF95" s="8" t="str">
        <f>_xlfn.XLOOKUP(LEFT(AV95,1),Sheet2!F$3:F$6,Sheet2!G$3:G$6)&amp;MID(AV95,2,1)&amp;IF(LEN(AV95)&gt;2,IF(MID(AV95,3,1)="S","1","2"),"")</f>
        <v>321</v>
      </c>
    </row>
    <row r="96" spans="1:84" x14ac:dyDescent="0.3">
      <c r="A96" t="str">
        <f t="shared" ref="A96:A97" si="196">LEFT(B96,FIND(" - ",B96)-1)</f>
        <v>A2.2-P2SA</v>
      </c>
      <c r="B96" t="s">
        <v>344</v>
      </c>
      <c r="C96" t="s">
        <v>223</v>
      </c>
      <c r="D96" s="3">
        <v>0</v>
      </c>
      <c r="E96" s="3">
        <v>1</v>
      </c>
      <c r="G96" s="12">
        <v>0</v>
      </c>
      <c r="H96" s="3">
        <v>1</v>
      </c>
      <c r="I96" s="21">
        <v>0</v>
      </c>
      <c r="J96" s="12">
        <v>0</v>
      </c>
      <c r="K96" s="3">
        <v>1</v>
      </c>
      <c r="L96" s="21">
        <v>0</v>
      </c>
      <c r="M96" s="12">
        <v>1</v>
      </c>
      <c r="N96" s="3">
        <v>1</v>
      </c>
      <c r="O96" s="21">
        <v>0</v>
      </c>
      <c r="P96" s="13">
        <v>1</v>
      </c>
      <c r="Q96" s="5">
        <v>4</v>
      </c>
      <c r="R96" s="21">
        <v>3</v>
      </c>
      <c r="S96" s="13">
        <v>0</v>
      </c>
      <c r="T96" s="3">
        <v>0</v>
      </c>
      <c r="U96" s="21">
        <v>0</v>
      </c>
      <c r="V96" s="13">
        <v>0</v>
      </c>
      <c r="W96" s="3">
        <v>0</v>
      </c>
      <c r="X96" s="21">
        <v>0</v>
      </c>
      <c r="Y96" s="13">
        <v>0</v>
      </c>
      <c r="Z96" s="3">
        <v>0</v>
      </c>
      <c r="AA96" s="21">
        <v>0</v>
      </c>
      <c r="AE96" s="5" t="str">
        <f t="shared" ref="AE96:AE97" si="197">IF(D96=0,"",MID($A96,E96,D96))</f>
        <v/>
      </c>
      <c r="AG96" s="12">
        <f t="shared" ref="AG96:AG97" si="198">D96+E96</f>
        <v>1</v>
      </c>
      <c r="AH96" s="5" t="str">
        <f t="shared" ref="AH96:AH97" si="199">IF(G96=0,"",CODE(MID($A96,AG96,G96)))</f>
        <v/>
      </c>
      <c r="AI96" s="12">
        <f t="shared" ref="AI96:AI97" si="200">G96+AG96</f>
        <v>1</v>
      </c>
      <c r="AJ96" s="5" t="str">
        <f t="shared" ref="AJ96:AJ97" si="201">IF(H96=0,"",MID($A96,AI96,H96))</f>
        <v>A</v>
      </c>
      <c r="AK96" s="12">
        <f t="shared" ref="AK96:AK97" si="202">H96+AI96</f>
        <v>2</v>
      </c>
      <c r="AL96" s="13" t="str">
        <f t="shared" ref="AL96:AL97" si="203">IF(J96=0,"",CODE(MID($A96,AK96,J96)))</f>
        <v/>
      </c>
      <c r="AM96" s="12">
        <f t="shared" ref="AM96:AM97" si="204">J96+AK96</f>
        <v>2</v>
      </c>
      <c r="AN96" s="5" t="str">
        <f t="shared" ref="AN96:AN97" si="205">IF(K96=0,"",MID($A96,AM96,K96))</f>
        <v>2</v>
      </c>
      <c r="AO96" s="12">
        <f t="shared" ref="AO96:AO97" si="206">K96+AM96</f>
        <v>3</v>
      </c>
      <c r="AP96" s="13">
        <f t="shared" ref="AP96:AP97" si="207">IF(M96=0,"",CODE(MID($A96,AO96,M96)))</f>
        <v>46</v>
      </c>
      <c r="AQ96" s="12">
        <f t="shared" ref="AQ96:AQ97" si="208">M96+AO96</f>
        <v>4</v>
      </c>
      <c r="AR96" s="5" t="str">
        <f t="shared" ref="AR96:AR97" si="209">IF(N96=0,"",MID($A96,AQ96,N96))</f>
        <v>2</v>
      </c>
      <c r="AS96" s="12">
        <f t="shared" ref="AS96:AS97" si="210">N96+AQ96</f>
        <v>5</v>
      </c>
      <c r="AT96" s="13">
        <f t="shared" ref="AT96:AT97" si="211">IF(P96=0,"",CODE(MID($A96,AS96,P96)))</f>
        <v>45</v>
      </c>
      <c r="AU96" s="12">
        <f t="shared" ref="AU96:AU97" si="212">P96+AS96</f>
        <v>6</v>
      </c>
      <c r="AV96" s="5" t="str">
        <f t="shared" ref="AV96:AV97" si="213">IF(Q96=0,"",MID($A96,AU96,Q96))</f>
        <v>P2SA</v>
      </c>
      <c r="AW96" s="12">
        <f t="shared" ref="AW96:AW97" si="214">Q96+AU96</f>
        <v>10</v>
      </c>
      <c r="AX96" s="13" t="str">
        <f t="shared" ref="AX96:AX97" si="215">IF(S96=0,"",CODE(MID($A96,AW96,S96)))</f>
        <v/>
      </c>
      <c r="AY96" s="12">
        <f t="shared" ref="AY96:AY97" si="216">S96+AW96</f>
        <v>10</v>
      </c>
      <c r="AZ96" s="5" t="str">
        <f t="shared" ref="AZ96:AZ97" si="217">IF(T96=0,"",MID($A96,AY96,T96))</f>
        <v/>
      </c>
      <c r="BA96" s="12">
        <f t="shared" ref="BA96:BA97" si="218">T96+AY96</f>
        <v>10</v>
      </c>
      <c r="BB96" s="13" t="str">
        <f t="shared" ref="BB96:BB97" si="219">IF(V96=0,"",CODE(MID($A96,BA96,V96)))</f>
        <v/>
      </c>
      <c r="BC96" s="12">
        <f t="shared" ref="BC96:BC97" si="220">V96+BA96</f>
        <v>10</v>
      </c>
      <c r="BD96" s="5" t="str">
        <f t="shared" ref="BD96:BD97" si="221">IF(W96=0,"",MID($A96,BC96,W96))</f>
        <v/>
      </c>
      <c r="BE96" s="12">
        <f t="shared" ref="BE96:BE97" si="222">W96+BC96</f>
        <v>10</v>
      </c>
      <c r="BF96" s="13" t="str">
        <f t="shared" ref="BF96:BF97" si="223">IF(Y96=0,"",CODE(MID($A96,BE96,Y96)))</f>
        <v/>
      </c>
      <c r="BG96" s="12">
        <f t="shared" ref="BG96:BG97" si="224">Y96+BE96</f>
        <v>10</v>
      </c>
      <c r="BH96" s="5" t="str">
        <f t="shared" ref="BH96:BH97" si="225">IF(Z96=0,"",MID($A96,BG96,Z96))</f>
        <v/>
      </c>
      <c r="BJ96" t="str">
        <f t="shared" ref="BJ96:BJ97" si="226">IF(G96&gt;0,AH96,"")&amp;IF(H96&gt;0,AJ96,"")&amp;IF(J96&gt;0,CHAR(AL96),"")&amp;IF(K96&gt;0,AN96,"")&amp;IF(M96&gt;0,CHAR(AP96),"")&amp;IF(N96&gt;0,AR96,"")&amp;IF(P96&gt;0,CHAR(AT96),"")&amp;IF(Q96&gt;0,AV96,"")&amp;IF(S96&gt;0,CHAR(AX96),"")&amp;IF(T96&gt;0,AZ96,"")&amp;IF(V96&gt;0,CHAR(BB96),"")&amp;IF(W96&gt;0,BD96,"")&amp;IF(Y96&gt;0,CHAR(BF96),"")&amp;IF(Z96&gt;0,BH96,"")</f>
        <v>A2.2-P2SA</v>
      </c>
      <c r="BK96" s="8" t="str">
        <f t="shared" ref="BK96:BK97" si="227">IF(A96=BJ96,"yes","no")</f>
        <v>yes</v>
      </c>
      <c r="BM96" s="3" t="str">
        <f>_xlfn.XLOOKUP(AJ96,Sheet2!A$3:A$16,Sheet2!B$3:B$16)&amp;"0"</f>
        <v>0070</v>
      </c>
      <c r="BN96" s="3" t="s">
        <v>260</v>
      </c>
      <c r="BO96" s="3" t="str">
        <f t="shared" ref="BO96:BO97" si="228">IF(LEN(AN96)&lt;K$3,REPT("0",K$3-LEN(AN96))&amp;AN96,AN96)</f>
        <v>02</v>
      </c>
      <c r="BP96" s="3" t="s">
        <v>260</v>
      </c>
      <c r="BQ96" s="3" t="str">
        <f t="shared" ref="BQ96:BQ97" si="229">IF(LEN(AR96)&gt;0,IF(LEN(AR96)&lt;N$3,REPT("0",N$3-LEN(AR96))&amp;AR96,AR96),"")</f>
        <v>02</v>
      </c>
      <c r="BR96" s="3" t="s">
        <v>260</v>
      </c>
      <c r="BS96" s="3" t="str">
        <f t="shared" ref="BS96:BS97" si="230">IF(LEN(AV96)&gt;0,IF(LEN(AV96)&lt;Q$3,REPT("0",Q$3-LEN(AV96))&amp;AV96,AV96),"")</f>
        <v>P2SA</v>
      </c>
      <c r="BT96" s="3" t="s">
        <v>260</v>
      </c>
      <c r="BU96" s="3" t="str">
        <f t="shared" ref="BU96:BU97" si="231">IF(LEN(AZ96)&gt;0,IF(LEN(AZ96)&lt;T$3,REPT("0",T$3-LEN(AZ96))&amp;AZ96,AZ96),"")</f>
        <v/>
      </c>
      <c r="BV96" s="3" t="s">
        <v>260</v>
      </c>
      <c r="BW96" s="3" t="str">
        <f t="shared" ref="BW96:BW97" si="232">IF(LEN(BD96)&gt;0,IF(LEN(BD96)&lt;W$3,REPT("0",W$3-LEN(BD96))&amp;BD96,BD96),"")</f>
        <v/>
      </c>
      <c r="BX96" s="3" t="s">
        <v>260</v>
      </c>
      <c r="BY96" s="3" t="str">
        <f t="shared" ref="BY96:BY97" si="233">IF(LEN(BH96)&gt;0,IF(LEN(BH96)&lt;Z$3,REPT("0",Z$3-LEN(BH96))&amp;BH96,BH96),"")</f>
        <v/>
      </c>
      <c r="CA96" s="6" t="str">
        <f t="shared" ref="CA96:CA97" si="234">BM96&amp;BN96&amp;BO96&amp;IF(LEN(BQ96)&gt;0,BP96,"")&amp;BQ96&amp;IF(LEN(BS96)&gt;0,BR96,"")&amp;IF(LEN(CF96)&gt;0,CF96,BS96)&amp;IF(LEN(BU96)&gt;0,BT96,"")&amp;BU96&amp;IF(LEN(BW96)&gt;0,BV96,"")&amp;BW96&amp;IF(LEN(BY96)&gt;0,BX96,"")&amp;BY96</f>
        <v>0070.02.02.321</v>
      </c>
      <c r="CF96" s="8" t="str">
        <f>_xlfn.XLOOKUP(LEFT(AV96,1),Sheet2!F$3:F$6,Sheet2!G$3:G$6)&amp;MID(AV96,2,1)&amp;IF(LEN(AV96)&gt;2,IF(MID(AV96,3,1)="S","1","2"),"")</f>
        <v>321</v>
      </c>
    </row>
    <row r="97" spans="1:84" x14ac:dyDescent="0.3">
      <c r="A97" t="str">
        <f t="shared" si="196"/>
        <v>A2.2-P2SB</v>
      </c>
      <c r="B97" t="s">
        <v>346</v>
      </c>
      <c r="C97" t="s">
        <v>223</v>
      </c>
      <c r="D97" s="3">
        <v>0</v>
      </c>
      <c r="E97" s="3">
        <v>1</v>
      </c>
      <c r="G97" s="12">
        <v>0</v>
      </c>
      <c r="H97" s="3">
        <v>1</v>
      </c>
      <c r="I97" s="21">
        <v>0</v>
      </c>
      <c r="J97" s="12">
        <v>0</v>
      </c>
      <c r="K97" s="3">
        <v>1</v>
      </c>
      <c r="L97" s="21">
        <v>0</v>
      </c>
      <c r="M97" s="12">
        <v>1</v>
      </c>
      <c r="N97" s="3">
        <v>1</v>
      </c>
      <c r="O97" s="21">
        <v>0</v>
      </c>
      <c r="P97" s="13">
        <v>1</v>
      </c>
      <c r="Q97" s="5">
        <v>4</v>
      </c>
      <c r="R97" s="21">
        <v>3</v>
      </c>
      <c r="S97" s="13">
        <v>0</v>
      </c>
      <c r="T97" s="3">
        <v>0</v>
      </c>
      <c r="U97" s="21">
        <v>0</v>
      </c>
      <c r="V97" s="13">
        <v>0</v>
      </c>
      <c r="W97" s="3">
        <v>0</v>
      </c>
      <c r="X97" s="21">
        <v>0</v>
      </c>
      <c r="Y97" s="13">
        <v>0</v>
      </c>
      <c r="Z97" s="3">
        <v>0</v>
      </c>
      <c r="AA97" s="21">
        <v>0</v>
      </c>
      <c r="AE97" s="5" t="str">
        <f t="shared" si="197"/>
        <v/>
      </c>
      <c r="AG97" s="12">
        <f t="shared" si="198"/>
        <v>1</v>
      </c>
      <c r="AH97" s="5" t="str">
        <f t="shared" si="199"/>
        <v/>
      </c>
      <c r="AI97" s="12">
        <f t="shared" si="200"/>
        <v>1</v>
      </c>
      <c r="AJ97" s="5" t="str">
        <f t="shared" si="201"/>
        <v>A</v>
      </c>
      <c r="AK97" s="12">
        <f t="shared" si="202"/>
        <v>2</v>
      </c>
      <c r="AL97" s="13" t="str">
        <f t="shared" si="203"/>
        <v/>
      </c>
      <c r="AM97" s="12">
        <f t="shared" si="204"/>
        <v>2</v>
      </c>
      <c r="AN97" s="5" t="str">
        <f t="shared" si="205"/>
        <v>2</v>
      </c>
      <c r="AO97" s="12">
        <f t="shared" si="206"/>
        <v>3</v>
      </c>
      <c r="AP97" s="13">
        <f t="shared" si="207"/>
        <v>46</v>
      </c>
      <c r="AQ97" s="12">
        <f t="shared" si="208"/>
        <v>4</v>
      </c>
      <c r="AR97" s="5" t="str">
        <f t="shared" si="209"/>
        <v>2</v>
      </c>
      <c r="AS97" s="12">
        <f t="shared" si="210"/>
        <v>5</v>
      </c>
      <c r="AT97" s="13">
        <f t="shared" si="211"/>
        <v>45</v>
      </c>
      <c r="AU97" s="12">
        <f t="shared" si="212"/>
        <v>6</v>
      </c>
      <c r="AV97" s="5" t="str">
        <f t="shared" si="213"/>
        <v>P2SB</v>
      </c>
      <c r="AW97" s="12">
        <f t="shared" si="214"/>
        <v>10</v>
      </c>
      <c r="AX97" s="13" t="str">
        <f t="shared" si="215"/>
        <v/>
      </c>
      <c r="AY97" s="12">
        <f t="shared" si="216"/>
        <v>10</v>
      </c>
      <c r="AZ97" s="5" t="str">
        <f t="shared" si="217"/>
        <v/>
      </c>
      <c r="BA97" s="12">
        <f t="shared" si="218"/>
        <v>10</v>
      </c>
      <c r="BB97" s="13" t="str">
        <f t="shared" si="219"/>
        <v/>
      </c>
      <c r="BC97" s="12">
        <f t="shared" si="220"/>
        <v>10</v>
      </c>
      <c r="BD97" s="5" t="str">
        <f t="shared" si="221"/>
        <v/>
      </c>
      <c r="BE97" s="12">
        <f t="shared" si="222"/>
        <v>10</v>
      </c>
      <c r="BF97" s="13" t="str">
        <f t="shared" si="223"/>
        <v/>
      </c>
      <c r="BG97" s="12">
        <f t="shared" si="224"/>
        <v>10</v>
      </c>
      <c r="BH97" s="5" t="str">
        <f t="shared" si="225"/>
        <v/>
      </c>
      <c r="BJ97" t="str">
        <f t="shared" si="226"/>
        <v>A2.2-P2SB</v>
      </c>
      <c r="BK97" s="8" t="str">
        <f t="shared" si="227"/>
        <v>yes</v>
      </c>
      <c r="BM97" s="3" t="str">
        <f>_xlfn.XLOOKUP(AJ97,Sheet2!A$3:A$16,Sheet2!B$3:B$16)&amp;"0"</f>
        <v>0070</v>
      </c>
      <c r="BN97" s="3" t="s">
        <v>260</v>
      </c>
      <c r="BO97" s="3" t="str">
        <f t="shared" si="228"/>
        <v>02</v>
      </c>
      <c r="BP97" s="3" t="s">
        <v>260</v>
      </c>
      <c r="BQ97" s="3" t="str">
        <f t="shared" si="229"/>
        <v>02</v>
      </c>
      <c r="BR97" s="3" t="s">
        <v>260</v>
      </c>
      <c r="BS97" s="3" t="str">
        <f t="shared" si="230"/>
        <v>P2SB</v>
      </c>
      <c r="BT97" s="3" t="s">
        <v>260</v>
      </c>
      <c r="BU97" s="3" t="str">
        <f t="shared" si="231"/>
        <v/>
      </c>
      <c r="BV97" s="3" t="s">
        <v>260</v>
      </c>
      <c r="BW97" s="3" t="str">
        <f t="shared" si="232"/>
        <v/>
      </c>
      <c r="BX97" s="3" t="s">
        <v>260</v>
      </c>
      <c r="BY97" s="3" t="str">
        <f t="shared" si="233"/>
        <v/>
      </c>
      <c r="CA97" s="6" t="str">
        <f t="shared" si="234"/>
        <v>0070.02.02.321</v>
      </c>
      <c r="CF97" s="8" t="str">
        <f>_xlfn.XLOOKUP(LEFT(AV97,1),Sheet2!F$3:F$6,Sheet2!G$3:G$6)&amp;MID(AV97,2,1)&amp;IF(LEN(AV97)&gt;2,IF(MID(AV97,3,1)="S","1","2"),"")</f>
        <v>321</v>
      </c>
    </row>
    <row r="98" spans="1:84" x14ac:dyDescent="0.3">
      <c r="A98" t="str">
        <f t="shared" si="86"/>
        <v>A2.2-P2N</v>
      </c>
      <c r="B98" t="s">
        <v>82</v>
      </c>
      <c r="C98" t="s">
        <v>223</v>
      </c>
      <c r="D98" s="3">
        <v>0</v>
      </c>
      <c r="E98" s="3">
        <v>1</v>
      </c>
      <c r="G98" s="12">
        <v>0</v>
      </c>
      <c r="H98" s="3">
        <v>1</v>
      </c>
      <c r="I98" s="21">
        <v>0</v>
      </c>
      <c r="J98" s="12">
        <v>0</v>
      </c>
      <c r="K98" s="3">
        <v>1</v>
      </c>
      <c r="L98" s="21">
        <v>0</v>
      </c>
      <c r="M98" s="12">
        <v>1</v>
      </c>
      <c r="N98" s="3">
        <v>1</v>
      </c>
      <c r="O98" s="21">
        <v>0</v>
      </c>
      <c r="P98" s="13">
        <v>1</v>
      </c>
      <c r="Q98" s="5">
        <v>3</v>
      </c>
      <c r="R98" s="21">
        <v>3</v>
      </c>
      <c r="S98" s="13">
        <v>0</v>
      </c>
      <c r="T98" s="3">
        <v>0</v>
      </c>
      <c r="U98" s="21">
        <v>0</v>
      </c>
      <c r="V98" s="13">
        <v>0</v>
      </c>
      <c r="W98" s="3">
        <v>0</v>
      </c>
      <c r="X98" s="21">
        <v>0</v>
      </c>
      <c r="Y98" s="13">
        <v>0</v>
      </c>
      <c r="Z98" s="3">
        <v>0</v>
      </c>
      <c r="AA98" s="21">
        <v>0</v>
      </c>
      <c r="AE98" s="5" t="str">
        <f t="shared" si="87"/>
        <v/>
      </c>
      <c r="AG98" s="12">
        <f t="shared" si="88"/>
        <v>1</v>
      </c>
      <c r="AH98" s="5" t="str">
        <f t="shared" si="89"/>
        <v/>
      </c>
      <c r="AI98" s="12">
        <f t="shared" si="90"/>
        <v>1</v>
      </c>
      <c r="AJ98" s="5" t="str">
        <f t="shared" si="91"/>
        <v>A</v>
      </c>
      <c r="AK98" s="12">
        <f t="shared" si="92"/>
        <v>2</v>
      </c>
      <c r="AL98" s="13" t="str">
        <f t="shared" si="93"/>
        <v/>
      </c>
      <c r="AM98" s="12">
        <f t="shared" si="94"/>
        <v>2</v>
      </c>
      <c r="AN98" s="5" t="str">
        <f t="shared" si="95"/>
        <v>2</v>
      </c>
      <c r="AO98" s="12">
        <f t="shared" si="96"/>
        <v>3</v>
      </c>
      <c r="AP98" s="13">
        <f t="shared" si="97"/>
        <v>46</v>
      </c>
      <c r="AQ98" s="12">
        <f t="shared" si="98"/>
        <v>4</v>
      </c>
      <c r="AR98" s="5" t="str">
        <f t="shared" si="99"/>
        <v>2</v>
      </c>
      <c r="AS98" s="12">
        <f t="shared" si="100"/>
        <v>5</v>
      </c>
      <c r="AT98" s="13">
        <f t="shared" si="101"/>
        <v>45</v>
      </c>
      <c r="AU98" s="12">
        <f t="shared" si="102"/>
        <v>6</v>
      </c>
      <c r="AV98" s="5" t="str">
        <f t="shared" si="103"/>
        <v>P2N</v>
      </c>
      <c r="AW98" s="12">
        <f t="shared" si="104"/>
        <v>9</v>
      </c>
      <c r="AX98" s="13" t="str">
        <f t="shared" si="105"/>
        <v/>
      </c>
      <c r="AY98" s="12">
        <f t="shared" si="106"/>
        <v>9</v>
      </c>
      <c r="AZ98" s="5" t="str">
        <f t="shared" si="107"/>
        <v/>
      </c>
      <c r="BA98" s="12">
        <f t="shared" si="108"/>
        <v>9</v>
      </c>
      <c r="BB98" s="13" t="str">
        <f t="shared" si="109"/>
        <v/>
      </c>
      <c r="BC98" s="12">
        <f t="shared" si="110"/>
        <v>9</v>
      </c>
      <c r="BD98" s="5" t="str">
        <f t="shared" si="111"/>
        <v/>
      </c>
      <c r="BE98" s="12">
        <f t="shared" si="112"/>
        <v>9</v>
      </c>
      <c r="BF98" s="13" t="str">
        <f t="shared" si="113"/>
        <v/>
      </c>
      <c r="BG98" s="12">
        <f t="shared" si="114"/>
        <v>9</v>
      </c>
      <c r="BH98" s="5" t="str">
        <f t="shared" si="115"/>
        <v/>
      </c>
      <c r="BJ98" t="str">
        <f t="shared" si="77"/>
        <v>A2.2-P2N</v>
      </c>
      <c r="BK98" s="8" t="str">
        <f t="shared" si="78"/>
        <v>yes</v>
      </c>
      <c r="BM98" s="3" t="str">
        <f>_xlfn.XLOOKUP(AJ98,Sheet2!A$3:A$16,Sheet2!B$3:B$16)&amp;"0"</f>
        <v>0070</v>
      </c>
      <c r="BN98" s="3" t="s">
        <v>260</v>
      </c>
      <c r="BO98" s="3" t="str">
        <f t="shared" si="79"/>
        <v>02</v>
      </c>
      <c r="BP98" s="3" t="s">
        <v>260</v>
      </c>
      <c r="BQ98" s="3" t="str">
        <f t="shared" si="80"/>
        <v>02</v>
      </c>
      <c r="BR98" s="3" t="s">
        <v>260</v>
      </c>
      <c r="BS98" s="3" t="str">
        <f t="shared" si="81"/>
        <v>0P2N</v>
      </c>
      <c r="BT98" s="3" t="s">
        <v>260</v>
      </c>
      <c r="BU98" s="3" t="str">
        <f t="shared" si="82"/>
        <v/>
      </c>
      <c r="BV98" s="3" t="s">
        <v>260</v>
      </c>
      <c r="BW98" s="3" t="str">
        <f t="shared" si="83"/>
        <v/>
      </c>
      <c r="BX98" s="3" t="s">
        <v>260</v>
      </c>
      <c r="BY98" s="3" t="str">
        <f t="shared" si="84"/>
        <v/>
      </c>
      <c r="CA98" s="6" t="str">
        <f t="shared" si="116"/>
        <v>0070.02.02.322</v>
      </c>
      <c r="CF98" s="8" t="str">
        <f>_xlfn.XLOOKUP(LEFT(AV98,1),Sheet2!F$3:F$6,Sheet2!G$3:G$6)&amp;MID(AV98,2,1)&amp;IF(LEN(AV98)&gt;2,IF(MID(AV98,3,1)="S","1","2"),"")</f>
        <v>322</v>
      </c>
    </row>
    <row r="99" spans="1:84" x14ac:dyDescent="0.3">
      <c r="A99" t="str">
        <f t="shared" ref="A99:A100" si="235">LEFT(B99,FIND(" - ",B99)-1)</f>
        <v>A2.2-P2NA</v>
      </c>
      <c r="B99" t="s">
        <v>345</v>
      </c>
      <c r="C99" t="s">
        <v>223</v>
      </c>
      <c r="D99" s="3">
        <v>0</v>
      </c>
      <c r="E99" s="3">
        <v>1</v>
      </c>
      <c r="G99" s="12">
        <v>0</v>
      </c>
      <c r="H99" s="3">
        <v>1</v>
      </c>
      <c r="I99" s="21">
        <v>0</v>
      </c>
      <c r="J99" s="12">
        <v>0</v>
      </c>
      <c r="K99" s="3">
        <v>1</v>
      </c>
      <c r="L99" s="21">
        <v>0</v>
      </c>
      <c r="M99" s="12">
        <v>1</v>
      </c>
      <c r="N99" s="3">
        <v>1</v>
      </c>
      <c r="O99" s="21">
        <v>0</v>
      </c>
      <c r="P99" s="13">
        <v>1</v>
      </c>
      <c r="Q99" s="5">
        <v>4</v>
      </c>
      <c r="R99" s="21">
        <v>3</v>
      </c>
      <c r="S99" s="13">
        <v>0</v>
      </c>
      <c r="T99" s="3">
        <v>0</v>
      </c>
      <c r="U99" s="21">
        <v>0</v>
      </c>
      <c r="V99" s="13">
        <v>0</v>
      </c>
      <c r="W99" s="3">
        <v>0</v>
      </c>
      <c r="X99" s="21">
        <v>0</v>
      </c>
      <c r="Y99" s="13">
        <v>0</v>
      </c>
      <c r="Z99" s="3">
        <v>0</v>
      </c>
      <c r="AA99" s="21">
        <v>0</v>
      </c>
      <c r="AE99" s="5" t="str">
        <f t="shared" ref="AE99:AE100" si="236">IF(D99=0,"",MID($A99,E99,D99))</f>
        <v/>
      </c>
      <c r="AG99" s="12">
        <f t="shared" ref="AG99:AG100" si="237">D99+E99</f>
        <v>1</v>
      </c>
      <c r="AH99" s="5" t="str">
        <f t="shared" ref="AH99:AH100" si="238">IF(G99=0,"",CODE(MID($A99,AG99,G99)))</f>
        <v/>
      </c>
      <c r="AI99" s="12">
        <f t="shared" ref="AI99:AI100" si="239">G99+AG99</f>
        <v>1</v>
      </c>
      <c r="AJ99" s="5" t="str">
        <f t="shared" ref="AJ99:AJ100" si="240">IF(H99=0,"",MID($A99,AI99,H99))</f>
        <v>A</v>
      </c>
      <c r="AK99" s="12">
        <f t="shared" ref="AK99:AK100" si="241">H99+AI99</f>
        <v>2</v>
      </c>
      <c r="AL99" s="13" t="str">
        <f t="shared" ref="AL99:AL100" si="242">IF(J99=0,"",CODE(MID($A99,AK99,J99)))</f>
        <v/>
      </c>
      <c r="AM99" s="12">
        <f t="shared" ref="AM99:AM100" si="243">J99+AK99</f>
        <v>2</v>
      </c>
      <c r="AN99" s="5" t="str">
        <f t="shared" ref="AN99:AN100" si="244">IF(K99=0,"",MID($A99,AM99,K99))</f>
        <v>2</v>
      </c>
      <c r="AO99" s="12">
        <f t="shared" ref="AO99:AO100" si="245">K99+AM99</f>
        <v>3</v>
      </c>
      <c r="AP99" s="13">
        <f t="shared" ref="AP99:AP100" si="246">IF(M99=0,"",CODE(MID($A99,AO99,M99)))</f>
        <v>46</v>
      </c>
      <c r="AQ99" s="12">
        <f t="shared" ref="AQ99:AQ100" si="247">M99+AO99</f>
        <v>4</v>
      </c>
      <c r="AR99" s="5" t="str">
        <f t="shared" ref="AR99:AR100" si="248">IF(N99=0,"",MID($A99,AQ99,N99))</f>
        <v>2</v>
      </c>
      <c r="AS99" s="12">
        <f t="shared" ref="AS99:AS100" si="249">N99+AQ99</f>
        <v>5</v>
      </c>
      <c r="AT99" s="13">
        <f t="shared" ref="AT99:AT100" si="250">IF(P99=0,"",CODE(MID($A99,AS99,P99)))</f>
        <v>45</v>
      </c>
      <c r="AU99" s="12">
        <f t="shared" ref="AU99:AU100" si="251">P99+AS99</f>
        <v>6</v>
      </c>
      <c r="AV99" s="5" t="str">
        <f t="shared" ref="AV99:AV100" si="252">IF(Q99=0,"",MID($A99,AU99,Q99))</f>
        <v>P2NA</v>
      </c>
      <c r="AW99" s="12">
        <f t="shared" ref="AW99:AW100" si="253">Q99+AU99</f>
        <v>10</v>
      </c>
      <c r="AX99" s="13" t="str">
        <f t="shared" ref="AX99:AX100" si="254">IF(S99=0,"",CODE(MID($A99,AW99,S99)))</f>
        <v/>
      </c>
      <c r="AY99" s="12">
        <f t="shared" ref="AY99:AY100" si="255">S99+AW99</f>
        <v>10</v>
      </c>
      <c r="AZ99" s="5" t="str">
        <f t="shared" ref="AZ99:AZ100" si="256">IF(T99=0,"",MID($A99,AY99,T99))</f>
        <v/>
      </c>
      <c r="BA99" s="12">
        <f t="shared" ref="BA99:BA100" si="257">T99+AY99</f>
        <v>10</v>
      </c>
      <c r="BB99" s="13" t="str">
        <f t="shared" ref="BB99:BB100" si="258">IF(V99=0,"",CODE(MID($A99,BA99,V99)))</f>
        <v/>
      </c>
      <c r="BC99" s="12">
        <f t="shared" ref="BC99:BC100" si="259">V99+BA99</f>
        <v>10</v>
      </c>
      <c r="BD99" s="5" t="str">
        <f t="shared" ref="BD99:BD100" si="260">IF(W99=0,"",MID($A99,BC99,W99))</f>
        <v/>
      </c>
      <c r="BE99" s="12">
        <f t="shared" ref="BE99:BE100" si="261">W99+BC99</f>
        <v>10</v>
      </c>
      <c r="BF99" s="13" t="str">
        <f t="shared" ref="BF99:BF100" si="262">IF(Y99=0,"",CODE(MID($A99,BE99,Y99)))</f>
        <v/>
      </c>
      <c r="BG99" s="12">
        <f t="shared" ref="BG99:BG100" si="263">Y99+BE99</f>
        <v>10</v>
      </c>
      <c r="BH99" s="5" t="str">
        <f t="shared" ref="BH99:BH100" si="264">IF(Z99=0,"",MID($A99,BG99,Z99))</f>
        <v/>
      </c>
      <c r="BJ99" t="str">
        <f t="shared" ref="BJ99:BJ100" si="265">IF(G99&gt;0,AH99,"")&amp;IF(H99&gt;0,AJ99,"")&amp;IF(J99&gt;0,CHAR(AL99),"")&amp;IF(K99&gt;0,AN99,"")&amp;IF(M99&gt;0,CHAR(AP99),"")&amp;IF(N99&gt;0,AR99,"")&amp;IF(P99&gt;0,CHAR(AT99),"")&amp;IF(Q99&gt;0,AV99,"")&amp;IF(S99&gt;0,CHAR(AX99),"")&amp;IF(T99&gt;0,AZ99,"")&amp;IF(V99&gt;0,CHAR(BB99),"")&amp;IF(W99&gt;0,BD99,"")&amp;IF(Y99&gt;0,CHAR(BF99),"")&amp;IF(Z99&gt;0,BH99,"")</f>
        <v>A2.2-P2NA</v>
      </c>
      <c r="BK99" s="8" t="str">
        <f t="shared" ref="BK99:BK100" si="266">IF(A99=BJ99,"yes","no")</f>
        <v>yes</v>
      </c>
      <c r="BM99" s="3" t="str">
        <f>_xlfn.XLOOKUP(AJ99,Sheet2!A$3:A$16,Sheet2!B$3:B$16)&amp;"0"</f>
        <v>0070</v>
      </c>
      <c r="BN99" s="3" t="s">
        <v>260</v>
      </c>
      <c r="BO99" s="3" t="str">
        <f t="shared" ref="BO99:BO100" si="267">IF(LEN(AN99)&lt;K$3,REPT("0",K$3-LEN(AN99))&amp;AN99,AN99)</f>
        <v>02</v>
      </c>
      <c r="BP99" s="3" t="s">
        <v>260</v>
      </c>
      <c r="BQ99" s="3" t="str">
        <f t="shared" ref="BQ99:BQ100" si="268">IF(LEN(AR99)&gt;0,IF(LEN(AR99)&lt;N$3,REPT("0",N$3-LEN(AR99))&amp;AR99,AR99),"")</f>
        <v>02</v>
      </c>
      <c r="BR99" s="3" t="s">
        <v>260</v>
      </c>
      <c r="BS99" s="3" t="str">
        <f t="shared" ref="BS99:BS100" si="269">IF(LEN(AV99)&gt;0,IF(LEN(AV99)&lt;Q$3,REPT("0",Q$3-LEN(AV99))&amp;AV99,AV99),"")</f>
        <v>P2NA</v>
      </c>
      <c r="BT99" s="3" t="s">
        <v>260</v>
      </c>
      <c r="BU99" s="3" t="str">
        <f t="shared" ref="BU99:BU100" si="270">IF(LEN(AZ99)&gt;0,IF(LEN(AZ99)&lt;T$3,REPT("0",T$3-LEN(AZ99))&amp;AZ99,AZ99),"")</f>
        <v/>
      </c>
      <c r="BV99" s="3" t="s">
        <v>260</v>
      </c>
      <c r="BW99" s="3" t="str">
        <f t="shared" ref="BW99:BW100" si="271">IF(LEN(BD99)&gt;0,IF(LEN(BD99)&lt;W$3,REPT("0",W$3-LEN(BD99))&amp;BD99,BD99),"")</f>
        <v/>
      </c>
      <c r="BX99" s="3" t="s">
        <v>260</v>
      </c>
      <c r="BY99" s="3" t="str">
        <f t="shared" ref="BY99:BY100" si="272">IF(LEN(BH99)&gt;0,IF(LEN(BH99)&lt;Z$3,REPT("0",Z$3-LEN(BH99))&amp;BH99,BH99),"")</f>
        <v/>
      </c>
      <c r="CA99" s="6" t="str">
        <f t="shared" ref="CA99:CA100" si="273">BM99&amp;BN99&amp;BO99&amp;IF(LEN(BQ99)&gt;0,BP99,"")&amp;BQ99&amp;IF(LEN(BS99)&gt;0,BR99,"")&amp;IF(LEN(CF99)&gt;0,CF99,BS99)&amp;IF(LEN(BU99)&gt;0,BT99,"")&amp;BU99&amp;IF(LEN(BW99)&gt;0,BV99,"")&amp;BW99&amp;IF(LEN(BY99)&gt;0,BX99,"")&amp;BY99</f>
        <v>0070.02.02.322</v>
      </c>
      <c r="CF99" s="8" t="str">
        <f>_xlfn.XLOOKUP(LEFT(AV99,1),Sheet2!F$3:F$6,Sheet2!G$3:G$6)&amp;MID(AV99,2,1)&amp;IF(LEN(AV99)&gt;2,IF(MID(AV99,3,1)="S","1","2"),"")</f>
        <v>322</v>
      </c>
    </row>
    <row r="100" spans="1:84" x14ac:dyDescent="0.3">
      <c r="A100" t="str">
        <f t="shared" si="235"/>
        <v>A2.2-P2NB</v>
      </c>
      <c r="B100" t="s">
        <v>347</v>
      </c>
      <c r="C100" t="s">
        <v>223</v>
      </c>
      <c r="D100" s="3">
        <v>0</v>
      </c>
      <c r="E100" s="3">
        <v>1</v>
      </c>
      <c r="G100" s="12">
        <v>0</v>
      </c>
      <c r="H100" s="3">
        <v>1</v>
      </c>
      <c r="I100" s="21">
        <v>0</v>
      </c>
      <c r="J100" s="12">
        <v>0</v>
      </c>
      <c r="K100" s="3">
        <v>1</v>
      </c>
      <c r="L100" s="21">
        <v>0</v>
      </c>
      <c r="M100" s="12">
        <v>1</v>
      </c>
      <c r="N100" s="3">
        <v>1</v>
      </c>
      <c r="O100" s="21">
        <v>0</v>
      </c>
      <c r="P100" s="13">
        <v>1</v>
      </c>
      <c r="Q100" s="5">
        <v>4</v>
      </c>
      <c r="R100" s="21">
        <v>3</v>
      </c>
      <c r="S100" s="13">
        <v>0</v>
      </c>
      <c r="T100" s="3">
        <v>0</v>
      </c>
      <c r="U100" s="21">
        <v>0</v>
      </c>
      <c r="V100" s="13">
        <v>0</v>
      </c>
      <c r="W100" s="3">
        <v>0</v>
      </c>
      <c r="X100" s="21">
        <v>0</v>
      </c>
      <c r="Y100" s="13">
        <v>0</v>
      </c>
      <c r="Z100" s="3">
        <v>0</v>
      </c>
      <c r="AA100" s="21">
        <v>0</v>
      </c>
      <c r="AE100" s="5" t="str">
        <f t="shared" si="236"/>
        <v/>
      </c>
      <c r="AG100" s="12">
        <f t="shared" si="237"/>
        <v>1</v>
      </c>
      <c r="AH100" s="5" t="str">
        <f t="shared" si="238"/>
        <v/>
      </c>
      <c r="AI100" s="12">
        <f t="shared" si="239"/>
        <v>1</v>
      </c>
      <c r="AJ100" s="5" t="str">
        <f t="shared" si="240"/>
        <v>A</v>
      </c>
      <c r="AK100" s="12">
        <f t="shared" si="241"/>
        <v>2</v>
      </c>
      <c r="AL100" s="13" t="str">
        <f t="shared" si="242"/>
        <v/>
      </c>
      <c r="AM100" s="12">
        <f t="shared" si="243"/>
        <v>2</v>
      </c>
      <c r="AN100" s="5" t="str">
        <f t="shared" si="244"/>
        <v>2</v>
      </c>
      <c r="AO100" s="12">
        <f t="shared" si="245"/>
        <v>3</v>
      </c>
      <c r="AP100" s="13">
        <f t="shared" si="246"/>
        <v>46</v>
      </c>
      <c r="AQ100" s="12">
        <f t="shared" si="247"/>
        <v>4</v>
      </c>
      <c r="AR100" s="5" t="str">
        <f t="shared" si="248"/>
        <v>2</v>
      </c>
      <c r="AS100" s="12">
        <f t="shared" si="249"/>
        <v>5</v>
      </c>
      <c r="AT100" s="13">
        <f t="shared" si="250"/>
        <v>45</v>
      </c>
      <c r="AU100" s="12">
        <f t="shared" si="251"/>
        <v>6</v>
      </c>
      <c r="AV100" s="5" t="str">
        <f t="shared" si="252"/>
        <v>P2NB</v>
      </c>
      <c r="AW100" s="12">
        <f t="shared" si="253"/>
        <v>10</v>
      </c>
      <c r="AX100" s="13" t="str">
        <f t="shared" si="254"/>
        <v/>
      </c>
      <c r="AY100" s="12">
        <f t="shared" si="255"/>
        <v>10</v>
      </c>
      <c r="AZ100" s="5" t="str">
        <f t="shared" si="256"/>
        <v/>
      </c>
      <c r="BA100" s="12">
        <f t="shared" si="257"/>
        <v>10</v>
      </c>
      <c r="BB100" s="13" t="str">
        <f t="shared" si="258"/>
        <v/>
      </c>
      <c r="BC100" s="12">
        <f t="shared" si="259"/>
        <v>10</v>
      </c>
      <c r="BD100" s="5" t="str">
        <f t="shared" si="260"/>
        <v/>
      </c>
      <c r="BE100" s="12">
        <f t="shared" si="261"/>
        <v>10</v>
      </c>
      <c r="BF100" s="13" t="str">
        <f t="shared" si="262"/>
        <v/>
      </c>
      <c r="BG100" s="12">
        <f t="shared" si="263"/>
        <v>10</v>
      </c>
      <c r="BH100" s="5" t="str">
        <f t="shared" si="264"/>
        <v/>
      </c>
      <c r="BJ100" t="str">
        <f t="shared" si="265"/>
        <v>A2.2-P2NB</v>
      </c>
      <c r="BK100" s="8" t="str">
        <f t="shared" si="266"/>
        <v>yes</v>
      </c>
      <c r="BM100" s="3" t="str">
        <f>_xlfn.XLOOKUP(AJ100,Sheet2!A$3:A$16,Sheet2!B$3:B$16)&amp;"0"</f>
        <v>0070</v>
      </c>
      <c r="BN100" s="3" t="s">
        <v>260</v>
      </c>
      <c r="BO100" s="3" t="str">
        <f t="shared" si="267"/>
        <v>02</v>
      </c>
      <c r="BP100" s="3" t="s">
        <v>260</v>
      </c>
      <c r="BQ100" s="3" t="str">
        <f t="shared" si="268"/>
        <v>02</v>
      </c>
      <c r="BR100" s="3" t="s">
        <v>260</v>
      </c>
      <c r="BS100" s="3" t="str">
        <f t="shared" si="269"/>
        <v>P2NB</v>
      </c>
      <c r="BT100" s="3" t="s">
        <v>260</v>
      </c>
      <c r="BU100" s="3" t="str">
        <f t="shared" si="270"/>
        <v/>
      </c>
      <c r="BV100" s="3" t="s">
        <v>260</v>
      </c>
      <c r="BW100" s="3" t="str">
        <f t="shared" si="271"/>
        <v/>
      </c>
      <c r="BX100" s="3" t="s">
        <v>260</v>
      </c>
      <c r="BY100" s="3" t="str">
        <f t="shared" si="272"/>
        <v/>
      </c>
      <c r="CA100" s="6" t="str">
        <f t="shared" si="273"/>
        <v>0070.02.02.322</v>
      </c>
      <c r="CF100" s="8" t="str">
        <f>_xlfn.XLOOKUP(LEFT(AV100,1),Sheet2!F$3:F$6,Sheet2!G$3:G$6)&amp;MID(AV100,2,1)&amp;IF(LEN(AV100)&gt;2,IF(MID(AV100,3,1)="S","1","2"),"")</f>
        <v>322</v>
      </c>
    </row>
    <row r="101" spans="1:84" x14ac:dyDescent="0.3">
      <c r="A101" t="str">
        <f t="shared" si="86"/>
        <v>A2.2-P3</v>
      </c>
      <c r="B101" t="s">
        <v>84</v>
      </c>
      <c r="C101" t="s">
        <v>223</v>
      </c>
      <c r="D101" s="3">
        <v>0</v>
      </c>
      <c r="E101" s="3">
        <v>1</v>
      </c>
      <c r="G101" s="12">
        <v>0</v>
      </c>
      <c r="H101" s="3">
        <v>1</v>
      </c>
      <c r="I101" s="21">
        <v>0</v>
      </c>
      <c r="J101" s="12">
        <v>0</v>
      </c>
      <c r="K101" s="3">
        <v>1</v>
      </c>
      <c r="L101" s="21">
        <v>0</v>
      </c>
      <c r="M101" s="12">
        <v>1</v>
      </c>
      <c r="N101" s="3">
        <v>1</v>
      </c>
      <c r="O101" s="21">
        <v>0</v>
      </c>
      <c r="P101" s="13">
        <v>1</v>
      </c>
      <c r="Q101" s="5">
        <v>2</v>
      </c>
      <c r="R101" s="21">
        <v>2</v>
      </c>
      <c r="S101" s="13">
        <v>0</v>
      </c>
      <c r="T101" s="3">
        <v>0</v>
      </c>
      <c r="U101" s="21">
        <v>0</v>
      </c>
      <c r="V101" s="13">
        <v>0</v>
      </c>
      <c r="W101" s="3">
        <v>0</v>
      </c>
      <c r="X101" s="21">
        <v>0</v>
      </c>
      <c r="Y101" s="13">
        <v>0</v>
      </c>
      <c r="Z101" s="3">
        <v>0</v>
      </c>
      <c r="AA101" s="21">
        <v>0</v>
      </c>
      <c r="AE101" s="5" t="str">
        <f t="shared" si="87"/>
        <v/>
      </c>
      <c r="AG101" s="12">
        <f t="shared" si="88"/>
        <v>1</v>
      </c>
      <c r="AH101" s="5" t="str">
        <f t="shared" si="89"/>
        <v/>
      </c>
      <c r="AI101" s="12">
        <f t="shared" si="90"/>
        <v>1</v>
      </c>
      <c r="AJ101" s="5" t="str">
        <f t="shared" si="91"/>
        <v>A</v>
      </c>
      <c r="AK101" s="12">
        <f t="shared" si="92"/>
        <v>2</v>
      </c>
      <c r="AL101" s="13" t="str">
        <f t="shared" si="93"/>
        <v/>
      </c>
      <c r="AM101" s="12">
        <f t="shared" si="94"/>
        <v>2</v>
      </c>
      <c r="AN101" s="5" t="str">
        <f t="shared" si="95"/>
        <v>2</v>
      </c>
      <c r="AO101" s="12">
        <f t="shared" si="96"/>
        <v>3</v>
      </c>
      <c r="AP101" s="13">
        <f t="shared" si="97"/>
        <v>46</v>
      </c>
      <c r="AQ101" s="12">
        <f t="shared" si="98"/>
        <v>4</v>
      </c>
      <c r="AR101" s="5" t="str">
        <f t="shared" si="99"/>
        <v>2</v>
      </c>
      <c r="AS101" s="12">
        <f t="shared" si="100"/>
        <v>5</v>
      </c>
      <c r="AT101" s="13">
        <f t="shared" si="101"/>
        <v>45</v>
      </c>
      <c r="AU101" s="12">
        <f t="shared" si="102"/>
        <v>6</v>
      </c>
      <c r="AV101" s="5" t="str">
        <f t="shared" si="103"/>
        <v>P3</v>
      </c>
      <c r="AW101" s="12">
        <f t="shared" si="104"/>
        <v>8</v>
      </c>
      <c r="AX101" s="13" t="str">
        <f t="shared" si="105"/>
        <v/>
      </c>
      <c r="AY101" s="12">
        <f t="shared" si="106"/>
        <v>8</v>
      </c>
      <c r="AZ101" s="5" t="str">
        <f t="shared" si="107"/>
        <v/>
      </c>
      <c r="BA101" s="12">
        <f t="shared" si="108"/>
        <v>8</v>
      </c>
      <c r="BB101" s="13" t="str">
        <f t="shared" si="109"/>
        <v/>
      </c>
      <c r="BC101" s="12">
        <f t="shared" si="110"/>
        <v>8</v>
      </c>
      <c r="BD101" s="5" t="str">
        <f t="shared" si="111"/>
        <v/>
      </c>
      <c r="BE101" s="12">
        <f t="shared" si="112"/>
        <v>8</v>
      </c>
      <c r="BF101" s="13" t="str">
        <f t="shared" si="113"/>
        <v/>
      </c>
      <c r="BG101" s="12">
        <f t="shared" si="114"/>
        <v>8</v>
      </c>
      <c r="BH101" s="5" t="str">
        <f t="shared" si="115"/>
        <v/>
      </c>
      <c r="BJ101" t="str">
        <f t="shared" si="77"/>
        <v>A2.2-P3</v>
      </c>
      <c r="BK101" s="8" t="str">
        <f t="shared" si="78"/>
        <v>yes</v>
      </c>
      <c r="BM101" s="3" t="str">
        <f>_xlfn.XLOOKUP(AJ101,Sheet2!A$3:A$16,Sheet2!B$3:B$16)&amp;"0"</f>
        <v>0070</v>
      </c>
      <c r="BN101" s="3" t="s">
        <v>260</v>
      </c>
      <c r="BO101" s="3" t="str">
        <f t="shared" si="79"/>
        <v>02</v>
      </c>
      <c r="BP101" s="3" t="s">
        <v>260</v>
      </c>
      <c r="BQ101" s="3" t="str">
        <f t="shared" si="80"/>
        <v>02</v>
      </c>
      <c r="BR101" s="3" t="s">
        <v>260</v>
      </c>
      <c r="BS101" s="3" t="str">
        <f t="shared" si="81"/>
        <v>00P3</v>
      </c>
      <c r="BT101" s="3" t="s">
        <v>260</v>
      </c>
      <c r="BU101" s="3" t="str">
        <f t="shared" si="82"/>
        <v/>
      </c>
      <c r="BV101" s="3" t="s">
        <v>260</v>
      </c>
      <c r="BW101" s="3" t="str">
        <f t="shared" si="83"/>
        <v/>
      </c>
      <c r="BX101" s="3" t="s">
        <v>260</v>
      </c>
      <c r="BY101" s="3" t="str">
        <f t="shared" si="84"/>
        <v/>
      </c>
      <c r="CA101" s="6" t="str">
        <f t="shared" si="116"/>
        <v>0070.02.02.33</v>
      </c>
      <c r="CF101" s="8" t="str">
        <f>_xlfn.XLOOKUP(LEFT(AV101,1),Sheet2!F$3:F$6,Sheet2!G$3:G$6)&amp;MID(AV101,2,1)&amp;IF(LEN(AV101)&gt;2,IF(MID(AV101,3,1)="S","1","2"),"")</f>
        <v>33</v>
      </c>
    </row>
    <row r="102" spans="1:84" x14ac:dyDescent="0.3">
      <c r="A102" t="str">
        <f t="shared" si="86"/>
        <v>A2.2-P3S</v>
      </c>
      <c r="B102" t="s">
        <v>86</v>
      </c>
      <c r="C102" t="s">
        <v>223</v>
      </c>
      <c r="D102" s="3">
        <v>0</v>
      </c>
      <c r="E102" s="3">
        <v>1</v>
      </c>
      <c r="G102" s="12">
        <v>0</v>
      </c>
      <c r="H102" s="3">
        <v>1</v>
      </c>
      <c r="I102" s="21">
        <v>0</v>
      </c>
      <c r="J102" s="12">
        <v>0</v>
      </c>
      <c r="K102" s="3">
        <v>1</v>
      </c>
      <c r="L102" s="21">
        <v>0</v>
      </c>
      <c r="M102" s="12">
        <v>1</v>
      </c>
      <c r="N102" s="3">
        <v>1</v>
      </c>
      <c r="O102" s="21">
        <v>0</v>
      </c>
      <c r="P102" s="13">
        <v>1</v>
      </c>
      <c r="Q102" s="5">
        <v>3</v>
      </c>
      <c r="R102" s="21">
        <v>3</v>
      </c>
      <c r="S102" s="13">
        <v>0</v>
      </c>
      <c r="T102" s="3">
        <v>0</v>
      </c>
      <c r="U102" s="21">
        <v>0</v>
      </c>
      <c r="V102" s="13">
        <v>0</v>
      </c>
      <c r="W102" s="3">
        <v>0</v>
      </c>
      <c r="X102" s="21">
        <v>0</v>
      </c>
      <c r="Y102" s="13">
        <v>0</v>
      </c>
      <c r="Z102" s="3">
        <v>0</v>
      </c>
      <c r="AA102" s="21">
        <v>0</v>
      </c>
      <c r="AE102" s="5" t="str">
        <f t="shared" si="87"/>
        <v/>
      </c>
      <c r="AG102" s="12">
        <f t="shared" si="88"/>
        <v>1</v>
      </c>
      <c r="AH102" s="5" t="str">
        <f t="shared" si="89"/>
        <v/>
      </c>
      <c r="AI102" s="12">
        <f t="shared" si="90"/>
        <v>1</v>
      </c>
      <c r="AJ102" s="5" t="str">
        <f t="shared" si="91"/>
        <v>A</v>
      </c>
      <c r="AK102" s="12">
        <f t="shared" si="92"/>
        <v>2</v>
      </c>
      <c r="AL102" s="13" t="str">
        <f t="shared" si="93"/>
        <v/>
      </c>
      <c r="AM102" s="12">
        <f t="shared" si="94"/>
        <v>2</v>
      </c>
      <c r="AN102" s="5" t="str">
        <f t="shared" si="95"/>
        <v>2</v>
      </c>
      <c r="AO102" s="12">
        <f t="shared" si="96"/>
        <v>3</v>
      </c>
      <c r="AP102" s="13">
        <f t="shared" si="97"/>
        <v>46</v>
      </c>
      <c r="AQ102" s="12">
        <f t="shared" si="98"/>
        <v>4</v>
      </c>
      <c r="AR102" s="5" t="str">
        <f t="shared" si="99"/>
        <v>2</v>
      </c>
      <c r="AS102" s="12">
        <f t="shared" si="100"/>
        <v>5</v>
      </c>
      <c r="AT102" s="13">
        <f t="shared" si="101"/>
        <v>45</v>
      </c>
      <c r="AU102" s="12">
        <f t="shared" si="102"/>
        <v>6</v>
      </c>
      <c r="AV102" s="5" t="str">
        <f t="shared" si="103"/>
        <v>P3S</v>
      </c>
      <c r="AW102" s="12">
        <f t="shared" si="104"/>
        <v>9</v>
      </c>
      <c r="AX102" s="13" t="str">
        <f t="shared" si="105"/>
        <v/>
      </c>
      <c r="AY102" s="12">
        <f t="shared" si="106"/>
        <v>9</v>
      </c>
      <c r="AZ102" s="5" t="str">
        <f t="shared" si="107"/>
        <v/>
      </c>
      <c r="BA102" s="12">
        <f t="shared" si="108"/>
        <v>9</v>
      </c>
      <c r="BB102" s="13" t="str">
        <f t="shared" si="109"/>
        <v/>
      </c>
      <c r="BC102" s="12">
        <f t="shared" si="110"/>
        <v>9</v>
      </c>
      <c r="BD102" s="5" t="str">
        <f t="shared" si="111"/>
        <v/>
      </c>
      <c r="BE102" s="12">
        <f t="shared" si="112"/>
        <v>9</v>
      </c>
      <c r="BF102" s="13" t="str">
        <f t="shared" si="113"/>
        <v/>
      </c>
      <c r="BG102" s="12">
        <f t="shared" si="114"/>
        <v>9</v>
      </c>
      <c r="BH102" s="5" t="str">
        <f t="shared" si="115"/>
        <v/>
      </c>
      <c r="BJ102" t="str">
        <f t="shared" si="77"/>
        <v>A2.2-P3S</v>
      </c>
      <c r="BK102" s="8" t="str">
        <f t="shared" si="78"/>
        <v>yes</v>
      </c>
      <c r="BM102" s="3" t="str">
        <f>_xlfn.XLOOKUP(AJ102,Sheet2!A$3:A$16,Sheet2!B$3:B$16)&amp;"0"</f>
        <v>0070</v>
      </c>
      <c r="BN102" s="3" t="s">
        <v>260</v>
      </c>
      <c r="BO102" s="3" t="str">
        <f t="shared" si="79"/>
        <v>02</v>
      </c>
      <c r="BP102" s="3" t="s">
        <v>260</v>
      </c>
      <c r="BQ102" s="3" t="str">
        <f t="shared" si="80"/>
        <v>02</v>
      </c>
      <c r="BR102" s="3" t="s">
        <v>260</v>
      </c>
      <c r="BS102" s="3" t="str">
        <f t="shared" si="81"/>
        <v>0P3S</v>
      </c>
      <c r="BT102" s="3" t="s">
        <v>260</v>
      </c>
      <c r="BU102" s="3" t="str">
        <f t="shared" si="82"/>
        <v/>
      </c>
      <c r="BV102" s="3" t="s">
        <v>260</v>
      </c>
      <c r="BW102" s="3" t="str">
        <f t="shared" si="83"/>
        <v/>
      </c>
      <c r="BX102" s="3" t="s">
        <v>260</v>
      </c>
      <c r="BY102" s="3" t="str">
        <f t="shared" si="84"/>
        <v/>
      </c>
      <c r="CA102" s="6" t="str">
        <f t="shared" si="116"/>
        <v>0070.02.02.331</v>
      </c>
      <c r="CF102" s="8" t="str">
        <f>_xlfn.XLOOKUP(LEFT(AV102,1),Sheet2!F$3:F$6,Sheet2!G$3:G$6)&amp;MID(AV102,2,1)&amp;IF(LEN(AV102)&gt;2,IF(MID(AV102,3,1)="S","1","2"),"")</f>
        <v>331</v>
      </c>
    </row>
    <row r="103" spans="1:84" x14ac:dyDescent="0.3">
      <c r="A103" t="str">
        <f t="shared" si="86"/>
        <v>A2.2-P3N</v>
      </c>
      <c r="B103" t="s">
        <v>85</v>
      </c>
      <c r="C103" t="s">
        <v>223</v>
      </c>
      <c r="D103" s="3">
        <v>0</v>
      </c>
      <c r="E103" s="3">
        <v>1</v>
      </c>
      <c r="G103" s="12">
        <v>0</v>
      </c>
      <c r="H103" s="3">
        <v>1</v>
      </c>
      <c r="I103" s="21">
        <v>0</v>
      </c>
      <c r="J103" s="12">
        <v>0</v>
      </c>
      <c r="K103" s="3">
        <v>1</v>
      </c>
      <c r="L103" s="21">
        <v>0</v>
      </c>
      <c r="M103" s="12">
        <v>1</v>
      </c>
      <c r="N103" s="3">
        <v>1</v>
      </c>
      <c r="O103" s="21">
        <v>0</v>
      </c>
      <c r="P103" s="13">
        <v>1</v>
      </c>
      <c r="Q103" s="5">
        <v>3</v>
      </c>
      <c r="R103" s="21">
        <v>3</v>
      </c>
      <c r="S103" s="13">
        <v>0</v>
      </c>
      <c r="T103" s="3">
        <v>0</v>
      </c>
      <c r="U103" s="21">
        <v>0</v>
      </c>
      <c r="V103" s="13">
        <v>0</v>
      </c>
      <c r="W103" s="3">
        <v>0</v>
      </c>
      <c r="X103" s="21">
        <v>0</v>
      </c>
      <c r="Y103" s="13">
        <v>0</v>
      </c>
      <c r="Z103" s="3">
        <v>0</v>
      </c>
      <c r="AA103" s="21">
        <v>0</v>
      </c>
      <c r="AE103" s="5" t="str">
        <f t="shared" si="87"/>
        <v/>
      </c>
      <c r="AG103" s="12">
        <f t="shared" si="88"/>
        <v>1</v>
      </c>
      <c r="AH103" s="5" t="str">
        <f t="shared" si="89"/>
        <v/>
      </c>
      <c r="AI103" s="12">
        <f t="shared" si="90"/>
        <v>1</v>
      </c>
      <c r="AJ103" s="5" t="str">
        <f t="shared" si="91"/>
        <v>A</v>
      </c>
      <c r="AK103" s="12">
        <f t="shared" si="92"/>
        <v>2</v>
      </c>
      <c r="AL103" s="13" t="str">
        <f t="shared" si="93"/>
        <v/>
      </c>
      <c r="AM103" s="12">
        <f t="shared" si="94"/>
        <v>2</v>
      </c>
      <c r="AN103" s="5" t="str">
        <f t="shared" si="95"/>
        <v>2</v>
      </c>
      <c r="AO103" s="12">
        <f t="shared" si="96"/>
        <v>3</v>
      </c>
      <c r="AP103" s="13">
        <f t="shared" si="97"/>
        <v>46</v>
      </c>
      <c r="AQ103" s="12">
        <f t="shared" si="98"/>
        <v>4</v>
      </c>
      <c r="AR103" s="5" t="str">
        <f t="shared" si="99"/>
        <v>2</v>
      </c>
      <c r="AS103" s="12">
        <f t="shared" si="100"/>
        <v>5</v>
      </c>
      <c r="AT103" s="13">
        <f t="shared" si="101"/>
        <v>45</v>
      </c>
      <c r="AU103" s="12">
        <f t="shared" si="102"/>
        <v>6</v>
      </c>
      <c r="AV103" s="5" t="str">
        <f t="shared" si="103"/>
        <v>P3N</v>
      </c>
      <c r="AW103" s="12">
        <f t="shared" si="104"/>
        <v>9</v>
      </c>
      <c r="AX103" s="13" t="str">
        <f t="shared" si="105"/>
        <v/>
      </c>
      <c r="AY103" s="12">
        <f t="shared" si="106"/>
        <v>9</v>
      </c>
      <c r="AZ103" s="5" t="str">
        <f t="shared" si="107"/>
        <v/>
      </c>
      <c r="BA103" s="12">
        <f t="shared" si="108"/>
        <v>9</v>
      </c>
      <c r="BB103" s="13" t="str">
        <f t="shared" si="109"/>
        <v/>
      </c>
      <c r="BC103" s="12">
        <f t="shared" si="110"/>
        <v>9</v>
      </c>
      <c r="BD103" s="5" t="str">
        <f t="shared" si="111"/>
        <v/>
      </c>
      <c r="BE103" s="12">
        <f t="shared" si="112"/>
        <v>9</v>
      </c>
      <c r="BF103" s="13" t="str">
        <f t="shared" si="113"/>
        <v/>
      </c>
      <c r="BG103" s="12">
        <f t="shared" si="114"/>
        <v>9</v>
      </c>
      <c r="BH103" s="5" t="str">
        <f t="shared" si="115"/>
        <v/>
      </c>
      <c r="BJ103" t="str">
        <f t="shared" si="77"/>
        <v>A2.2-P3N</v>
      </c>
      <c r="BK103" s="8" t="str">
        <f t="shared" si="78"/>
        <v>yes</v>
      </c>
      <c r="BM103" s="3" t="str">
        <f>_xlfn.XLOOKUP(AJ103,Sheet2!A$3:A$16,Sheet2!B$3:B$16)&amp;"0"</f>
        <v>0070</v>
      </c>
      <c r="BN103" s="3" t="s">
        <v>260</v>
      </c>
      <c r="BO103" s="3" t="str">
        <f t="shared" si="79"/>
        <v>02</v>
      </c>
      <c r="BP103" s="3" t="s">
        <v>260</v>
      </c>
      <c r="BQ103" s="3" t="str">
        <f t="shared" si="80"/>
        <v>02</v>
      </c>
      <c r="BR103" s="3" t="s">
        <v>260</v>
      </c>
      <c r="BS103" s="3" t="str">
        <f t="shared" si="81"/>
        <v>0P3N</v>
      </c>
      <c r="BT103" s="3" t="s">
        <v>260</v>
      </c>
      <c r="BU103" s="3" t="str">
        <f t="shared" si="82"/>
        <v/>
      </c>
      <c r="BV103" s="3" t="s">
        <v>260</v>
      </c>
      <c r="BW103" s="3" t="str">
        <f t="shared" si="83"/>
        <v/>
      </c>
      <c r="BX103" s="3" t="s">
        <v>260</v>
      </c>
      <c r="BY103" s="3" t="str">
        <f t="shared" si="84"/>
        <v/>
      </c>
      <c r="CA103" s="6" t="str">
        <f t="shared" si="116"/>
        <v>0070.02.02.332</v>
      </c>
      <c r="CF103" s="8" t="str">
        <f>_xlfn.XLOOKUP(LEFT(AV103,1),Sheet2!F$3:F$6,Sheet2!G$3:G$6)&amp;MID(AV103,2,1)&amp;IF(LEN(AV103)&gt;2,IF(MID(AV103,3,1)="S","1","2"),"")</f>
        <v>332</v>
      </c>
    </row>
    <row r="104" spans="1:84" x14ac:dyDescent="0.3">
      <c r="A104" t="str">
        <f t="shared" si="86"/>
        <v>A2.2-P4</v>
      </c>
      <c r="B104" t="s">
        <v>87</v>
      </c>
      <c r="C104" t="s">
        <v>223</v>
      </c>
      <c r="D104" s="3">
        <v>0</v>
      </c>
      <c r="E104" s="3">
        <v>1</v>
      </c>
      <c r="G104" s="12">
        <v>0</v>
      </c>
      <c r="H104" s="3">
        <v>1</v>
      </c>
      <c r="I104" s="21">
        <v>0</v>
      </c>
      <c r="J104" s="12">
        <v>0</v>
      </c>
      <c r="K104" s="3">
        <v>1</v>
      </c>
      <c r="L104" s="21">
        <v>0</v>
      </c>
      <c r="M104" s="12">
        <v>1</v>
      </c>
      <c r="N104" s="3">
        <v>1</v>
      </c>
      <c r="O104" s="21">
        <v>0</v>
      </c>
      <c r="P104" s="13">
        <v>1</v>
      </c>
      <c r="Q104" s="5">
        <v>2</v>
      </c>
      <c r="R104" s="21">
        <v>2</v>
      </c>
      <c r="S104" s="13">
        <v>0</v>
      </c>
      <c r="T104" s="3">
        <v>0</v>
      </c>
      <c r="U104" s="21">
        <v>0</v>
      </c>
      <c r="V104" s="13">
        <v>0</v>
      </c>
      <c r="W104" s="3">
        <v>0</v>
      </c>
      <c r="X104" s="21">
        <v>0</v>
      </c>
      <c r="Y104" s="13">
        <v>0</v>
      </c>
      <c r="Z104" s="3">
        <v>0</v>
      </c>
      <c r="AA104" s="21">
        <v>0</v>
      </c>
      <c r="AE104" s="5" t="str">
        <f t="shared" si="87"/>
        <v/>
      </c>
      <c r="AG104" s="12">
        <f t="shared" si="88"/>
        <v>1</v>
      </c>
      <c r="AH104" s="5" t="str">
        <f t="shared" si="89"/>
        <v/>
      </c>
      <c r="AI104" s="12">
        <f t="shared" si="90"/>
        <v>1</v>
      </c>
      <c r="AJ104" s="5" t="str">
        <f t="shared" si="91"/>
        <v>A</v>
      </c>
      <c r="AK104" s="12">
        <f t="shared" si="92"/>
        <v>2</v>
      </c>
      <c r="AL104" s="13" t="str">
        <f t="shared" si="93"/>
        <v/>
      </c>
      <c r="AM104" s="12">
        <f t="shared" si="94"/>
        <v>2</v>
      </c>
      <c r="AN104" s="5" t="str">
        <f t="shared" si="95"/>
        <v>2</v>
      </c>
      <c r="AO104" s="12">
        <f t="shared" si="96"/>
        <v>3</v>
      </c>
      <c r="AP104" s="13">
        <f t="shared" si="97"/>
        <v>46</v>
      </c>
      <c r="AQ104" s="12">
        <f t="shared" si="98"/>
        <v>4</v>
      </c>
      <c r="AR104" s="5" t="str">
        <f t="shared" si="99"/>
        <v>2</v>
      </c>
      <c r="AS104" s="12">
        <f t="shared" si="100"/>
        <v>5</v>
      </c>
      <c r="AT104" s="13">
        <f t="shared" si="101"/>
        <v>45</v>
      </c>
      <c r="AU104" s="12">
        <f t="shared" si="102"/>
        <v>6</v>
      </c>
      <c r="AV104" s="5" t="str">
        <f t="shared" si="103"/>
        <v>P4</v>
      </c>
      <c r="AW104" s="12">
        <f t="shared" si="104"/>
        <v>8</v>
      </c>
      <c r="AX104" s="13" t="str">
        <f t="shared" si="105"/>
        <v/>
      </c>
      <c r="AY104" s="12">
        <f t="shared" si="106"/>
        <v>8</v>
      </c>
      <c r="AZ104" s="5" t="str">
        <f t="shared" si="107"/>
        <v/>
      </c>
      <c r="BA104" s="12">
        <f t="shared" si="108"/>
        <v>8</v>
      </c>
      <c r="BB104" s="13" t="str">
        <f t="shared" si="109"/>
        <v/>
      </c>
      <c r="BC104" s="12">
        <f t="shared" si="110"/>
        <v>8</v>
      </c>
      <c r="BD104" s="5" t="str">
        <f t="shared" si="111"/>
        <v/>
      </c>
      <c r="BE104" s="12">
        <f t="shared" si="112"/>
        <v>8</v>
      </c>
      <c r="BF104" s="13" t="str">
        <f t="shared" si="113"/>
        <v/>
      </c>
      <c r="BG104" s="12">
        <f t="shared" si="114"/>
        <v>8</v>
      </c>
      <c r="BH104" s="5" t="str">
        <f t="shared" si="115"/>
        <v/>
      </c>
      <c r="BJ104" t="str">
        <f t="shared" si="77"/>
        <v>A2.2-P4</v>
      </c>
      <c r="BK104" s="8" t="str">
        <f t="shared" si="78"/>
        <v>yes</v>
      </c>
      <c r="BM104" s="3" t="str">
        <f>_xlfn.XLOOKUP(AJ104,Sheet2!A$3:A$16,Sheet2!B$3:B$16)&amp;"0"</f>
        <v>0070</v>
      </c>
      <c r="BN104" s="3" t="s">
        <v>260</v>
      </c>
      <c r="BO104" s="3" t="str">
        <f t="shared" si="79"/>
        <v>02</v>
      </c>
      <c r="BP104" s="3" t="s">
        <v>260</v>
      </c>
      <c r="BQ104" s="3" t="str">
        <f t="shared" si="80"/>
        <v>02</v>
      </c>
      <c r="BR104" s="3" t="s">
        <v>260</v>
      </c>
      <c r="BS104" s="3" t="str">
        <f t="shared" si="81"/>
        <v>00P4</v>
      </c>
      <c r="BT104" s="3" t="s">
        <v>260</v>
      </c>
      <c r="BU104" s="3" t="str">
        <f t="shared" si="82"/>
        <v/>
      </c>
      <c r="BV104" s="3" t="s">
        <v>260</v>
      </c>
      <c r="BW104" s="3" t="str">
        <f t="shared" si="83"/>
        <v/>
      </c>
      <c r="BX104" s="3" t="s">
        <v>260</v>
      </c>
      <c r="BY104" s="3" t="str">
        <f t="shared" si="84"/>
        <v/>
      </c>
      <c r="CA104" s="6" t="str">
        <f t="shared" si="116"/>
        <v>0070.02.02.34</v>
      </c>
      <c r="CF104" s="8" t="str">
        <f>_xlfn.XLOOKUP(LEFT(AV104,1),Sheet2!F$3:F$6,Sheet2!G$3:G$6)&amp;MID(AV104,2,1)&amp;IF(LEN(AV104)&gt;2,IF(MID(AV104,3,1)="S","1","2"),"")</f>
        <v>34</v>
      </c>
    </row>
    <row r="105" spans="1:84" x14ac:dyDescent="0.3">
      <c r="A105" t="str">
        <f t="shared" si="86"/>
        <v>A2.2-P4S</v>
      </c>
      <c r="B105" t="s">
        <v>89</v>
      </c>
      <c r="C105" t="s">
        <v>223</v>
      </c>
      <c r="D105" s="3">
        <v>0</v>
      </c>
      <c r="E105" s="3">
        <v>1</v>
      </c>
      <c r="G105" s="12">
        <v>0</v>
      </c>
      <c r="H105" s="3">
        <v>1</v>
      </c>
      <c r="I105" s="21">
        <v>0</v>
      </c>
      <c r="J105" s="12">
        <v>0</v>
      </c>
      <c r="K105" s="3">
        <v>1</v>
      </c>
      <c r="L105" s="21">
        <v>0</v>
      </c>
      <c r="M105" s="12">
        <v>1</v>
      </c>
      <c r="N105" s="3">
        <v>1</v>
      </c>
      <c r="O105" s="21">
        <v>0</v>
      </c>
      <c r="P105" s="13">
        <v>1</v>
      </c>
      <c r="Q105" s="5">
        <v>3</v>
      </c>
      <c r="R105" s="21">
        <v>3</v>
      </c>
      <c r="S105" s="13">
        <v>0</v>
      </c>
      <c r="T105" s="3">
        <v>0</v>
      </c>
      <c r="U105" s="21">
        <v>0</v>
      </c>
      <c r="V105" s="13">
        <v>0</v>
      </c>
      <c r="W105" s="3">
        <v>0</v>
      </c>
      <c r="X105" s="21">
        <v>0</v>
      </c>
      <c r="Y105" s="13">
        <v>0</v>
      </c>
      <c r="Z105" s="3">
        <v>0</v>
      </c>
      <c r="AA105" s="21">
        <v>0</v>
      </c>
      <c r="AE105" s="5" t="str">
        <f t="shared" si="87"/>
        <v/>
      </c>
      <c r="AG105" s="12">
        <f t="shared" si="88"/>
        <v>1</v>
      </c>
      <c r="AH105" s="5" t="str">
        <f t="shared" si="89"/>
        <v/>
      </c>
      <c r="AI105" s="12">
        <f t="shared" si="90"/>
        <v>1</v>
      </c>
      <c r="AJ105" s="5" t="str">
        <f t="shared" si="91"/>
        <v>A</v>
      </c>
      <c r="AK105" s="12">
        <f t="shared" si="92"/>
        <v>2</v>
      </c>
      <c r="AL105" s="13" t="str">
        <f t="shared" si="93"/>
        <v/>
      </c>
      <c r="AM105" s="12">
        <f t="shared" si="94"/>
        <v>2</v>
      </c>
      <c r="AN105" s="5" t="str">
        <f t="shared" si="95"/>
        <v>2</v>
      </c>
      <c r="AO105" s="12">
        <f t="shared" si="96"/>
        <v>3</v>
      </c>
      <c r="AP105" s="13">
        <f t="shared" si="97"/>
        <v>46</v>
      </c>
      <c r="AQ105" s="12">
        <f t="shared" si="98"/>
        <v>4</v>
      </c>
      <c r="AR105" s="5" t="str">
        <f t="shared" si="99"/>
        <v>2</v>
      </c>
      <c r="AS105" s="12">
        <f t="shared" si="100"/>
        <v>5</v>
      </c>
      <c r="AT105" s="13">
        <f t="shared" si="101"/>
        <v>45</v>
      </c>
      <c r="AU105" s="12">
        <f t="shared" si="102"/>
        <v>6</v>
      </c>
      <c r="AV105" s="5" t="str">
        <f t="shared" si="103"/>
        <v>P4S</v>
      </c>
      <c r="AW105" s="12">
        <f t="shared" si="104"/>
        <v>9</v>
      </c>
      <c r="AX105" s="13" t="str">
        <f t="shared" si="105"/>
        <v/>
      </c>
      <c r="AY105" s="12">
        <f t="shared" si="106"/>
        <v>9</v>
      </c>
      <c r="AZ105" s="5" t="str">
        <f t="shared" si="107"/>
        <v/>
      </c>
      <c r="BA105" s="12">
        <f t="shared" si="108"/>
        <v>9</v>
      </c>
      <c r="BB105" s="13" t="str">
        <f t="shared" si="109"/>
        <v/>
      </c>
      <c r="BC105" s="12">
        <f t="shared" si="110"/>
        <v>9</v>
      </c>
      <c r="BD105" s="5" t="str">
        <f t="shared" si="111"/>
        <v/>
      </c>
      <c r="BE105" s="12">
        <f t="shared" si="112"/>
        <v>9</v>
      </c>
      <c r="BF105" s="13" t="str">
        <f t="shared" si="113"/>
        <v/>
      </c>
      <c r="BG105" s="12">
        <f t="shared" si="114"/>
        <v>9</v>
      </c>
      <c r="BH105" s="5" t="str">
        <f t="shared" si="115"/>
        <v/>
      </c>
      <c r="BJ105" t="str">
        <f t="shared" si="77"/>
        <v>A2.2-P4S</v>
      </c>
      <c r="BK105" s="8" t="str">
        <f t="shared" si="78"/>
        <v>yes</v>
      </c>
      <c r="BM105" s="3" t="str">
        <f>_xlfn.XLOOKUP(AJ105,Sheet2!A$3:A$16,Sheet2!B$3:B$16)&amp;"0"</f>
        <v>0070</v>
      </c>
      <c r="BN105" s="3" t="s">
        <v>260</v>
      </c>
      <c r="BO105" s="3" t="str">
        <f t="shared" si="79"/>
        <v>02</v>
      </c>
      <c r="BP105" s="3" t="s">
        <v>260</v>
      </c>
      <c r="BQ105" s="3" t="str">
        <f t="shared" si="80"/>
        <v>02</v>
      </c>
      <c r="BR105" s="3" t="s">
        <v>260</v>
      </c>
      <c r="BS105" s="3" t="str">
        <f t="shared" si="81"/>
        <v>0P4S</v>
      </c>
      <c r="BT105" s="3" t="s">
        <v>260</v>
      </c>
      <c r="BU105" s="3" t="str">
        <f t="shared" si="82"/>
        <v/>
      </c>
      <c r="BV105" s="3" t="s">
        <v>260</v>
      </c>
      <c r="BW105" s="3" t="str">
        <f t="shared" si="83"/>
        <v/>
      </c>
      <c r="BX105" s="3" t="s">
        <v>260</v>
      </c>
      <c r="BY105" s="3" t="str">
        <f t="shared" si="84"/>
        <v/>
      </c>
      <c r="CA105" s="6" t="str">
        <f t="shared" si="116"/>
        <v>0070.02.02.341</v>
      </c>
      <c r="CF105" s="8" t="str">
        <f>_xlfn.XLOOKUP(LEFT(AV105,1),Sheet2!F$3:F$6,Sheet2!G$3:G$6)&amp;MID(AV105,2,1)&amp;IF(LEN(AV105)&gt;2,IF(MID(AV105,3,1)="S","1","2"),"")</f>
        <v>341</v>
      </c>
    </row>
    <row r="106" spans="1:84" x14ac:dyDescent="0.3">
      <c r="A106" t="str">
        <f t="shared" si="86"/>
        <v>A2.2-P4N</v>
      </c>
      <c r="B106" t="s">
        <v>88</v>
      </c>
      <c r="C106" t="s">
        <v>223</v>
      </c>
      <c r="D106" s="3">
        <v>0</v>
      </c>
      <c r="E106" s="3">
        <v>1</v>
      </c>
      <c r="G106" s="12">
        <v>0</v>
      </c>
      <c r="H106" s="3">
        <v>1</v>
      </c>
      <c r="I106" s="21">
        <v>0</v>
      </c>
      <c r="J106" s="12">
        <v>0</v>
      </c>
      <c r="K106" s="3">
        <v>1</v>
      </c>
      <c r="L106" s="21">
        <v>0</v>
      </c>
      <c r="M106" s="12">
        <v>1</v>
      </c>
      <c r="N106" s="3">
        <v>1</v>
      </c>
      <c r="O106" s="21">
        <v>0</v>
      </c>
      <c r="P106" s="13">
        <v>1</v>
      </c>
      <c r="Q106" s="5">
        <v>3</v>
      </c>
      <c r="R106" s="21">
        <v>3</v>
      </c>
      <c r="S106" s="13">
        <v>0</v>
      </c>
      <c r="T106" s="3">
        <v>0</v>
      </c>
      <c r="U106" s="21">
        <v>0</v>
      </c>
      <c r="V106" s="13">
        <v>0</v>
      </c>
      <c r="W106" s="3">
        <v>0</v>
      </c>
      <c r="X106" s="21">
        <v>0</v>
      </c>
      <c r="Y106" s="13">
        <v>0</v>
      </c>
      <c r="Z106" s="3">
        <v>0</v>
      </c>
      <c r="AA106" s="21">
        <v>0</v>
      </c>
      <c r="AE106" s="5" t="str">
        <f t="shared" si="87"/>
        <v/>
      </c>
      <c r="AG106" s="12">
        <f t="shared" si="88"/>
        <v>1</v>
      </c>
      <c r="AH106" s="5" t="str">
        <f t="shared" si="89"/>
        <v/>
      </c>
      <c r="AI106" s="12">
        <f t="shared" si="90"/>
        <v>1</v>
      </c>
      <c r="AJ106" s="5" t="str">
        <f t="shared" si="91"/>
        <v>A</v>
      </c>
      <c r="AK106" s="12">
        <f t="shared" si="92"/>
        <v>2</v>
      </c>
      <c r="AL106" s="13" t="str">
        <f t="shared" si="93"/>
        <v/>
      </c>
      <c r="AM106" s="12">
        <f t="shared" si="94"/>
        <v>2</v>
      </c>
      <c r="AN106" s="5" t="str">
        <f t="shared" si="95"/>
        <v>2</v>
      </c>
      <c r="AO106" s="12">
        <f t="shared" si="96"/>
        <v>3</v>
      </c>
      <c r="AP106" s="13">
        <f t="shared" si="97"/>
        <v>46</v>
      </c>
      <c r="AQ106" s="12">
        <f t="shared" si="98"/>
        <v>4</v>
      </c>
      <c r="AR106" s="5" t="str">
        <f t="shared" si="99"/>
        <v>2</v>
      </c>
      <c r="AS106" s="12">
        <f t="shared" si="100"/>
        <v>5</v>
      </c>
      <c r="AT106" s="13">
        <f t="shared" si="101"/>
        <v>45</v>
      </c>
      <c r="AU106" s="12">
        <f t="shared" si="102"/>
        <v>6</v>
      </c>
      <c r="AV106" s="5" t="str">
        <f t="shared" si="103"/>
        <v>P4N</v>
      </c>
      <c r="AW106" s="12">
        <f t="shared" si="104"/>
        <v>9</v>
      </c>
      <c r="AX106" s="13" t="str">
        <f t="shared" si="105"/>
        <v/>
      </c>
      <c r="AY106" s="12">
        <f t="shared" si="106"/>
        <v>9</v>
      </c>
      <c r="AZ106" s="5" t="str">
        <f t="shared" si="107"/>
        <v/>
      </c>
      <c r="BA106" s="12">
        <f t="shared" si="108"/>
        <v>9</v>
      </c>
      <c r="BB106" s="13" t="str">
        <f t="shared" si="109"/>
        <v/>
      </c>
      <c r="BC106" s="12">
        <f t="shared" si="110"/>
        <v>9</v>
      </c>
      <c r="BD106" s="5" t="str">
        <f t="shared" si="111"/>
        <v/>
      </c>
      <c r="BE106" s="12">
        <f t="shared" si="112"/>
        <v>9</v>
      </c>
      <c r="BF106" s="13" t="str">
        <f t="shared" si="113"/>
        <v/>
      </c>
      <c r="BG106" s="12">
        <f t="shared" si="114"/>
        <v>9</v>
      </c>
      <c r="BH106" s="5" t="str">
        <f t="shared" si="115"/>
        <v/>
      </c>
      <c r="BJ106" t="str">
        <f t="shared" si="77"/>
        <v>A2.2-P4N</v>
      </c>
      <c r="BK106" s="8" t="str">
        <f t="shared" si="78"/>
        <v>yes</v>
      </c>
      <c r="BM106" s="3" t="str">
        <f>_xlfn.XLOOKUP(AJ106,Sheet2!A$3:A$16,Sheet2!B$3:B$16)&amp;"0"</f>
        <v>0070</v>
      </c>
      <c r="BN106" s="3" t="s">
        <v>260</v>
      </c>
      <c r="BO106" s="3" t="str">
        <f t="shared" si="79"/>
        <v>02</v>
      </c>
      <c r="BP106" s="3" t="s">
        <v>260</v>
      </c>
      <c r="BQ106" s="3" t="str">
        <f t="shared" si="80"/>
        <v>02</v>
      </c>
      <c r="BR106" s="3" t="s">
        <v>260</v>
      </c>
      <c r="BS106" s="3" t="str">
        <f t="shared" si="81"/>
        <v>0P4N</v>
      </c>
      <c r="BT106" s="3" t="s">
        <v>260</v>
      </c>
      <c r="BU106" s="3" t="str">
        <f t="shared" si="82"/>
        <v/>
      </c>
      <c r="BV106" s="3" t="s">
        <v>260</v>
      </c>
      <c r="BW106" s="3" t="str">
        <f t="shared" si="83"/>
        <v/>
      </c>
      <c r="BX106" s="3" t="s">
        <v>260</v>
      </c>
      <c r="BY106" s="3" t="str">
        <f t="shared" si="84"/>
        <v/>
      </c>
      <c r="CA106" s="6" t="str">
        <f t="shared" si="116"/>
        <v>0070.02.02.342</v>
      </c>
      <c r="CF106" s="8" t="str">
        <f>_xlfn.XLOOKUP(LEFT(AV106,1),Sheet2!F$3:F$6,Sheet2!G$3:G$6)&amp;MID(AV106,2,1)&amp;IF(LEN(AV106)&gt;2,IF(MID(AV106,3,1)="S","1","2"),"")</f>
        <v>342</v>
      </c>
    </row>
    <row r="107" spans="1:84" x14ac:dyDescent="0.3">
      <c r="A107" t="str">
        <f t="shared" si="86"/>
        <v>A2.2-P5</v>
      </c>
      <c r="B107" t="s">
        <v>90</v>
      </c>
      <c r="C107" t="s">
        <v>223</v>
      </c>
      <c r="D107" s="3">
        <v>0</v>
      </c>
      <c r="E107" s="3">
        <v>1</v>
      </c>
      <c r="G107" s="12">
        <v>0</v>
      </c>
      <c r="H107" s="3">
        <v>1</v>
      </c>
      <c r="I107" s="21">
        <v>0</v>
      </c>
      <c r="J107" s="12">
        <v>0</v>
      </c>
      <c r="K107" s="3">
        <v>1</v>
      </c>
      <c r="L107" s="21">
        <v>0</v>
      </c>
      <c r="M107" s="12">
        <v>1</v>
      </c>
      <c r="N107" s="3">
        <v>1</v>
      </c>
      <c r="O107" s="21">
        <v>0</v>
      </c>
      <c r="P107" s="13">
        <v>1</v>
      </c>
      <c r="Q107" s="5">
        <v>2</v>
      </c>
      <c r="R107" s="21">
        <v>2</v>
      </c>
      <c r="S107" s="13">
        <v>0</v>
      </c>
      <c r="T107" s="3">
        <v>0</v>
      </c>
      <c r="U107" s="21">
        <v>0</v>
      </c>
      <c r="V107" s="13">
        <v>0</v>
      </c>
      <c r="W107" s="3">
        <v>0</v>
      </c>
      <c r="X107" s="21">
        <v>0</v>
      </c>
      <c r="Y107" s="13">
        <v>0</v>
      </c>
      <c r="Z107" s="3">
        <v>0</v>
      </c>
      <c r="AA107" s="21">
        <v>0</v>
      </c>
      <c r="AE107" s="5" t="str">
        <f t="shared" si="87"/>
        <v/>
      </c>
      <c r="AG107" s="12">
        <f t="shared" si="88"/>
        <v>1</v>
      </c>
      <c r="AH107" s="5" t="str">
        <f t="shared" si="89"/>
        <v/>
      </c>
      <c r="AI107" s="12">
        <f t="shared" si="90"/>
        <v>1</v>
      </c>
      <c r="AJ107" s="5" t="str">
        <f t="shared" si="91"/>
        <v>A</v>
      </c>
      <c r="AK107" s="12">
        <f t="shared" si="92"/>
        <v>2</v>
      </c>
      <c r="AL107" s="13" t="str">
        <f t="shared" si="93"/>
        <v/>
      </c>
      <c r="AM107" s="12">
        <f t="shared" si="94"/>
        <v>2</v>
      </c>
      <c r="AN107" s="5" t="str">
        <f t="shared" si="95"/>
        <v>2</v>
      </c>
      <c r="AO107" s="12">
        <f t="shared" si="96"/>
        <v>3</v>
      </c>
      <c r="AP107" s="13">
        <f t="shared" si="97"/>
        <v>46</v>
      </c>
      <c r="AQ107" s="12">
        <f t="shared" si="98"/>
        <v>4</v>
      </c>
      <c r="AR107" s="5" t="str">
        <f t="shared" si="99"/>
        <v>2</v>
      </c>
      <c r="AS107" s="12">
        <f t="shared" si="100"/>
        <v>5</v>
      </c>
      <c r="AT107" s="13">
        <f t="shared" si="101"/>
        <v>45</v>
      </c>
      <c r="AU107" s="12">
        <f t="shared" si="102"/>
        <v>6</v>
      </c>
      <c r="AV107" s="5" t="str">
        <f t="shared" si="103"/>
        <v>P5</v>
      </c>
      <c r="AW107" s="12">
        <f t="shared" si="104"/>
        <v>8</v>
      </c>
      <c r="AX107" s="13" t="str">
        <f t="shared" si="105"/>
        <v/>
      </c>
      <c r="AY107" s="12">
        <f t="shared" si="106"/>
        <v>8</v>
      </c>
      <c r="AZ107" s="5" t="str">
        <f t="shared" si="107"/>
        <v/>
      </c>
      <c r="BA107" s="12">
        <f t="shared" si="108"/>
        <v>8</v>
      </c>
      <c r="BB107" s="13" t="str">
        <f t="shared" si="109"/>
        <v/>
      </c>
      <c r="BC107" s="12">
        <f t="shared" si="110"/>
        <v>8</v>
      </c>
      <c r="BD107" s="5" t="str">
        <f t="shared" si="111"/>
        <v/>
      </c>
      <c r="BE107" s="12">
        <f t="shared" si="112"/>
        <v>8</v>
      </c>
      <c r="BF107" s="13" t="str">
        <f t="shared" si="113"/>
        <v/>
      </c>
      <c r="BG107" s="12">
        <f t="shared" si="114"/>
        <v>8</v>
      </c>
      <c r="BH107" s="5" t="str">
        <f t="shared" si="115"/>
        <v/>
      </c>
      <c r="BJ107" t="str">
        <f t="shared" si="77"/>
        <v>A2.2-P5</v>
      </c>
      <c r="BK107" s="8" t="str">
        <f t="shared" si="78"/>
        <v>yes</v>
      </c>
      <c r="BM107" s="3" t="str">
        <f>_xlfn.XLOOKUP(AJ107,Sheet2!A$3:A$16,Sheet2!B$3:B$16)&amp;"0"</f>
        <v>0070</v>
      </c>
      <c r="BN107" s="3" t="s">
        <v>260</v>
      </c>
      <c r="BO107" s="3" t="str">
        <f t="shared" si="79"/>
        <v>02</v>
      </c>
      <c r="BP107" s="3" t="s">
        <v>260</v>
      </c>
      <c r="BQ107" s="3" t="str">
        <f t="shared" si="80"/>
        <v>02</v>
      </c>
      <c r="BR107" s="3" t="s">
        <v>260</v>
      </c>
      <c r="BS107" s="3" t="str">
        <f t="shared" si="81"/>
        <v>00P5</v>
      </c>
      <c r="BT107" s="3" t="s">
        <v>260</v>
      </c>
      <c r="BU107" s="3" t="str">
        <f t="shared" si="82"/>
        <v/>
      </c>
      <c r="BV107" s="3" t="s">
        <v>260</v>
      </c>
      <c r="BW107" s="3" t="str">
        <f t="shared" si="83"/>
        <v/>
      </c>
      <c r="BX107" s="3" t="s">
        <v>260</v>
      </c>
      <c r="BY107" s="3" t="str">
        <f t="shared" si="84"/>
        <v/>
      </c>
      <c r="CA107" s="6" t="str">
        <f t="shared" si="116"/>
        <v>0070.02.02.35</v>
      </c>
      <c r="CF107" s="8" t="str">
        <f>_xlfn.XLOOKUP(LEFT(AV107,1),Sheet2!F$3:F$6,Sheet2!G$3:G$6)&amp;MID(AV107,2,1)&amp;IF(LEN(AV107)&gt;2,IF(MID(AV107,3,1)="S","1","2"),"")</f>
        <v>35</v>
      </c>
    </row>
    <row r="108" spans="1:84" x14ac:dyDescent="0.3">
      <c r="A108" t="str">
        <f t="shared" si="86"/>
        <v>A2.2-P5S</v>
      </c>
      <c r="B108" t="s">
        <v>92</v>
      </c>
      <c r="C108" t="s">
        <v>223</v>
      </c>
      <c r="D108" s="3">
        <v>0</v>
      </c>
      <c r="E108" s="3">
        <v>1</v>
      </c>
      <c r="G108" s="12">
        <v>0</v>
      </c>
      <c r="H108" s="3">
        <v>1</v>
      </c>
      <c r="I108" s="21">
        <v>0</v>
      </c>
      <c r="J108" s="12">
        <v>0</v>
      </c>
      <c r="K108" s="3">
        <v>1</v>
      </c>
      <c r="L108" s="21">
        <v>0</v>
      </c>
      <c r="M108" s="12">
        <v>1</v>
      </c>
      <c r="N108" s="3">
        <v>1</v>
      </c>
      <c r="O108" s="21">
        <v>0</v>
      </c>
      <c r="P108" s="13">
        <v>1</v>
      </c>
      <c r="Q108" s="5">
        <v>3</v>
      </c>
      <c r="R108" s="21">
        <v>3</v>
      </c>
      <c r="S108" s="13">
        <v>0</v>
      </c>
      <c r="T108" s="3">
        <v>0</v>
      </c>
      <c r="U108" s="21">
        <v>0</v>
      </c>
      <c r="V108" s="13">
        <v>0</v>
      </c>
      <c r="W108" s="3">
        <v>0</v>
      </c>
      <c r="X108" s="21">
        <v>0</v>
      </c>
      <c r="Y108" s="13">
        <v>0</v>
      </c>
      <c r="Z108" s="3">
        <v>0</v>
      </c>
      <c r="AA108" s="21">
        <v>0</v>
      </c>
      <c r="AE108" s="5" t="str">
        <f t="shared" si="87"/>
        <v/>
      </c>
      <c r="AG108" s="12">
        <f t="shared" si="88"/>
        <v>1</v>
      </c>
      <c r="AH108" s="5" t="str">
        <f t="shared" si="89"/>
        <v/>
      </c>
      <c r="AI108" s="12">
        <f t="shared" si="90"/>
        <v>1</v>
      </c>
      <c r="AJ108" s="5" t="str">
        <f t="shared" si="91"/>
        <v>A</v>
      </c>
      <c r="AK108" s="12">
        <f t="shared" si="92"/>
        <v>2</v>
      </c>
      <c r="AL108" s="13" t="str">
        <f t="shared" si="93"/>
        <v/>
      </c>
      <c r="AM108" s="12">
        <f t="shared" si="94"/>
        <v>2</v>
      </c>
      <c r="AN108" s="5" t="str">
        <f t="shared" si="95"/>
        <v>2</v>
      </c>
      <c r="AO108" s="12">
        <f t="shared" si="96"/>
        <v>3</v>
      </c>
      <c r="AP108" s="13">
        <f t="shared" si="97"/>
        <v>46</v>
      </c>
      <c r="AQ108" s="12">
        <f t="shared" si="98"/>
        <v>4</v>
      </c>
      <c r="AR108" s="5" t="str">
        <f t="shared" si="99"/>
        <v>2</v>
      </c>
      <c r="AS108" s="12">
        <f t="shared" si="100"/>
        <v>5</v>
      </c>
      <c r="AT108" s="13">
        <f t="shared" si="101"/>
        <v>45</v>
      </c>
      <c r="AU108" s="12">
        <f t="shared" si="102"/>
        <v>6</v>
      </c>
      <c r="AV108" s="5" t="str">
        <f t="shared" si="103"/>
        <v>P5S</v>
      </c>
      <c r="AW108" s="12">
        <f t="shared" si="104"/>
        <v>9</v>
      </c>
      <c r="AX108" s="13" t="str">
        <f t="shared" si="105"/>
        <v/>
      </c>
      <c r="AY108" s="12">
        <f t="shared" si="106"/>
        <v>9</v>
      </c>
      <c r="AZ108" s="5" t="str">
        <f t="shared" si="107"/>
        <v/>
      </c>
      <c r="BA108" s="12">
        <f t="shared" si="108"/>
        <v>9</v>
      </c>
      <c r="BB108" s="13" t="str">
        <f t="shared" si="109"/>
        <v/>
      </c>
      <c r="BC108" s="12">
        <f t="shared" si="110"/>
        <v>9</v>
      </c>
      <c r="BD108" s="5" t="str">
        <f t="shared" si="111"/>
        <v/>
      </c>
      <c r="BE108" s="12">
        <f t="shared" si="112"/>
        <v>9</v>
      </c>
      <c r="BF108" s="13" t="str">
        <f t="shared" si="113"/>
        <v/>
      </c>
      <c r="BG108" s="12">
        <f t="shared" si="114"/>
        <v>9</v>
      </c>
      <c r="BH108" s="5" t="str">
        <f t="shared" si="115"/>
        <v/>
      </c>
      <c r="BJ108" t="str">
        <f t="shared" si="77"/>
        <v>A2.2-P5S</v>
      </c>
      <c r="BK108" s="8" t="str">
        <f t="shared" si="78"/>
        <v>yes</v>
      </c>
      <c r="BM108" s="3" t="str">
        <f>_xlfn.XLOOKUP(AJ108,Sheet2!A$3:A$16,Sheet2!B$3:B$16)&amp;"0"</f>
        <v>0070</v>
      </c>
      <c r="BN108" s="3" t="s">
        <v>260</v>
      </c>
      <c r="BO108" s="3" t="str">
        <f t="shared" si="79"/>
        <v>02</v>
      </c>
      <c r="BP108" s="3" t="s">
        <v>260</v>
      </c>
      <c r="BQ108" s="3" t="str">
        <f t="shared" si="80"/>
        <v>02</v>
      </c>
      <c r="BR108" s="3" t="s">
        <v>260</v>
      </c>
      <c r="BS108" s="3" t="str">
        <f t="shared" si="81"/>
        <v>0P5S</v>
      </c>
      <c r="BT108" s="3" t="s">
        <v>260</v>
      </c>
      <c r="BU108" s="3" t="str">
        <f t="shared" si="82"/>
        <v/>
      </c>
      <c r="BV108" s="3" t="s">
        <v>260</v>
      </c>
      <c r="BW108" s="3" t="str">
        <f t="shared" si="83"/>
        <v/>
      </c>
      <c r="BX108" s="3" t="s">
        <v>260</v>
      </c>
      <c r="BY108" s="3" t="str">
        <f t="shared" si="84"/>
        <v/>
      </c>
      <c r="CA108" s="6" t="str">
        <f t="shared" si="116"/>
        <v>0070.02.02.351</v>
      </c>
      <c r="CF108" s="8" t="str">
        <f>_xlfn.XLOOKUP(LEFT(AV108,1),Sheet2!F$3:F$6,Sheet2!G$3:G$6)&amp;MID(AV108,2,1)&amp;IF(LEN(AV108)&gt;2,IF(MID(AV108,3,1)="S","1","2"),"")</f>
        <v>351</v>
      </c>
    </row>
    <row r="109" spans="1:84" x14ac:dyDescent="0.3">
      <c r="A109" t="str">
        <f t="shared" si="86"/>
        <v>A2.2-P5N</v>
      </c>
      <c r="B109" t="s">
        <v>91</v>
      </c>
      <c r="C109" t="s">
        <v>223</v>
      </c>
      <c r="D109" s="3">
        <v>0</v>
      </c>
      <c r="E109" s="3">
        <v>1</v>
      </c>
      <c r="G109" s="12">
        <v>0</v>
      </c>
      <c r="H109" s="3">
        <v>1</v>
      </c>
      <c r="I109" s="21">
        <v>0</v>
      </c>
      <c r="J109" s="12">
        <v>0</v>
      </c>
      <c r="K109" s="3">
        <v>1</v>
      </c>
      <c r="L109" s="21">
        <v>0</v>
      </c>
      <c r="M109" s="12">
        <v>1</v>
      </c>
      <c r="N109" s="3">
        <v>1</v>
      </c>
      <c r="O109" s="21">
        <v>0</v>
      </c>
      <c r="P109" s="13">
        <v>1</v>
      </c>
      <c r="Q109" s="5">
        <v>3</v>
      </c>
      <c r="R109" s="21">
        <v>3</v>
      </c>
      <c r="S109" s="13">
        <v>0</v>
      </c>
      <c r="T109" s="3">
        <v>0</v>
      </c>
      <c r="U109" s="21">
        <v>0</v>
      </c>
      <c r="V109" s="13">
        <v>0</v>
      </c>
      <c r="W109" s="3">
        <v>0</v>
      </c>
      <c r="X109" s="21">
        <v>0</v>
      </c>
      <c r="Y109" s="13">
        <v>0</v>
      </c>
      <c r="Z109" s="3">
        <v>0</v>
      </c>
      <c r="AA109" s="21">
        <v>0</v>
      </c>
      <c r="AE109" s="5" t="str">
        <f t="shared" si="87"/>
        <v/>
      </c>
      <c r="AG109" s="12">
        <f t="shared" si="88"/>
        <v>1</v>
      </c>
      <c r="AH109" s="5" t="str">
        <f t="shared" ref="AH109" si="274">IF(G109=0,"",CODE(MID($A109,AG109,G109)))</f>
        <v/>
      </c>
      <c r="AI109" s="12">
        <f t="shared" si="90"/>
        <v>1</v>
      </c>
      <c r="AJ109" s="5" t="str">
        <f t="shared" ref="AJ109" si="275">IF(H109=0,"",MID($A109,AI109,H109))</f>
        <v>A</v>
      </c>
      <c r="AK109" s="12">
        <f t="shared" si="92"/>
        <v>2</v>
      </c>
      <c r="AL109" s="13" t="str">
        <f t="shared" ref="AL109" si="276">IF(J109=0,"",CODE(MID($A109,AK109,J109)))</f>
        <v/>
      </c>
      <c r="AM109" s="12">
        <f t="shared" si="94"/>
        <v>2</v>
      </c>
      <c r="AN109" s="5" t="str">
        <f t="shared" ref="AN109" si="277">IF(K109=0,"",MID($A109,AM109,K109))</f>
        <v>2</v>
      </c>
      <c r="AO109" s="12">
        <f t="shared" si="96"/>
        <v>3</v>
      </c>
      <c r="AP109" s="13">
        <f t="shared" ref="AP109" si="278">IF(M109=0,"",CODE(MID($A109,AO109,M109)))</f>
        <v>46</v>
      </c>
      <c r="AQ109" s="12">
        <f t="shared" si="98"/>
        <v>4</v>
      </c>
      <c r="AR109" s="5" t="str">
        <f t="shared" ref="AR109" si="279">IF(N109=0,"",MID($A109,AQ109,N109))</f>
        <v>2</v>
      </c>
      <c r="AS109" s="12">
        <f t="shared" si="100"/>
        <v>5</v>
      </c>
      <c r="AT109" s="13">
        <f t="shared" ref="AT109" si="280">IF(P109=0,"",CODE(MID($A109,AS109,P109)))</f>
        <v>45</v>
      </c>
      <c r="AU109" s="12">
        <f t="shared" si="102"/>
        <v>6</v>
      </c>
      <c r="AV109" s="5" t="str">
        <f t="shared" ref="AV109" si="281">IF(Q109=0,"",MID($A109,AU109,Q109))</f>
        <v>P5N</v>
      </c>
      <c r="AW109" s="12">
        <f t="shared" si="104"/>
        <v>9</v>
      </c>
      <c r="AX109" s="13" t="str">
        <f t="shared" ref="AX109" si="282">IF(S109=0,"",CODE(MID($A109,AW109,S109)))</f>
        <v/>
      </c>
      <c r="AY109" s="12">
        <f t="shared" si="106"/>
        <v>9</v>
      </c>
      <c r="AZ109" s="5" t="str">
        <f t="shared" ref="AZ109" si="283">IF(T109=0,"",MID($A109,AY109,T109))</f>
        <v/>
      </c>
      <c r="BA109" s="12">
        <f t="shared" si="108"/>
        <v>9</v>
      </c>
      <c r="BB109" s="13" t="str">
        <f t="shared" ref="BB109" si="284">IF(V109=0,"",CODE(MID($A109,BA109,V109)))</f>
        <v/>
      </c>
      <c r="BC109" s="12">
        <f t="shared" si="110"/>
        <v>9</v>
      </c>
      <c r="BD109" s="5" t="str">
        <f t="shared" ref="BD109" si="285">IF(W109=0,"",MID($A109,BC109,W109))</f>
        <v/>
      </c>
      <c r="BE109" s="12">
        <f t="shared" si="112"/>
        <v>9</v>
      </c>
      <c r="BF109" s="13" t="str">
        <f t="shared" ref="BF109" si="286">IF(Y109=0,"",CODE(MID($A109,BE109,Y109)))</f>
        <v/>
      </c>
      <c r="BG109" s="12">
        <f t="shared" si="114"/>
        <v>9</v>
      </c>
      <c r="BH109" s="5" t="str">
        <f t="shared" ref="BH109" si="287">IF(Z109=0,"",MID($A109,BG109,Z109))</f>
        <v/>
      </c>
      <c r="BJ109" t="str">
        <f t="shared" si="77"/>
        <v>A2.2-P5N</v>
      </c>
      <c r="BK109" s="8" t="str">
        <f t="shared" si="78"/>
        <v>yes</v>
      </c>
      <c r="BM109" s="3" t="str">
        <f>_xlfn.XLOOKUP(AJ109,Sheet2!A$3:A$16,Sheet2!B$3:B$16)&amp;"0"</f>
        <v>0070</v>
      </c>
      <c r="BN109" s="3" t="s">
        <v>260</v>
      </c>
      <c r="BO109" s="3" t="str">
        <f t="shared" si="79"/>
        <v>02</v>
      </c>
      <c r="BP109" s="3" t="s">
        <v>260</v>
      </c>
      <c r="BQ109" s="3" t="str">
        <f t="shared" si="80"/>
        <v>02</v>
      </c>
      <c r="BR109" s="3" t="s">
        <v>260</v>
      </c>
      <c r="BS109" s="3" t="str">
        <f t="shared" si="81"/>
        <v>0P5N</v>
      </c>
      <c r="BT109" s="3" t="s">
        <v>260</v>
      </c>
      <c r="BU109" s="3" t="str">
        <f t="shared" si="82"/>
        <v/>
      </c>
      <c r="BV109" s="3" t="s">
        <v>260</v>
      </c>
      <c r="BW109" s="3" t="str">
        <f t="shared" si="83"/>
        <v/>
      </c>
      <c r="BX109" s="3" t="s">
        <v>260</v>
      </c>
      <c r="BY109" s="3" t="str">
        <f t="shared" si="84"/>
        <v/>
      </c>
      <c r="CA109" s="6" t="str">
        <f t="shared" si="116"/>
        <v>0070.02.02.352</v>
      </c>
      <c r="CF109" s="8" t="str">
        <f>_xlfn.XLOOKUP(LEFT(AV109,1),Sheet2!F$3:F$6,Sheet2!G$3:G$6)&amp;MID(AV109,2,1)&amp;IF(LEN(AV109)&gt;2,IF(MID(AV109,3,1)="S","1","2"),"")</f>
        <v>352</v>
      </c>
    </row>
    <row r="110" spans="1:84" x14ac:dyDescent="0.3">
      <c r="A110" t="str">
        <f t="shared" si="86"/>
        <v>A2.2-A1</v>
      </c>
      <c r="B110" t="s">
        <v>287</v>
      </c>
      <c r="D110" s="3">
        <v>0</v>
      </c>
      <c r="E110" s="3">
        <v>1</v>
      </c>
      <c r="G110" s="12">
        <v>0</v>
      </c>
      <c r="H110" s="3">
        <v>1</v>
      </c>
      <c r="I110" s="21">
        <v>0</v>
      </c>
      <c r="J110" s="12">
        <v>0</v>
      </c>
      <c r="K110" s="3">
        <v>1</v>
      </c>
      <c r="L110" s="21">
        <v>0</v>
      </c>
      <c r="M110" s="12">
        <v>1</v>
      </c>
      <c r="N110" s="3">
        <v>1</v>
      </c>
      <c r="O110" s="21">
        <v>0</v>
      </c>
      <c r="P110" s="13">
        <v>1</v>
      </c>
      <c r="Q110" s="5">
        <v>2</v>
      </c>
      <c r="R110" s="21">
        <v>2</v>
      </c>
      <c r="S110" s="13">
        <v>0</v>
      </c>
      <c r="T110" s="3">
        <v>0</v>
      </c>
      <c r="U110" s="21">
        <v>0</v>
      </c>
      <c r="V110" s="13">
        <v>0</v>
      </c>
      <c r="W110" s="3">
        <v>0</v>
      </c>
      <c r="X110" s="21">
        <v>0</v>
      </c>
      <c r="Y110" s="13">
        <v>0</v>
      </c>
      <c r="Z110" s="3">
        <v>0</v>
      </c>
      <c r="AA110" s="21">
        <v>0</v>
      </c>
      <c r="AE110" s="5"/>
      <c r="AG110" s="12">
        <f t="shared" ref="AG110:AG115" si="288">D110+E110</f>
        <v>1</v>
      </c>
      <c r="AH110" s="5" t="str">
        <f t="shared" ref="AH110:AH115" si="289">IF(G110=0,"",CODE(MID($A110,AG110,G110)))</f>
        <v/>
      </c>
      <c r="AI110" s="12">
        <f t="shared" ref="AI110:AI115" si="290">G110+AG110</f>
        <v>1</v>
      </c>
      <c r="AJ110" s="5" t="str">
        <f t="shared" ref="AJ110:AJ115" si="291">IF(H110=0,"",MID($A110,AI110,H110))</f>
        <v>A</v>
      </c>
      <c r="AK110" s="12">
        <f t="shared" ref="AK110:AK115" si="292">H110+AI110</f>
        <v>2</v>
      </c>
      <c r="AL110" s="13" t="str">
        <f t="shared" ref="AL110:AL115" si="293">IF(J110=0,"",CODE(MID($A110,AK110,J110)))</f>
        <v/>
      </c>
      <c r="AM110" s="12">
        <f t="shared" ref="AM110:AM115" si="294">J110+AK110</f>
        <v>2</v>
      </c>
      <c r="AN110" s="5" t="str">
        <f t="shared" ref="AN110:AN115" si="295">IF(K110=0,"",MID($A110,AM110,K110))</f>
        <v>2</v>
      </c>
      <c r="AO110" s="12">
        <f t="shared" ref="AO110:AO115" si="296">K110+AM110</f>
        <v>3</v>
      </c>
      <c r="AP110" s="13">
        <f t="shared" ref="AP110:AP115" si="297">IF(M110=0,"",CODE(MID($A110,AO110,M110)))</f>
        <v>46</v>
      </c>
      <c r="AQ110" s="12">
        <f t="shared" ref="AQ110:AQ115" si="298">M110+AO110</f>
        <v>4</v>
      </c>
      <c r="AR110" s="5" t="str">
        <f t="shared" ref="AR110:AR115" si="299">IF(N110=0,"",MID($A110,AQ110,N110))</f>
        <v>2</v>
      </c>
      <c r="AS110" s="12">
        <f t="shared" ref="AS110:AS115" si="300">N110+AQ110</f>
        <v>5</v>
      </c>
      <c r="AT110" s="13">
        <f t="shared" ref="AT110:AT115" si="301">IF(P110=0,"",CODE(MID($A110,AS110,P110)))</f>
        <v>45</v>
      </c>
      <c r="AU110" s="12">
        <f t="shared" ref="AU110:AU115" si="302">P110+AS110</f>
        <v>6</v>
      </c>
      <c r="AV110" s="5" t="str">
        <f t="shared" ref="AV110:AV115" si="303">IF(Q110=0,"",MID($A110,AU110,Q110))</f>
        <v>A1</v>
      </c>
      <c r="AW110" s="12">
        <f t="shared" ref="AW110:AW115" si="304">Q110+AU110</f>
        <v>8</v>
      </c>
      <c r="AX110" s="13" t="str">
        <f t="shared" ref="AX110:AX115" si="305">IF(S110=0,"",CODE(MID($A110,AW110,S110)))</f>
        <v/>
      </c>
      <c r="AY110" s="12">
        <f t="shared" ref="AY110:AY115" si="306">S110+AW110</f>
        <v>8</v>
      </c>
      <c r="AZ110" s="5" t="str">
        <f t="shared" ref="AZ110:AZ115" si="307">IF(T110=0,"",MID($A110,AY110,T110))</f>
        <v/>
      </c>
      <c r="BA110" s="12">
        <f t="shared" ref="BA110:BA115" si="308">T110+AY110</f>
        <v>8</v>
      </c>
      <c r="BB110" s="13" t="str">
        <f t="shared" ref="BB110:BB115" si="309">IF(V110=0,"",CODE(MID($A110,BA110,V110)))</f>
        <v/>
      </c>
      <c r="BC110" s="12">
        <f t="shared" ref="BC110:BC115" si="310">V110+BA110</f>
        <v>8</v>
      </c>
      <c r="BD110" s="5" t="str">
        <f t="shared" ref="BD110:BD115" si="311">IF(W110=0,"",MID($A110,BC110,W110))</f>
        <v/>
      </c>
      <c r="BE110" s="12">
        <f t="shared" ref="BE110:BE115" si="312">W110+BC110</f>
        <v>8</v>
      </c>
      <c r="BF110" s="13" t="str">
        <f t="shared" ref="BF110:BF115" si="313">IF(Y110=0,"",CODE(MID($A110,BE110,Y110)))</f>
        <v/>
      </c>
      <c r="BG110" s="12">
        <f t="shared" ref="BG110:BG115" si="314">Y110+BE110</f>
        <v>8</v>
      </c>
      <c r="BH110" s="5" t="str">
        <f t="shared" ref="BH110:BH115" si="315">IF(Z110=0,"",MID($A110,BG110,Z110))</f>
        <v/>
      </c>
      <c r="BJ110" t="str">
        <f t="shared" ref="BJ110:BJ115" si="316">IF(G110&gt;0,AH110,"")&amp;IF(H110&gt;0,AJ110,"")&amp;IF(J110&gt;0,CHAR(AL110),"")&amp;IF(K110&gt;0,AN110,"")&amp;IF(M110&gt;0,CHAR(AP110),"")&amp;IF(N110&gt;0,AR110,"")&amp;IF(P110&gt;0,CHAR(AT110),"")&amp;IF(Q110&gt;0,AV110,"")&amp;IF(S110&gt;0,CHAR(AX110),"")&amp;IF(T110&gt;0,AZ110,"")&amp;IF(V110&gt;0,CHAR(BB110),"")&amp;IF(W110&gt;0,BD110,"")&amp;IF(Y110&gt;0,CHAR(BF110),"")&amp;IF(Z110&gt;0,BH110,"")</f>
        <v>A2.2-A1</v>
      </c>
      <c r="BK110" s="8" t="str">
        <f t="shared" ref="BK110:BK115" si="317">IF(A110=BJ110,"yes","no")</f>
        <v>yes</v>
      </c>
      <c r="BM110" s="3" t="str">
        <f>_xlfn.XLOOKUP(AJ110,Sheet2!A$3:A$16,Sheet2!B$3:B$16)&amp;"0"</f>
        <v>0070</v>
      </c>
      <c r="BN110" s="3" t="s">
        <v>260</v>
      </c>
      <c r="BO110" s="3" t="str">
        <f t="shared" ref="BO110:BO115" si="318">IF(LEN(AN110)&lt;K$3,REPT("0",K$3-LEN(AN110))&amp;AN110,AN110)</f>
        <v>02</v>
      </c>
      <c r="BP110" s="3" t="s">
        <v>260</v>
      </c>
      <c r="BQ110" s="3" t="str">
        <f t="shared" ref="BQ110:BQ115" si="319">IF(LEN(AR110)&gt;0,IF(LEN(AR110)&lt;N$3,REPT("0",N$3-LEN(AR110))&amp;AR110,AR110),"")</f>
        <v>02</v>
      </c>
      <c r="BR110" s="3" t="s">
        <v>260</v>
      </c>
      <c r="BS110" s="3" t="str">
        <f t="shared" ref="BS110:BS115" si="320">IF(LEN(AV110)&gt;0,IF(LEN(AV110)&lt;Q$3,REPT("0",Q$3-LEN(AV110))&amp;AV110,AV110),"")</f>
        <v>00A1</v>
      </c>
      <c r="BT110" s="3" t="s">
        <v>260</v>
      </c>
      <c r="BU110" s="3" t="str">
        <f t="shared" ref="BU110:BU115" si="321">IF(LEN(AZ110)&gt;0,IF(LEN(AZ110)&lt;T$3,REPT("0",T$3-LEN(AZ110))&amp;AZ110,AZ110),"")</f>
        <v/>
      </c>
      <c r="BV110" s="3" t="s">
        <v>260</v>
      </c>
      <c r="BW110" s="3" t="str">
        <f t="shared" ref="BW110:BW115" si="322">IF(LEN(BD110)&gt;0,IF(LEN(BD110)&lt;W$3,REPT("0",W$3-LEN(BD110))&amp;BD110,BD110),"")</f>
        <v/>
      </c>
      <c r="BX110" s="3" t="s">
        <v>260</v>
      </c>
      <c r="BY110" s="3" t="str">
        <f t="shared" ref="BY110:BY115" si="323">IF(LEN(BH110)&gt;0,IF(LEN(BH110)&lt;Z$3,REPT("0",Z$3-LEN(BH110))&amp;BH110,BH110),"")</f>
        <v/>
      </c>
      <c r="CA110" s="6" t="str">
        <f t="shared" ref="CA110:CA115" si="324">BM110&amp;BN110&amp;BO110&amp;IF(LEN(BQ110)&gt;0,BP110,"")&amp;BQ110&amp;IF(LEN(BS110)&gt;0,BR110,"")&amp;IF(LEN(CF110)&gt;0,CF110,BS110)&amp;IF(LEN(BU110)&gt;0,BT110,"")&amp;BU110&amp;IF(LEN(BW110)&gt;0,BV110,"")&amp;BW110&amp;IF(LEN(BY110)&gt;0,BX110,"")&amp;BY110</f>
        <v>0070.02.02.41</v>
      </c>
      <c r="CF110" s="8" t="str">
        <f>_xlfn.XLOOKUP(LEFT(AV110,1),Sheet2!F$3:F$6,Sheet2!G$3:G$6)&amp;MID(AV110,2,1)&amp;IF(LEN(AV110)&gt;2,IF(MID(AV110,3,1)="S","1","2"),"")</f>
        <v>41</v>
      </c>
    </row>
    <row r="111" spans="1:84" x14ac:dyDescent="0.3">
      <c r="A111" t="str">
        <f t="shared" si="86"/>
        <v>A2.2-A1S</v>
      </c>
      <c r="B111" t="s">
        <v>289</v>
      </c>
      <c r="D111" s="3">
        <v>0</v>
      </c>
      <c r="E111" s="3">
        <v>1</v>
      </c>
      <c r="G111" s="12">
        <v>0</v>
      </c>
      <c r="H111" s="3">
        <v>1</v>
      </c>
      <c r="I111" s="21">
        <v>0</v>
      </c>
      <c r="J111" s="12">
        <v>0</v>
      </c>
      <c r="K111" s="3">
        <v>1</v>
      </c>
      <c r="L111" s="21">
        <v>0</v>
      </c>
      <c r="M111" s="12">
        <v>1</v>
      </c>
      <c r="N111" s="3">
        <v>1</v>
      </c>
      <c r="O111" s="21">
        <v>0</v>
      </c>
      <c r="P111" s="13">
        <v>1</v>
      </c>
      <c r="Q111" s="5">
        <v>3</v>
      </c>
      <c r="R111" s="21">
        <v>3</v>
      </c>
      <c r="S111" s="13">
        <v>0</v>
      </c>
      <c r="T111" s="3">
        <v>0</v>
      </c>
      <c r="U111" s="21">
        <v>0</v>
      </c>
      <c r="V111" s="13">
        <v>0</v>
      </c>
      <c r="W111" s="3">
        <v>0</v>
      </c>
      <c r="X111" s="21">
        <v>0</v>
      </c>
      <c r="Y111" s="13">
        <v>0</v>
      </c>
      <c r="Z111" s="3">
        <v>0</v>
      </c>
      <c r="AA111" s="21">
        <v>0</v>
      </c>
      <c r="AE111" s="5"/>
      <c r="AG111" s="12">
        <f t="shared" si="288"/>
        <v>1</v>
      </c>
      <c r="AH111" s="5" t="str">
        <f t="shared" si="289"/>
        <v/>
      </c>
      <c r="AI111" s="12">
        <f t="shared" si="290"/>
        <v>1</v>
      </c>
      <c r="AJ111" s="5" t="str">
        <f t="shared" si="291"/>
        <v>A</v>
      </c>
      <c r="AK111" s="12">
        <f t="shared" si="292"/>
        <v>2</v>
      </c>
      <c r="AL111" s="13" t="str">
        <f t="shared" si="293"/>
        <v/>
      </c>
      <c r="AM111" s="12">
        <f t="shared" si="294"/>
        <v>2</v>
      </c>
      <c r="AN111" s="5" t="str">
        <f t="shared" si="295"/>
        <v>2</v>
      </c>
      <c r="AO111" s="12">
        <f t="shared" si="296"/>
        <v>3</v>
      </c>
      <c r="AP111" s="13">
        <f t="shared" si="297"/>
        <v>46</v>
      </c>
      <c r="AQ111" s="12">
        <f t="shared" si="298"/>
        <v>4</v>
      </c>
      <c r="AR111" s="5" t="str">
        <f t="shared" si="299"/>
        <v>2</v>
      </c>
      <c r="AS111" s="12">
        <f t="shared" si="300"/>
        <v>5</v>
      </c>
      <c r="AT111" s="13">
        <f t="shared" si="301"/>
        <v>45</v>
      </c>
      <c r="AU111" s="12">
        <f t="shared" si="302"/>
        <v>6</v>
      </c>
      <c r="AV111" s="5" t="str">
        <f t="shared" si="303"/>
        <v>A1S</v>
      </c>
      <c r="AW111" s="12">
        <f t="shared" si="304"/>
        <v>9</v>
      </c>
      <c r="AX111" s="13" t="str">
        <f t="shared" si="305"/>
        <v/>
      </c>
      <c r="AY111" s="12">
        <f t="shared" si="306"/>
        <v>9</v>
      </c>
      <c r="AZ111" s="5" t="str">
        <f t="shared" si="307"/>
        <v/>
      </c>
      <c r="BA111" s="12">
        <f t="shared" si="308"/>
        <v>9</v>
      </c>
      <c r="BB111" s="13" t="str">
        <f t="shared" si="309"/>
        <v/>
      </c>
      <c r="BC111" s="12">
        <f t="shared" si="310"/>
        <v>9</v>
      </c>
      <c r="BD111" s="5" t="str">
        <f t="shared" si="311"/>
        <v/>
      </c>
      <c r="BE111" s="12">
        <f t="shared" si="312"/>
        <v>9</v>
      </c>
      <c r="BF111" s="13" t="str">
        <f t="shared" si="313"/>
        <v/>
      </c>
      <c r="BG111" s="12">
        <f t="shared" si="314"/>
        <v>9</v>
      </c>
      <c r="BH111" s="5" t="str">
        <f t="shared" si="315"/>
        <v/>
      </c>
      <c r="BJ111" t="str">
        <f t="shared" si="316"/>
        <v>A2.2-A1S</v>
      </c>
      <c r="BK111" s="8" t="str">
        <f t="shared" si="317"/>
        <v>yes</v>
      </c>
      <c r="BM111" s="3" t="str">
        <f>_xlfn.XLOOKUP(AJ111,Sheet2!A$3:A$16,Sheet2!B$3:B$16)&amp;"0"</f>
        <v>0070</v>
      </c>
      <c r="BN111" s="3" t="s">
        <v>260</v>
      </c>
      <c r="BO111" s="3" t="str">
        <f t="shared" si="318"/>
        <v>02</v>
      </c>
      <c r="BP111" s="3" t="s">
        <v>260</v>
      </c>
      <c r="BQ111" s="3" t="str">
        <f t="shared" si="319"/>
        <v>02</v>
      </c>
      <c r="BR111" s="3" t="s">
        <v>260</v>
      </c>
      <c r="BS111" s="3" t="str">
        <f t="shared" si="320"/>
        <v>0A1S</v>
      </c>
      <c r="BT111" s="3" t="s">
        <v>260</v>
      </c>
      <c r="BU111" s="3" t="str">
        <f t="shared" si="321"/>
        <v/>
      </c>
      <c r="BV111" s="3" t="s">
        <v>260</v>
      </c>
      <c r="BW111" s="3" t="str">
        <f t="shared" si="322"/>
        <v/>
      </c>
      <c r="BX111" s="3" t="s">
        <v>260</v>
      </c>
      <c r="BY111" s="3" t="str">
        <f t="shared" si="323"/>
        <v/>
      </c>
      <c r="CA111" s="6" t="str">
        <f t="shared" si="324"/>
        <v>0070.02.02.411</v>
      </c>
      <c r="CF111" s="8" t="str">
        <f>_xlfn.XLOOKUP(LEFT(AV111,1),Sheet2!F$3:F$6,Sheet2!G$3:G$6)&amp;MID(AV111,2,1)&amp;IF(LEN(AV111)&gt;2,IF(MID(AV111,3,1)="S","1","2"),"")</f>
        <v>411</v>
      </c>
    </row>
    <row r="112" spans="1:84" x14ac:dyDescent="0.3">
      <c r="A112" t="str">
        <f t="shared" si="86"/>
        <v>A2.2-A1N</v>
      </c>
      <c r="B112" t="s">
        <v>288</v>
      </c>
      <c r="D112" s="3">
        <v>0</v>
      </c>
      <c r="E112" s="3">
        <v>1</v>
      </c>
      <c r="G112" s="12">
        <v>0</v>
      </c>
      <c r="H112" s="3">
        <v>1</v>
      </c>
      <c r="I112" s="21">
        <v>0</v>
      </c>
      <c r="J112" s="12">
        <v>0</v>
      </c>
      <c r="K112" s="3">
        <v>1</v>
      </c>
      <c r="L112" s="21">
        <v>0</v>
      </c>
      <c r="M112" s="12">
        <v>1</v>
      </c>
      <c r="N112" s="3">
        <v>1</v>
      </c>
      <c r="O112" s="21">
        <v>0</v>
      </c>
      <c r="P112" s="13">
        <v>1</v>
      </c>
      <c r="Q112" s="5">
        <v>3</v>
      </c>
      <c r="R112" s="21">
        <v>3</v>
      </c>
      <c r="S112" s="13">
        <v>0</v>
      </c>
      <c r="T112" s="3">
        <v>0</v>
      </c>
      <c r="U112" s="21">
        <v>0</v>
      </c>
      <c r="V112" s="13">
        <v>0</v>
      </c>
      <c r="W112" s="3">
        <v>0</v>
      </c>
      <c r="X112" s="21">
        <v>0</v>
      </c>
      <c r="Y112" s="13">
        <v>0</v>
      </c>
      <c r="Z112" s="3">
        <v>0</v>
      </c>
      <c r="AA112" s="21">
        <v>0</v>
      </c>
      <c r="AE112" s="5"/>
      <c r="AG112" s="12">
        <f t="shared" si="288"/>
        <v>1</v>
      </c>
      <c r="AH112" s="5" t="str">
        <f t="shared" si="289"/>
        <v/>
      </c>
      <c r="AI112" s="12">
        <f t="shared" si="290"/>
        <v>1</v>
      </c>
      <c r="AJ112" s="5" t="str">
        <f t="shared" si="291"/>
        <v>A</v>
      </c>
      <c r="AK112" s="12">
        <f t="shared" si="292"/>
        <v>2</v>
      </c>
      <c r="AL112" s="13" t="str">
        <f t="shared" si="293"/>
        <v/>
      </c>
      <c r="AM112" s="12">
        <f t="shared" si="294"/>
        <v>2</v>
      </c>
      <c r="AN112" s="5" t="str">
        <f t="shared" si="295"/>
        <v>2</v>
      </c>
      <c r="AO112" s="12">
        <f t="shared" si="296"/>
        <v>3</v>
      </c>
      <c r="AP112" s="13">
        <f t="shared" si="297"/>
        <v>46</v>
      </c>
      <c r="AQ112" s="12">
        <f t="shared" si="298"/>
        <v>4</v>
      </c>
      <c r="AR112" s="5" t="str">
        <f t="shared" si="299"/>
        <v>2</v>
      </c>
      <c r="AS112" s="12">
        <f t="shared" si="300"/>
        <v>5</v>
      </c>
      <c r="AT112" s="13">
        <f t="shared" si="301"/>
        <v>45</v>
      </c>
      <c r="AU112" s="12">
        <f t="shared" si="302"/>
        <v>6</v>
      </c>
      <c r="AV112" s="5" t="str">
        <f t="shared" si="303"/>
        <v>A1N</v>
      </c>
      <c r="AW112" s="12">
        <f t="shared" si="304"/>
        <v>9</v>
      </c>
      <c r="AX112" s="13" t="str">
        <f t="shared" si="305"/>
        <v/>
      </c>
      <c r="AY112" s="12">
        <f t="shared" si="306"/>
        <v>9</v>
      </c>
      <c r="AZ112" s="5" t="str">
        <f t="shared" si="307"/>
        <v/>
      </c>
      <c r="BA112" s="12">
        <f t="shared" si="308"/>
        <v>9</v>
      </c>
      <c r="BB112" s="13" t="str">
        <f t="shared" si="309"/>
        <v/>
      </c>
      <c r="BC112" s="12">
        <f t="shared" si="310"/>
        <v>9</v>
      </c>
      <c r="BD112" s="5" t="str">
        <f t="shared" si="311"/>
        <v/>
      </c>
      <c r="BE112" s="12">
        <f t="shared" si="312"/>
        <v>9</v>
      </c>
      <c r="BF112" s="13" t="str">
        <f t="shared" si="313"/>
        <v/>
      </c>
      <c r="BG112" s="12">
        <f t="shared" si="314"/>
        <v>9</v>
      </c>
      <c r="BH112" s="5" t="str">
        <f t="shared" si="315"/>
        <v/>
      </c>
      <c r="BJ112" t="str">
        <f t="shared" si="316"/>
        <v>A2.2-A1N</v>
      </c>
      <c r="BK112" s="8" t="str">
        <f t="shared" si="317"/>
        <v>yes</v>
      </c>
      <c r="BM112" s="3" t="str">
        <f>_xlfn.XLOOKUP(AJ112,Sheet2!A$3:A$16,Sheet2!B$3:B$16)&amp;"0"</f>
        <v>0070</v>
      </c>
      <c r="BN112" s="3" t="s">
        <v>260</v>
      </c>
      <c r="BO112" s="3" t="str">
        <f t="shared" si="318"/>
        <v>02</v>
      </c>
      <c r="BP112" s="3" t="s">
        <v>260</v>
      </c>
      <c r="BQ112" s="3" t="str">
        <f t="shared" si="319"/>
        <v>02</v>
      </c>
      <c r="BR112" s="3" t="s">
        <v>260</v>
      </c>
      <c r="BS112" s="3" t="str">
        <f t="shared" si="320"/>
        <v>0A1N</v>
      </c>
      <c r="BT112" s="3" t="s">
        <v>260</v>
      </c>
      <c r="BU112" s="3" t="str">
        <f t="shared" si="321"/>
        <v/>
      </c>
      <c r="BV112" s="3" t="s">
        <v>260</v>
      </c>
      <c r="BW112" s="3" t="str">
        <f t="shared" si="322"/>
        <v/>
      </c>
      <c r="BX112" s="3" t="s">
        <v>260</v>
      </c>
      <c r="BY112" s="3" t="str">
        <f t="shared" si="323"/>
        <v/>
      </c>
      <c r="CA112" s="6" t="str">
        <f t="shared" si="324"/>
        <v>0070.02.02.412</v>
      </c>
      <c r="CF112" s="8" t="str">
        <f>_xlfn.XLOOKUP(LEFT(AV112,1),Sheet2!F$3:F$6,Sheet2!G$3:G$6)&amp;MID(AV112,2,1)&amp;IF(LEN(AV112)&gt;2,IF(MID(AV112,3,1)="S","1","2"),"")</f>
        <v>412</v>
      </c>
    </row>
    <row r="113" spans="1:84" x14ac:dyDescent="0.3">
      <c r="A113" t="str">
        <f t="shared" si="86"/>
        <v>A2.2-A2</v>
      </c>
      <c r="B113" t="s">
        <v>290</v>
      </c>
      <c r="D113" s="3">
        <v>0</v>
      </c>
      <c r="E113" s="3">
        <v>1</v>
      </c>
      <c r="G113" s="12">
        <v>0</v>
      </c>
      <c r="H113" s="3">
        <v>1</v>
      </c>
      <c r="I113" s="21">
        <v>0</v>
      </c>
      <c r="J113" s="12">
        <v>0</v>
      </c>
      <c r="K113" s="3">
        <v>1</v>
      </c>
      <c r="L113" s="21">
        <v>0</v>
      </c>
      <c r="M113" s="12">
        <v>1</v>
      </c>
      <c r="N113" s="3">
        <v>1</v>
      </c>
      <c r="O113" s="21">
        <v>0</v>
      </c>
      <c r="P113" s="13">
        <v>1</v>
      </c>
      <c r="Q113" s="5">
        <v>2</v>
      </c>
      <c r="R113" s="21">
        <v>2</v>
      </c>
      <c r="S113" s="13">
        <v>0</v>
      </c>
      <c r="T113" s="3">
        <v>0</v>
      </c>
      <c r="U113" s="21">
        <v>0</v>
      </c>
      <c r="V113" s="13">
        <v>0</v>
      </c>
      <c r="W113" s="3">
        <v>0</v>
      </c>
      <c r="X113" s="21">
        <v>0</v>
      </c>
      <c r="Y113" s="13">
        <v>0</v>
      </c>
      <c r="Z113" s="3">
        <v>0</v>
      </c>
      <c r="AA113" s="21">
        <v>0</v>
      </c>
      <c r="AE113" s="5"/>
      <c r="AG113" s="12">
        <f t="shared" si="288"/>
        <v>1</v>
      </c>
      <c r="AH113" s="5" t="str">
        <f t="shared" si="289"/>
        <v/>
      </c>
      <c r="AI113" s="12">
        <f t="shared" si="290"/>
        <v>1</v>
      </c>
      <c r="AJ113" s="5" t="str">
        <f t="shared" si="291"/>
        <v>A</v>
      </c>
      <c r="AK113" s="12">
        <f t="shared" si="292"/>
        <v>2</v>
      </c>
      <c r="AL113" s="13" t="str">
        <f t="shared" si="293"/>
        <v/>
      </c>
      <c r="AM113" s="12">
        <f t="shared" si="294"/>
        <v>2</v>
      </c>
      <c r="AN113" s="5" t="str">
        <f t="shared" si="295"/>
        <v>2</v>
      </c>
      <c r="AO113" s="12">
        <f t="shared" si="296"/>
        <v>3</v>
      </c>
      <c r="AP113" s="13">
        <f t="shared" si="297"/>
        <v>46</v>
      </c>
      <c r="AQ113" s="12">
        <f t="shared" si="298"/>
        <v>4</v>
      </c>
      <c r="AR113" s="5" t="str">
        <f t="shared" si="299"/>
        <v>2</v>
      </c>
      <c r="AS113" s="12">
        <f t="shared" si="300"/>
        <v>5</v>
      </c>
      <c r="AT113" s="13">
        <f t="shared" si="301"/>
        <v>45</v>
      </c>
      <c r="AU113" s="12">
        <f t="shared" si="302"/>
        <v>6</v>
      </c>
      <c r="AV113" s="5" t="str">
        <f t="shared" si="303"/>
        <v>A2</v>
      </c>
      <c r="AW113" s="12">
        <f t="shared" si="304"/>
        <v>8</v>
      </c>
      <c r="AX113" s="13" t="str">
        <f t="shared" si="305"/>
        <v/>
      </c>
      <c r="AY113" s="12">
        <f t="shared" si="306"/>
        <v>8</v>
      </c>
      <c r="AZ113" s="5" t="str">
        <f t="shared" si="307"/>
        <v/>
      </c>
      <c r="BA113" s="12">
        <f t="shared" si="308"/>
        <v>8</v>
      </c>
      <c r="BB113" s="13" t="str">
        <f t="shared" si="309"/>
        <v/>
      </c>
      <c r="BC113" s="12">
        <f t="shared" si="310"/>
        <v>8</v>
      </c>
      <c r="BD113" s="5" t="str">
        <f t="shared" si="311"/>
        <v/>
      </c>
      <c r="BE113" s="12">
        <f t="shared" si="312"/>
        <v>8</v>
      </c>
      <c r="BF113" s="13" t="str">
        <f t="shared" si="313"/>
        <v/>
      </c>
      <c r="BG113" s="12">
        <f t="shared" si="314"/>
        <v>8</v>
      </c>
      <c r="BH113" s="5" t="str">
        <f t="shared" si="315"/>
        <v/>
      </c>
      <c r="BJ113" t="str">
        <f t="shared" si="316"/>
        <v>A2.2-A2</v>
      </c>
      <c r="BK113" s="8" t="str">
        <f t="shared" si="317"/>
        <v>yes</v>
      </c>
      <c r="BM113" s="3" t="str">
        <f>_xlfn.XLOOKUP(AJ113,Sheet2!A$3:A$16,Sheet2!B$3:B$16)&amp;"0"</f>
        <v>0070</v>
      </c>
      <c r="BN113" s="3" t="s">
        <v>260</v>
      </c>
      <c r="BO113" s="3" t="str">
        <f t="shared" si="318"/>
        <v>02</v>
      </c>
      <c r="BP113" s="3" t="s">
        <v>260</v>
      </c>
      <c r="BQ113" s="3" t="str">
        <f t="shared" si="319"/>
        <v>02</v>
      </c>
      <c r="BR113" s="3" t="s">
        <v>260</v>
      </c>
      <c r="BS113" s="3" t="str">
        <f t="shared" si="320"/>
        <v>00A2</v>
      </c>
      <c r="BT113" s="3" t="s">
        <v>260</v>
      </c>
      <c r="BU113" s="3" t="str">
        <f t="shared" si="321"/>
        <v/>
      </c>
      <c r="BV113" s="3" t="s">
        <v>260</v>
      </c>
      <c r="BW113" s="3" t="str">
        <f t="shared" si="322"/>
        <v/>
      </c>
      <c r="BX113" s="3" t="s">
        <v>260</v>
      </c>
      <c r="BY113" s="3" t="str">
        <f t="shared" si="323"/>
        <v/>
      </c>
      <c r="CA113" s="6" t="str">
        <f t="shared" si="324"/>
        <v>0070.02.02.42</v>
      </c>
      <c r="CF113" s="8" t="str">
        <f>_xlfn.XLOOKUP(LEFT(AV113,1),Sheet2!F$3:F$6,Sheet2!G$3:G$6)&amp;MID(AV113,2,1)&amp;IF(LEN(AV113)&gt;2,IF(MID(AV113,3,1)="S","1","2"),"")</f>
        <v>42</v>
      </c>
    </row>
    <row r="114" spans="1:84" x14ac:dyDescent="0.3">
      <c r="A114" t="str">
        <f t="shared" si="86"/>
        <v>A2.2-A2S</v>
      </c>
      <c r="B114" t="s">
        <v>292</v>
      </c>
      <c r="D114" s="3">
        <v>0</v>
      </c>
      <c r="E114" s="3">
        <v>1</v>
      </c>
      <c r="G114" s="12">
        <v>0</v>
      </c>
      <c r="H114" s="3">
        <v>1</v>
      </c>
      <c r="I114" s="21">
        <v>0</v>
      </c>
      <c r="J114" s="12">
        <v>0</v>
      </c>
      <c r="K114" s="3">
        <v>1</v>
      </c>
      <c r="L114" s="21">
        <v>0</v>
      </c>
      <c r="M114" s="12">
        <v>1</v>
      </c>
      <c r="N114" s="3">
        <v>1</v>
      </c>
      <c r="O114" s="21">
        <v>0</v>
      </c>
      <c r="P114" s="13">
        <v>1</v>
      </c>
      <c r="Q114" s="5">
        <v>3</v>
      </c>
      <c r="R114" s="21">
        <v>3</v>
      </c>
      <c r="S114" s="13">
        <v>0</v>
      </c>
      <c r="T114" s="3">
        <v>0</v>
      </c>
      <c r="U114" s="21">
        <v>0</v>
      </c>
      <c r="V114" s="13">
        <v>0</v>
      </c>
      <c r="W114" s="3">
        <v>0</v>
      </c>
      <c r="X114" s="21">
        <v>0</v>
      </c>
      <c r="Y114" s="13">
        <v>0</v>
      </c>
      <c r="Z114" s="3">
        <v>0</v>
      </c>
      <c r="AA114" s="21">
        <v>0</v>
      </c>
      <c r="AE114" s="5"/>
      <c r="AG114" s="12">
        <f t="shared" si="288"/>
        <v>1</v>
      </c>
      <c r="AH114" s="5" t="str">
        <f t="shared" si="289"/>
        <v/>
      </c>
      <c r="AI114" s="12">
        <f t="shared" si="290"/>
        <v>1</v>
      </c>
      <c r="AJ114" s="5" t="str">
        <f t="shared" si="291"/>
        <v>A</v>
      </c>
      <c r="AK114" s="12">
        <f t="shared" si="292"/>
        <v>2</v>
      </c>
      <c r="AL114" s="13" t="str">
        <f t="shared" si="293"/>
        <v/>
      </c>
      <c r="AM114" s="12">
        <f t="shared" si="294"/>
        <v>2</v>
      </c>
      <c r="AN114" s="5" t="str">
        <f t="shared" si="295"/>
        <v>2</v>
      </c>
      <c r="AO114" s="12">
        <f t="shared" si="296"/>
        <v>3</v>
      </c>
      <c r="AP114" s="13">
        <f t="shared" si="297"/>
        <v>46</v>
      </c>
      <c r="AQ114" s="12">
        <f t="shared" si="298"/>
        <v>4</v>
      </c>
      <c r="AR114" s="5" t="str">
        <f t="shared" si="299"/>
        <v>2</v>
      </c>
      <c r="AS114" s="12">
        <f t="shared" si="300"/>
        <v>5</v>
      </c>
      <c r="AT114" s="13">
        <f t="shared" si="301"/>
        <v>45</v>
      </c>
      <c r="AU114" s="12">
        <f t="shared" si="302"/>
        <v>6</v>
      </c>
      <c r="AV114" s="5" t="str">
        <f t="shared" si="303"/>
        <v>A2S</v>
      </c>
      <c r="AW114" s="12">
        <f t="shared" si="304"/>
        <v>9</v>
      </c>
      <c r="AX114" s="13" t="str">
        <f t="shared" si="305"/>
        <v/>
      </c>
      <c r="AY114" s="12">
        <f t="shared" si="306"/>
        <v>9</v>
      </c>
      <c r="AZ114" s="5" t="str">
        <f t="shared" si="307"/>
        <v/>
      </c>
      <c r="BA114" s="12">
        <f t="shared" si="308"/>
        <v>9</v>
      </c>
      <c r="BB114" s="13" t="str">
        <f t="shared" si="309"/>
        <v/>
      </c>
      <c r="BC114" s="12">
        <f t="shared" si="310"/>
        <v>9</v>
      </c>
      <c r="BD114" s="5" t="str">
        <f t="shared" si="311"/>
        <v/>
      </c>
      <c r="BE114" s="12">
        <f t="shared" si="312"/>
        <v>9</v>
      </c>
      <c r="BF114" s="13" t="str">
        <f t="shared" si="313"/>
        <v/>
      </c>
      <c r="BG114" s="12">
        <f t="shared" si="314"/>
        <v>9</v>
      </c>
      <c r="BH114" s="5" t="str">
        <f t="shared" si="315"/>
        <v/>
      </c>
      <c r="BJ114" t="str">
        <f t="shared" si="316"/>
        <v>A2.2-A2S</v>
      </c>
      <c r="BK114" s="8" t="str">
        <f t="shared" si="317"/>
        <v>yes</v>
      </c>
      <c r="BM114" s="3" t="str">
        <f>_xlfn.XLOOKUP(AJ114,Sheet2!A$3:A$16,Sheet2!B$3:B$16)&amp;"0"</f>
        <v>0070</v>
      </c>
      <c r="BN114" s="3" t="s">
        <v>260</v>
      </c>
      <c r="BO114" s="3" t="str">
        <f t="shared" si="318"/>
        <v>02</v>
      </c>
      <c r="BP114" s="3" t="s">
        <v>260</v>
      </c>
      <c r="BQ114" s="3" t="str">
        <f t="shared" si="319"/>
        <v>02</v>
      </c>
      <c r="BR114" s="3" t="s">
        <v>260</v>
      </c>
      <c r="BS114" s="3" t="str">
        <f t="shared" si="320"/>
        <v>0A2S</v>
      </c>
      <c r="BT114" s="3" t="s">
        <v>260</v>
      </c>
      <c r="BU114" s="3" t="str">
        <f t="shared" si="321"/>
        <v/>
      </c>
      <c r="BV114" s="3" t="s">
        <v>260</v>
      </c>
      <c r="BW114" s="3" t="str">
        <f t="shared" si="322"/>
        <v/>
      </c>
      <c r="BX114" s="3" t="s">
        <v>260</v>
      </c>
      <c r="BY114" s="3" t="str">
        <f t="shared" si="323"/>
        <v/>
      </c>
      <c r="CA114" s="6" t="str">
        <f t="shared" si="324"/>
        <v>0070.02.02.421</v>
      </c>
      <c r="CF114" s="8" t="str">
        <f>_xlfn.XLOOKUP(LEFT(AV114,1),Sheet2!F$3:F$6,Sheet2!G$3:G$6)&amp;MID(AV114,2,1)&amp;IF(LEN(AV114)&gt;2,IF(MID(AV114,3,1)="S","1","2"),"")</f>
        <v>421</v>
      </c>
    </row>
    <row r="115" spans="1:84" x14ac:dyDescent="0.3">
      <c r="A115" t="str">
        <f t="shared" si="86"/>
        <v>A2.2-A2N</v>
      </c>
      <c r="B115" t="s">
        <v>291</v>
      </c>
      <c r="D115" s="3">
        <v>0</v>
      </c>
      <c r="E115" s="3">
        <v>1</v>
      </c>
      <c r="G115" s="12">
        <v>0</v>
      </c>
      <c r="H115" s="3">
        <v>1</v>
      </c>
      <c r="I115" s="21">
        <v>0</v>
      </c>
      <c r="J115" s="12">
        <v>0</v>
      </c>
      <c r="K115" s="3">
        <v>1</v>
      </c>
      <c r="L115" s="21">
        <v>0</v>
      </c>
      <c r="M115" s="12">
        <v>1</v>
      </c>
      <c r="N115" s="3">
        <v>1</v>
      </c>
      <c r="O115" s="21">
        <v>0</v>
      </c>
      <c r="P115" s="13">
        <v>1</v>
      </c>
      <c r="Q115" s="5">
        <v>3</v>
      </c>
      <c r="R115" s="21">
        <v>3</v>
      </c>
      <c r="S115" s="13">
        <v>0</v>
      </c>
      <c r="T115" s="3">
        <v>0</v>
      </c>
      <c r="U115" s="21">
        <v>0</v>
      </c>
      <c r="V115" s="13">
        <v>0</v>
      </c>
      <c r="W115" s="3">
        <v>0</v>
      </c>
      <c r="X115" s="21">
        <v>0</v>
      </c>
      <c r="Y115" s="13">
        <v>0</v>
      </c>
      <c r="Z115" s="3">
        <v>0</v>
      </c>
      <c r="AA115" s="21">
        <v>0</v>
      </c>
      <c r="AE115" s="5"/>
      <c r="AG115" s="12">
        <f t="shared" si="288"/>
        <v>1</v>
      </c>
      <c r="AH115" s="5" t="str">
        <f t="shared" si="289"/>
        <v/>
      </c>
      <c r="AI115" s="12">
        <f t="shared" si="290"/>
        <v>1</v>
      </c>
      <c r="AJ115" s="5" t="str">
        <f t="shared" si="291"/>
        <v>A</v>
      </c>
      <c r="AK115" s="12">
        <f t="shared" si="292"/>
        <v>2</v>
      </c>
      <c r="AL115" s="13" t="str">
        <f t="shared" si="293"/>
        <v/>
      </c>
      <c r="AM115" s="12">
        <f t="shared" si="294"/>
        <v>2</v>
      </c>
      <c r="AN115" s="5" t="str">
        <f t="shared" si="295"/>
        <v>2</v>
      </c>
      <c r="AO115" s="12">
        <f t="shared" si="296"/>
        <v>3</v>
      </c>
      <c r="AP115" s="13">
        <f t="shared" si="297"/>
        <v>46</v>
      </c>
      <c r="AQ115" s="12">
        <f t="shared" si="298"/>
        <v>4</v>
      </c>
      <c r="AR115" s="5" t="str">
        <f t="shared" si="299"/>
        <v>2</v>
      </c>
      <c r="AS115" s="12">
        <f t="shared" si="300"/>
        <v>5</v>
      </c>
      <c r="AT115" s="13">
        <f t="shared" si="301"/>
        <v>45</v>
      </c>
      <c r="AU115" s="12">
        <f t="shared" si="302"/>
        <v>6</v>
      </c>
      <c r="AV115" s="5" t="str">
        <f t="shared" si="303"/>
        <v>A2N</v>
      </c>
      <c r="AW115" s="12">
        <f t="shared" si="304"/>
        <v>9</v>
      </c>
      <c r="AX115" s="13" t="str">
        <f t="shared" si="305"/>
        <v/>
      </c>
      <c r="AY115" s="12">
        <f t="shared" si="306"/>
        <v>9</v>
      </c>
      <c r="AZ115" s="5" t="str">
        <f t="shared" si="307"/>
        <v/>
      </c>
      <c r="BA115" s="12">
        <f t="shared" si="308"/>
        <v>9</v>
      </c>
      <c r="BB115" s="13" t="str">
        <f t="shared" si="309"/>
        <v/>
      </c>
      <c r="BC115" s="12">
        <f t="shared" si="310"/>
        <v>9</v>
      </c>
      <c r="BD115" s="5" t="str">
        <f t="shared" si="311"/>
        <v/>
      </c>
      <c r="BE115" s="12">
        <f t="shared" si="312"/>
        <v>9</v>
      </c>
      <c r="BF115" s="13" t="str">
        <f t="shared" si="313"/>
        <v/>
      </c>
      <c r="BG115" s="12">
        <f t="shared" si="314"/>
        <v>9</v>
      </c>
      <c r="BH115" s="5" t="str">
        <f t="shared" si="315"/>
        <v/>
      </c>
      <c r="BJ115" t="str">
        <f t="shared" si="316"/>
        <v>A2.2-A2N</v>
      </c>
      <c r="BK115" s="8" t="str">
        <f t="shared" si="317"/>
        <v>yes</v>
      </c>
      <c r="BM115" s="3" t="str">
        <f>_xlfn.XLOOKUP(AJ115,Sheet2!A$3:A$16,Sheet2!B$3:B$16)&amp;"0"</f>
        <v>0070</v>
      </c>
      <c r="BN115" s="3" t="s">
        <v>260</v>
      </c>
      <c r="BO115" s="3" t="str">
        <f t="shared" si="318"/>
        <v>02</v>
      </c>
      <c r="BP115" s="3" t="s">
        <v>260</v>
      </c>
      <c r="BQ115" s="3" t="str">
        <f t="shared" si="319"/>
        <v>02</v>
      </c>
      <c r="BR115" s="3" t="s">
        <v>260</v>
      </c>
      <c r="BS115" s="3" t="str">
        <f t="shared" si="320"/>
        <v>0A2N</v>
      </c>
      <c r="BT115" s="3" t="s">
        <v>260</v>
      </c>
      <c r="BU115" s="3" t="str">
        <f t="shared" si="321"/>
        <v/>
      </c>
      <c r="BV115" s="3" t="s">
        <v>260</v>
      </c>
      <c r="BW115" s="3" t="str">
        <f t="shared" si="322"/>
        <v/>
      </c>
      <c r="BX115" s="3" t="s">
        <v>260</v>
      </c>
      <c r="BY115" s="3" t="str">
        <f t="shared" si="323"/>
        <v/>
      </c>
      <c r="CA115" s="6" t="str">
        <f t="shared" si="324"/>
        <v>0070.02.02.422</v>
      </c>
      <c r="CF115" s="8" t="str">
        <f>_xlfn.XLOOKUP(LEFT(AV115,1),Sheet2!F$3:F$6,Sheet2!G$3:G$6)&amp;MID(AV115,2,1)&amp;IF(LEN(AV115)&gt;2,IF(MID(AV115,3,1)="S","1","2"),"")</f>
        <v>422</v>
      </c>
    </row>
    <row r="116" spans="1:84" x14ac:dyDescent="0.3">
      <c r="A116" t="str">
        <f t="shared" si="86"/>
        <v>A2.2-R1</v>
      </c>
      <c r="B116" t="s">
        <v>93</v>
      </c>
      <c r="C116" t="s">
        <v>223</v>
      </c>
      <c r="D116" s="3">
        <v>0</v>
      </c>
      <c r="E116" s="3">
        <v>1</v>
      </c>
      <c r="G116" s="12">
        <v>0</v>
      </c>
      <c r="H116" s="3">
        <v>1</v>
      </c>
      <c r="I116" s="21">
        <v>0</v>
      </c>
      <c r="J116" s="12">
        <v>0</v>
      </c>
      <c r="K116" s="3">
        <v>1</v>
      </c>
      <c r="L116" s="21">
        <v>0</v>
      </c>
      <c r="M116" s="12">
        <v>1</v>
      </c>
      <c r="N116" s="3">
        <v>1</v>
      </c>
      <c r="O116" s="21">
        <v>0</v>
      </c>
      <c r="P116" s="13">
        <v>1</v>
      </c>
      <c r="Q116" s="5">
        <v>2</v>
      </c>
      <c r="R116" s="21">
        <v>2</v>
      </c>
      <c r="S116" s="13">
        <v>0</v>
      </c>
      <c r="T116" s="3">
        <v>0</v>
      </c>
      <c r="U116" s="21">
        <v>0</v>
      </c>
      <c r="V116" s="13">
        <v>0</v>
      </c>
      <c r="W116" s="3">
        <v>0</v>
      </c>
      <c r="X116" s="21">
        <v>0</v>
      </c>
      <c r="Y116" s="13">
        <v>0</v>
      </c>
      <c r="Z116" s="3">
        <v>0</v>
      </c>
      <c r="AA116" s="21">
        <v>0</v>
      </c>
      <c r="AE116" s="5" t="str">
        <f t="shared" ref="AE116:AE147" si="325">IF(D116=0,"",MID($A116,E116,D116))</f>
        <v/>
      </c>
      <c r="AG116" s="12">
        <f t="shared" ref="AG116:AG147" si="326">D116+E116</f>
        <v>1</v>
      </c>
      <c r="AH116" s="5" t="str">
        <f t="shared" ref="AH116:AH147" si="327">IF(G116=0,"",CODE(MID($A116,AG116,G116)))</f>
        <v/>
      </c>
      <c r="AI116" s="12">
        <f t="shared" ref="AI116:AI147" si="328">G116+AG116</f>
        <v>1</v>
      </c>
      <c r="AJ116" s="5" t="str">
        <f t="shared" ref="AJ116:AJ147" si="329">IF(H116=0,"",MID($A116,AI116,H116))</f>
        <v>A</v>
      </c>
      <c r="AK116" s="12">
        <f t="shared" ref="AK116:AK147" si="330">H116+AI116</f>
        <v>2</v>
      </c>
      <c r="AL116" s="13" t="str">
        <f t="shared" ref="AL116:AL147" si="331">IF(J116=0,"",CODE(MID($A116,AK116,J116)))</f>
        <v/>
      </c>
      <c r="AM116" s="12">
        <f t="shared" ref="AM116:AM147" si="332">J116+AK116</f>
        <v>2</v>
      </c>
      <c r="AN116" s="5" t="str">
        <f t="shared" ref="AN116:AN147" si="333">IF(K116=0,"",MID($A116,AM116,K116))</f>
        <v>2</v>
      </c>
      <c r="AO116" s="12">
        <f t="shared" ref="AO116:AO147" si="334">K116+AM116</f>
        <v>3</v>
      </c>
      <c r="AP116" s="13">
        <f t="shared" ref="AP116:AP147" si="335">IF(M116=0,"",CODE(MID($A116,AO116,M116)))</f>
        <v>46</v>
      </c>
      <c r="AQ116" s="12">
        <f t="shared" ref="AQ116:AQ147" si="336">M116+AO116</f>
        <v>4</v>
      </c>
      <c r="AR116" s="5" t="str">
        <f t="shared" ref="AR116:AR147" si="337">IF(N116=0,"",MID($A116,AQ116,N116))</f>
        <v>2</v>
      </c>
      <c r="AS116" s="12">
        <f t="shared" ref="AS116:AS147" si="338">N116+AQ116</f>
        <v>5</v>
      </c>
      <c r="AT116" s="13">
        <f t="shared" ref="AT116:AT147" si="339">IF(P116=0,"",CODE(MID($A116,AS116,P116)))</f>
        <v>45</v>
      </c>
      <c r="AU116" s="12">
        <f t="shared" ref="AU116:AU147" si="340">P116+AS116</f>
        <v>6</v>
      </c>
      <c r="AV116" s="5" t="str">
        <f t="shared" ref="AV116:AV147" si="341">IF(Q116=0,"",MID($A116,AU116,Q116))</f>
        <v>R1</v>
      </c>
      <c r="AW116" s="12">
        <f t="shared" ref="AW116:AW147" si="342">Q116+AU116</f>
        <v>8</v>
      </c>
      <c r="AX116" s="13" t="str">
        <f t="shared" ref="AX116:AX147" si="343">IF(S116=0,"",CODE(MID($A116,AW116,S116)))</f>
        <v/>
      </c>
      <c r="AY116" s="12">
        <f t="shared" ref="AY116:AY147" si="344">S116+AW116</f>
        <v>8</v>
      </c>
      <c r="AZ116" s="5" t="str">
        <f t="shared" ref="AZ116:AZ147" si="345">IF(T116=0,"",MID($A116,AY116,T116))</f>
        <v/>
      </c>
      <c r="BA116" s="12">
        <f t="shared" ref="BA116:BA147" si="346">T116+AY116</f>
        <v>8</v>
      </c>
      <c r="BB116" s="13" t="str">
        <f t="shared" ref="BB116:BB147" si="347">IF(V116=0,"",CODE(MID($A116,BA116,V116)))</f>
        <v/>
      </c>
      <c r="BC116" s="12">
        <f t="shared" ref="BC116:BC147" si="348">V116+BA116</f>
        <v>8</v>
      </c>
      <c r="BD116" s="5" t="str">
        <f t="shared" ref="BD116:BD147" si="349">IF(W116=0,"",MID($A116,BC116,W116))</f>
        <v/>
      </c>
      <c r="BE116" s="12">
        <f t="shared" ref="BE116:BE147" si="350">W116+BC116</f>
        <v>8</v>
      </c>
      <c r="BF116" s="13" t="str">
        <f t="shared" ref="BF116:BF147" si="351">IF(Y116=0,"",CODE(MID($A116,BE116,Y116)))</f>
        <v/>
      </c>
      <c r="BG116" s="12">
        <f t="shared" ref="BG116:BG147" si="352">Y116+BE116</f>
        <v>8</v>
      </c>
      <c r="BH116" s="5" t="str">
        <f t="shared" ref="BH116:BH147" si="353">IF(Z116=0,"",MID($A116,BG116,Z116))</f>
        <v/>
      </c>
      <c r="BJ116" t="str">
        <f t="shared" ref="BJ116:BJ179" si="354">IF(G116&gt;0,AH116,"")&amp;IF(H116&gt;0,AJ116,"")&amp;IF(J116&gt;0,CHAR(AL116),"")&amp;IF(K116&gt;0,AN116,"")&amp;IF(M116&gt;0,CHAR(AP116),"")&amp;IF(N116&gt;0,AR116,"")&amp;IF(P116&gt;0,CHAR(AT116),"")&amp;IF(Q116&gt;0,AV116,"")&amp;IF(S116&gt;0,CHAR(AX116),"")&amp;IF(T116&gt;0,AZ116,"")&amp;IF(V116&gt;0,CHAR(BB116),"")&amp;IF(W116&gt;0,BD116,"")&amp;IF(Y116&gt;0,CHAR(BF116),"")&amp;IF(Z116&gt;0,BH116,"")</f>
        <v>A2.2-R1</v>
      </c>
      <c r="BK116" s="8" t="str">
        <f t="shared" ref="BK116:BK179" si="355">IF(A116=BJ116,"yes","no")</f>
        <v>yes</v>
      </c>
      <c r="BM116" s="3" t="str">
        <f>_xlfn.XLOOKUP(AJ116,Sheet2!A$3:A$16,Sheet2!B$3:B$16)&amp;"0"</f>
        <v>0070</v>
      </c>
      <c r="BN116" s="3" t="s">
        <v>260</v>
      </c>
      <c r="BO116" s="3" t="str">
        <f t="shared" si="79"/>
        <v>02</v>
      </c>
      <c r="BP116" s="3" t="s">
        <v>260</v>
      </c>
      <c r="BQ116" s="3" t="str">
        <f t="shared" si="80"/>
        <v>02</v>
      </c>
      <c r="BR116" s="3" t="s">
        <v>260</v>
      </c>
      <c r="BS116" s="3" t="str">
        <f t="shared" si="81"/>
        <v>00R1</v>
      </c>
      <c r="BT116" s="3" t="s">
        <v>260</v>
      </c>
      <c r="BU116" s="3" t="str">
        <f t="shared" si="82"/>
        <v/>
      </c>
      <c r="BV116" s="3" t="s">
        <v>260</v>
      </c>
      <c r="BW116" s="3" t="str">
        <f t="shared" si="83"/>
        <v/>
      </c>
      <c r="BX116" s="3" t="s">
        <v>260</v>
      </c>
      <c r="BY116" s="3" t="str">
        <f t="shared" si="84"/>
        <v/>
      </c>
      <c r="CA116" s="6" t="str">
        <f t="shared" ref="CA116:CA133" si="356">BM116&amp;BN116&amp;BO116&amp;IF(LEN(BQ116)&gt;0,BP116,"")&amp;BQ116&amp;IF(LEN(BS116)&gt;0,BR116,"")&amp;IF(LEN(CF116)&gt;0,CF116,BS116)&amp;IF(LEN(BU116)&gt;0,BT116,"")&amp;BU116&amp;IF(LEN(BW116)&gt;0,BV116,"")&amp;BW116&amp;IF(LEN(BY116)&gt;0,BX116,"")&amp;BY116</f>
        <v>0070.02.02.51</v>
      </c>
      <c r="CF116" s="8" t="str">
        <f>_xlfn.XLOOKUP(LEFT(AV116,1),Sheet2!F$3:F$6,Sheet2!G$3:G$6)&amp;MID(AV116,2,1)&amp;IF(LEN(AV116)&gt;2,IF(MID(AV116,3,1)="S","1","2"),"")</f>
        <v>51</v>
      </c>
    </row>
    <row r="117" spans="1:84" x14ac:dyDescent="0.3">
      <c r="A117" t="str">
        <f t="shared" si="86"/>
        <v>A2.2-R1S</v>
      </c>
      <c r="B117" t="s">
        <v>95</v>
      </c>
      <c r="C117" t="s">
        <v>223</v>
      </c>
      <c r="D117" s="3">
        <v>0</v>
      </c>
      <c r="E117" s="3">
        <v>1</v>
      </c>
      <c r="G117" s="12">
        <v>0</v>
      </c>
      <c r="H117" s="3">
        <v>1</v>
      </c>
      <c r="I117" s="21">
        <v>0</v>
      </c>
      <c r="J117" s="12">
        <v>0</v>
      </c>
      <c r="K117" s="3">
        <v>1</v>
      </c>
      <c r="L117" s="21">
        <v>0</v>
      </c>
      <c r="M117" s="12">
        <v>1</v>
      </c>
      <c r="N117" s="3">
        <v>1</v>
      </c>
      <c r="O117" s="21">
        <v>0</v>
      </c>
      <c r="P117" s="13">
        <v>1</v>
      </c>
      <c r="Q117" s="5">
        <v>3</v>
      </c>
      <c r="R117" s="21">
        <v>3</v>
      </c>
      <c r="S117" s="13">
        <v>0</v>
      </c>
      <c r="T117" s="3">
        <v>0</v>
      </c>
      <c r="U117" s="21">
        <v>0</v>
      </c>
      <c r="V117" s="13">
        <v>0</v>
      </c>
      <c r="W117" s="3">
        <v>0</v>
      </c>
      <c r="X117" s="21">
        <v>0</v>
      </c>
      <c r="Y117" s="13">
        <v>0</v>
      </c>
      <c r="Z117" s="3">
        <v>0</v>
      </c>
      <c r="AA117" s="21">
        <v>0</v>
      </c>
      <c r="AE117" s="5" t="str">
        <f t="shared" si="325"/>
        <v/>
      </c>
      <c r="AG117" s="12">
        <f t="shared" si="326"/>
        <v>1</v>
      </c>
      <c r="AH117" s="5" t="str">
        <f t="shared" si="327"/>
        <v/>
      </c>
      <c r="AI117" s="12">
        <f t="shared" si="328"/>
        <v>1</v>
      </c>
      <c r="AJ117" s="5" t="str">
        <f t="shared" si="329"/>
        <v>A</v>
      </c>
      <c r="AK117" s="12">
        <f t="shared" si="330"/>
        <v>2</v>
      </c>
      <c r="AL117" s="13" t="str">
        <f t="shared" si="331"/>
        <v/>
      </c>
      <c r="AM117" s="12">
        <f t="shared" si="332"/>
        <v>2</v>
      </c>
      <c r="AN117" s="5" t="str">
        <f t="shared" si="333"/>
        <v>2</v>
      </c>
      <c r="AO117" s="12">
        <f t="shared" si="334"/>
        <v>3</v>
      </c>
      <c r="AP117" s="13">
        <f t="shared" si="335"/>
        <v>46</v>
      </c>
      <c r="AQ117" s="12">
        <f t="shared" si="336"/>
        <v>4</v>
      </c>
      <c r="AR117" s="5" t="str">
        <f t="shared" si="337"/>
        <v>2</v>
      </c>
      <c r="AS117" s="12">
        <f t="shared" si="338"/>
        <v>5</v>
      </c>
      <c r="AT117" s="13">
        <f t="shared" si="339"/>
        <v>45</v>
      </c>
      <c r="AU117" s="12">
        <f t="shared" si="340"/>
        <v>6</v>
      </c>
      <c r="AV117" s="5" t="str">
        <f t="shared" si="341"/>
        <v>R1S</v>
      </c>
      <c r="AW117" s="12">
        <f t="shared" si="342"/>
        <v>9</v>
      </c>
      <c r="AX117" s="13" t="str">
        <f t="shared" si="343"/>
        <v/>
      </c>
      <c r="AY117" s="12">
        <f t="shared" si="344"/>
        <v>9</v>
      </c>
      <c r="AZ117" s="5" t="str">
        <f t="shared" si="345"/>
        <v/>
      </c>
      <c r="BA117" s="12">
        <f t="shared" si="346"/>
        <v>9</v>
      </c>
      <c r="BB117" s="13" t="str">
        <f t="shared" si="347"/>
        <v/>
      </c>
      <c r="BC117" s="12">
        <f t="shared" si="348"/>
        <v>9</v>
      </c>
      <c r="BD117" s="5" t="str">
        <f t="shared" si="349"/>
        <v/>
      </c>
      <c r="BE117" s="12">
        <f t="shared" si="350"/>
        <v>9</v>
      </c>
      <c r="BF117" s="13" t="str">
        <f t="shared" si="351"/>
        <v/>
      </c>
      <c r="BG117" s="12">
        <f t="shared" si="352"/>
        <v>9</v>
      </c>
      <c r="BH117" s="5" t="str">
        <f t="shared" si="353"/>
        <v/>
      </c>
      <c r="BJ117" t="str">
        <f t="shared" si="354"/>
        <v>A2.2-R1S</v>
      </c>
      <c r="BK117" s="8" t="str">
        <f t="shared" si="355"/>
        <v>yes</v>
      </c>
      <c r="BM117" s="3" t="str">
        <f>_xlfn.XLOOKUP(AJ117,Sheet2!A$3:A$16,Sheet2!B$3:B$16)&amp;"0"</f>
        <v>0070</v>
      </c>
      <c r="BN117" s="3" t="s">
        <v>260</v>
      </c>
      <c r="BO117" s="3" t="str">
        <f t="shared" si="79"/>
        <v>02</v>
      </c>
      <c r="BP117" s="3" t="s">
        <v>260</v>
      </c>
      <c r="BQ117" s="3" t="str">
        <f t="shared" si="80"/>
        <v>02</v>
      </c>
      <c r="BR117" s="3" t="s">
        <v>260</v>
      </c>
      <c r="BS117" s="3" t="str">
        <f t="shared" si="81"/>
        <v>0R1S</v>
      </c>
      <c r="BT117" s="3" t="s">
        <v>260</v>
      </c>
      <c r="BU117" s="3" t="str">
        <f t="shared" si="82"/>
        <v/>
      </c>
      <c r="BV117" s="3" t="s">
        <v>260</v>
      </c>
      <c r="BW117" s="3" t="str">
        <f t="shared" si="83"/>
        <v/>
      </c>
      <c r="BX117" s="3" t="s">
        <v>260</v>
      </c>
      <c r="BY117" s="3" t="str">
        <f t="shared" si="84"/>
        <v/>
      </c>
      <c r="CA117" s="6" t="str">
        <f t="shared" si="356"/>
        <v>0070.02.02.511</v>
      </c>
      <c r="CF117" s="8" t="str">
        <f>_xlfn.XLOOKUP(LEFT(AV117,1),Sheet2!F$3:F$6,Sheet2!G$3:G$6)&amp;MID(AV117,2,1)&amp;IF(LEN(AV117)&gt;2,IF(MID(AV117,3,1)="S","1","2"),"")</f>
        <v>511</v>
      </c>
    </row>
    <row r="118" spans="1:84" x14ac:dyDescent="0.3">
      <c r="A118" t="str">
        <f t="shared" si="86"/>
        <v>A2.2-R1N</v>
      </c>
      <c r="B118" t="s">
        <v>94</v>
      </c>
      <c r="C118" t="s">
        <v>223</v>
      </c>
      <c r="D118" s="3">
        <v>0</v>
      </c>
      <c r="E118" s="3">
        <v>1</v>
      </c>
      <c r="G118" s="12">
        <v>0</v>
      </c>
      <c r="H118" s="3">
        <v>1</v>
      </c>
      <c r="I118" s="21">
        <v>0</v>
      </c>
      <c r="J118" s="12">
        <v>0</v>
      </c>
      <c r="K118" s="3">
        <v>1</v>
      </c>
      <c r="L118" s="21">
        <v>0</v>
      </c>
      <c r="M118" s="12">
        <v>1</v>
      </c>
      <c r="N118" s="3">
        <v>1</v>
      </c>
      <c r="O118" s="21">
        <v>0</v>
      </c>
      <c r="P118" s="13">
        <v>1</v>
      </c>
      <c r="Q118" s="5">
        <v>3</v>
      </c>
      <c r="R118" s="21">
        <v>3</v>
      </c>
      <c r="S118" s="13">
        <v>0</v>
      </c>
      <c r="T118" s="3">
        <v>0</v>
      </c>
      <c r="U118" s="21">
        <v>0</v>
      </c>
      <c r="V118" s="13">
        <v>0</v>
      </c>
      <c r="W118" s="3">
        <v>0</v>
      </c>
      <c r="X118" s="21">
        <v>0</v>
      </c>
      <c r="Y118" s="13">
        <v>0</v>
      </c>
      <c r="Z118" s="3">
        <v>0</v>
      </c>
      <c r="AA118" s="21">
        <v>0</v>
      </c>
      <c r="AE118" s="5" t="str">
        <f t="shared" si="325"/>
        <v/>
      </c>
      <c r="AG118" s="12">
        <f t="shared" si="326"/>
        <v>1</v>
      </c>
      <c r="AH118" s="5" t="str">
        <f t="shared" si="327"/>
        <v/>
      </c>
      <c r="AI118" s="12">
        <f t="shared" si="328"/>
        <v>1</v>
      </c>
      <c r="AJ118" s="5" t="str">
        <f t="shared" si="329"/>
        <v>A</v>
      </c>
      <c r="AK118" s="12">
        <f t="shared" si="330"/>
        <v>2</v>
      </c>
      <c r="AL118" s="13" t="str">
        <f t="shared" si="331"/>
        <v/>
      </c>
      <c r="AM118" s="12">
        <f t="shared" si="332"/>
        <v>2</v>
      </c>
      <c r="AN118" s="5" t="str">
        <f t="shared" si="333"/>
        <v>2</v>
      </c>
      <c r="AO118" s="12">
        <f t="shared" si="334"/>
        <v>3</v>
      </c>
      <c r="AP118" s="13">
        <f t="shared" si="335"/>
        <v>46</v>
      </c>
      <c r="AQ118" s="12">
        <f t="shared" si="336"/>
        <v>4</v>
      </c>
      <c r="AR118" s="5" t="str">
        <f t="shared" si="337"/>
        <v>2</v>
      </c>
      <c r="AS118" s="12">
        <f t="shared" si="338"/>
        <v>5</v>
      </c>
      <c r="AT118" s="13">
        <f t="shared" si="339"/>
        <v>45</v>
      </c>
      <c r="AU118" s="12">
        <f t="shared" si="340"/>
        <v>6</v>
      </c>
      <c r="AV118" s="5" t="str">
        <f t="shared" si="341"/>
        <v>R1N</v>
      </c>
      <c r="AW118" s="12">
        <f t="shared" si="342"/>
        <v>9</v>
      </c>
      <c r="AX118" s="13" t="str">
        <f t="shared" si="343"/>
        <v/>
      </c>
      <c r="AY118" s="12">
        <f t="shared" si="344"/>
        <v>9</v>
      </c>
      <c r="AZ118" s="5" t="str">
        <f t="shared" si="345"/>
        <v/>
      </c>
      <c r="BA118" s="12">
        <f t="shared" si="346"/>
        <v>9</v>
      </c>
      <c r="BB118" s="13" t="str">
        <f t="shared" si="347"/>
        <v/>
      </c>
      <c r="BC118" s="12">
        <f t="shared" si="348"/>
        <v>9</v>
      </c>
      <c r="BD118" s="5" t="str">
        <f t="shared" si="349"/>
        <v/>
      </c>
      <c r="BE118" s="12">
        <f t="shared" si="350"/>
        <v>9</v>
      </c>
      <c r="BF118" s="13" t="str">
        <f t="shared" si="351"/>
        <v/>
      </c>
      <c r="BG118" s="12">
        <f t="shared" si="352"/>
        <v>9</v>
      </c>
      <c r="BH118" s="5" t="str">
        <f t="shared" si="353"/>
        <v/>
      </c>
      <c r="BJ118" t="str">
        <f t="shared" si="354"/>
        <v>A2.2-R1N</v>
      </c>
      <c r="BK118" s="8" t="str">
        <f t="shared" si="355"/>
        <v>yes</v>
      </c>
      <c r="BM118" s="3" t="str">
        <f>_xlfn.XLOOKUP(AJ118,Sheet2!A$3:A$16,Sheet2!B$3:B$16)&amp;"0"</f>
        <v>0070</v>
      </c>
      <c r="BN118" s="3" t="s">
        <v>260</v>
      </c>
      <c r="BO118" s="3" t="str">
        <f t="shared" si="79"/>
        <v>02</v>
      </c>
      <c r="BP118" s="3" t="s">
        <v>260</v>
      </c>
      <c r="BQ118" s="3" t="str">
        <f t="shared" si="80"/>
        <v>02</v>
      </c>
      <c r="BR118" s="3" t="s">
        <v>260</v>
      </c>
      <c r="BS118" s="3" t="str">
        <f t="shared" si="81"/>
        <v>0R1N</v>
      </c>
      <c r="BT118" s="3" t="s">
        <v>260</v>
      </c>
      <c r="BU118" s="3" t="str">
        <f t="shared" si="82"/>
        <v/>
      </c>
      <c r="BV118" s="3" t="s">
        <v>260</v>
      </c>
      <c r="BW118" s="3" t="str">
        <f t="shared" si="83"/>
        <v/>
      </c>
      <c r="BX118" s="3" t="s">
        <v>260</v>
      </c>
      <c r="BY118" s="3" t="str">
        <f t="shared" si="84"/>
        <v/>
      </c>
      <c r="CA118" s="6" t="str">
        <f t="shared" si="356"/>
        <v>0070.02.02.512</v>
      </c>
      <c r="CF118" s="8" t="str">
        <f>_xlfn.XLOOKUP(LEFT(AV118,1),Sheet2!F$3:F$6,Sheet2!G$3:G$6)&amp;MID(AV118,2,1)&amp;IF(LEN(AV118)&gt;2,IF(MID(AV118,3,1)="S","1","2"),"")</f>
        <v>512</v>
      </c>
    </row>
    <row r="119" spans="1:84" x14ac:dyDescent="0.3">
      <c r="A119" t="str">
        <f t="shared" si="86"/>
        <v>A2.2-R2</v>
      </c>
      <c r="B119" t="s">
        <v>96</v>
      </c>
      <c r="C119" t="s">
        <v>223</v>
      </c>
      <c r="D119" s="3">
        <v>0</v>
      </c>
      <c r="E119" s="3">
        <v>1</v>
      </c>
      <c r="G119" s="12">
        <v>0</v>
      </c>
      <c r="H119" s="3">
        <v>1</v>
      </c>
      <c r="I119" s="21">
        <v>0</v>
      </c>
      <c r="J119" s="12">
        <v>0</v>
      </c>
      <c r="K119" s="3">
        <v>1</v>
      </c>
      <c r="L119" s="21">
        <v>0</v>
      </c>
      <c r="M119" s="12">
        <v>1</v>
      </c>
      <c r="N119" s="3">
        <v>1</v>
      </c>
      <c r="O119" s="21">
        <v>0</v>
      </c>
      <c r="P119" s="13">
        <v>1</v>
      </c>
      <c r="Q119" s="5">
        <v>2</v>
      </c>
      <c r="R119" s="21">
        <v>2</v>
      </c>
      <c r="S119" s="13">
        <v>0</v>
      </c>
      <c r="T119" s="3">
        <v>0</v>
      </c>
      <c r="U119" s="21">
        <v>0</v>
      </c>
      <c r="V119" s="13">
        <v>0</v>
      </c>
      <c r="W119" s="3">
        <v>0</v>
      </c>
      <c r="X119" s="21">
        <v>0</v>
      </c>
      <c r="Y119" s="13">
        <v>0</v>
      </c>
      <c r="Z119" s="3">
        <v>0</v>
      </c>
      <c r="AA119" s="21">
        <v>0</v>
      </c>
      <c r="AE119" s="5" t="str">
        <f t="shared" si="325"/>
        <v/>
      </c>
      <c r="AG119" s="12">
        <f t="shared" si="326"/>
        <v>1</v>
      </c>
      <c r="AH119" s="5" t="str">
        <f t="shared" si="327"/>
        <v/>
      </c>
      <c r="AI119" s="12">
        <f t="shared" si="328"/>
        <v>1</v>
      </c>
      <c r="AJ119" s="5" t="str">
        <f t="shared" si="329"/>
        <v>A</v>
      </c>
      <c r="AK119" s="12">
        <f t="shared" si="330"/>
        <v>2</v>
      </c>
      <c r="AL119" s="13" t="str">
        <f t="shared" si="331"/>
        <v/>
      </c>
      <c r="AM119" s="12">
        <f t="shared" si="332"/>
        <v>2</v>
      </c>
      <c r="AN119" s="5" t="str">
        <f t="shared" si="333"/>
        <v>2</v>
      </c>
      <c r="AO119" s="12">
        <f t="shared" si="334"/>
        <v>3</v>
      </c>
      <c r="AP119" s="13">
        <f t="shared" si="335"/>
        <v>46</v>
      </c>
      <c r="AQ119" s="12">
        <f t="shared" si="336"/>
        <v>4</v>
      </c>
      <c r="AR119" s="5" t="str">
        <f t="shared" si="337"/>
        <v>2</v>
      </c>
      <c r="AS119" s="12">
        <f t="shared" si="338"/>
        <v>5</v>
      </c>
      <c r="AT119" s="13">
        <f t="shared" si="339"/>
        <v>45</v>
      </c>
      <c r="AU119" s="12">
        <f t="shared" si="340"/>
        <v>6</v>
      </c>
      <c r="AV119" s="5" t="str">
        <f t="shared" si="341"/>
        <v>R2</v>
      </c>
      <c r="AW119" s="12">
        <f t="shared" si="342"/>
        <v>8</v>
      </c>
      <c r="AX119" s="13" t="str">
        <f t="shared" si="343"/>
        <v/>
      </c>
      <c r="AY119" s="12">
        <f t="shared" si="344"/>
        <v>8</v>
      </c>
      <c r="AZ119" s="5" t="str">
        <f t="shared" si="345"/>
        <v/>
      </c>
      <c r="BA119" s="12">
        <f t="shared" si="346"/>
        <v>8</v>
      </c>
      <c r="BB119" s="13" t="str">
        <f t="shared" si="347"/>
        <v/>
      </c>
      <c r="BC119" s="12">
        <f t="shared" si="348"/>
        <v>8</v>
      </c>
      <c r="BD119" s="5" t="str">
        <f t="shared" si="349"/>
        <v/>
      </c>
      <c r="BE119" s="12">
        <f t="shared" si="350"/>
        <v>8</v>
      </c>
      <c r="BF119" s="13" t="str">
        <f t="shared" si="351"/>
        <v/>
      </c>
      <c r="BG119" s="12">
        <f t="shared" si="352"/>
        <v>8</v>
      </c>
      <c r="BH119" s="5" t="str">
        <f t="shared" si="353"/>
        <v/>
      </c>
      <c r="BJ119" t="str">
        <f t="shared" si="354"/>
        <v>A2.2-R2</v>
      </c>
      <c r="BK119" s="8" t="str">
        <f t="shared" si="355"/>
        <v>yes</v>
      </c>
      <c r="BM119" s="3" t="str">
        <f>_xlfn.XLOOKUP(AJ119,Sheet2!A$3:A$16,Sheet2!B$3:B$16)&amp;"0"</f>
        <v>0070</v>
      </c>
      <c r="BN119" s="3" t="s">
        <v>260</v>
      </c>
      <c r="BO119" s="3" t="str">
        <f t="shared" si="79"/>
        <v>02</v>
      </c>
      <c r="BP119" s="3" t="s">
        <v>260</v>
      </c>
      <c r="BQ119" s="3" t="str">
        <f t="shared" si="80"/>
        <v>02</v>
      </c>
      <c r="BR119" s="3" t="s">
        <v>260</v>
      </c>
      <c r="BS119" s="3" t="str">
        <f t="shared" si="81"/>
        <v>00R2</v>
      </c>
      <c r="BT119" s="3" t="s">
        <v>260</v>
      </c>
      <c r="BU119" s="3" t="str">
        <f t="shared" si="82"/>
        <v/>
      </c>
      <c r="BV119" s="3" t="s">
        <v>260</v>
      </c>
      <c r="BW119" s="3" t="str">
        <f t="shared" si="83"/>
        <v/>
      </c>
      <c r="BX119" s="3" t="s">
        <v>260</v>
      </c>
      <c r="BY119" s="3" t="str">
        <f t="shared" si="84"/>
        <v/>
      </c>
      <c r="CA119" s="6" t="str">
        <f t="shared" si="356"/>
        <v>0070.02.02.52</v>
      </c>
      <c r="CF119" s="8" t="str">
        <f>_xlfn.XLOOKUP(LEFT(AV119,1),Sheet2!F$3:F$6,Sheet2!G$3:G$6)&amp;MID(AV119,2,1)&amp;IF(LEN(AV119)&gt;2,IF(MID(AV119,3,1)="S","1","2"),"")</f>
        <v>52</v>
      </c>
    </row>
    <row r="120" spans="1:84" x14ac:dyDescent="0.3">
      <c r="A120" t="str">
        <f t="shared" si="86"/>
        <v>A2.2-R2S</v>
      </c>
      <c r="B120" t="s">
        <v>98</v>
      </c>
      <c r="C120" t="s">
        <v>223</v>
      </c>
      <c r="D120" s="3">
        <v>0</v>
      </c>
      <c r="E120" s="3">
        <v>1</v>
      </c>
      <c r="G120" s="12">
        <v>0</v>
      </c>
      <c r="H120" s="3">
        <v>1</v>
      </c>
      <c r="I120" s="21">
        <v>0</v>
      </c>
      <c r="J120" s="12">
        <v>0</v>
      </c>
      <c r="K120" s="3">
        <v>1</v>
      </c>
      <c r="L120" s="21">
        <v>0</v>
      </c>
      <c r="M120" s="12">
        <v>1</v>
      </c>
      <c r="N120" s="3">
        <v>1</v>
      </c>
      <c r="O120" s="21">
        <v>0</v>
      </c>
      <c r="P120" s="13">
        <v>1</v>
      </c>
      <c r="Q120" s="5">
        <v>3</v>
      </c>
      <c r="R120" s="21">
        <v>3</v>
      </c>
      <c r="S120" s="13">
        <v>0</v>
      </c>
      <c r="T120" s="3">
        <v>0</v>
      </c>
      <c r="U120" s="21">
        <v>0</v>
      </c>
      <c r="V120" s="13">
        <v>0</v>
      </c>
      <c r="W120" s="3">
        <v>0</v>
      </c>
      <c r="X120" s="21">
        <v>0</v>
      </c>
      <c r="Y120" s="13">
        <v>0</v>
      </c>
      <c r="Z120" s="3">
        <v>0</v>
      </c>
      <c r="AA120" s="21">
        <v>0</v>
      </c>
      <c r="AE120" s="5" t="str">
        <f t="shared" si="325"/>
        <v/>
      </c>
      <c r="AG120" s="12">
        <f t="shared" si="326"/>
        <v>1</v>
      </c>
      <c r="AH120" s="5" t="str">
        <f t="shared" si="327"/>
        <v/>
      </c>
      <c r="AI120" s="12">
        <f t="shared" si="328"/>
        <v>1</v>
      </c>
      <c r="AJ120" s="5" t="str">
        <f t="shared" si="329"/>
        <v>A</v>
      </c>
      <c r="AK120" s="12">
        <f t="shared" si="330"/>
        <v>2</v>
      </c>
      <c r="AL120" s="13" t="str">
        <f t="shared" si="331"/>
        <v/>
      </c>
      <c r="AM120" s="12">
        <f t="shared" si="332"/>
        <v>2</v>
      </c>
      <c r="AN120" s="5" t="str">
        <f t="shared" si="333"/>
        <v>2</v>
      </c>
      <c r="AO120" s="12">
        <f t="shared" si="334"/>
        <v>3</v>
      </c>
      <c r="AP120" s="13">
        <f t="shared" si="335"/>
        <v>46</v>
      </c>
      <c r="AQ120" s="12">
        <f t="shared" si="336"/>
        <v>4</v>
      </c>
      <c r="AR120" s="5" t="str">
        <f t="shared" si="337"/>
        <v>2</v>
      </c>
      <c r="AS120" s="12">
        <f t="shared" si="338"/>
        <v>5</v>
      </c>
      <c r="AT120" s="13">
        <f t="shared" si="339"/>
        <v>45</v>
      </c>
      <c r="AU120" s="12">
        <f t="shared" si="340"/>
        <v>6</v>
      </c>
      <c r="AV120" s="5" t="str">
        <f t="shared" si="341"/>
        <v>R2S</v>
      </c>
      <c r="AW120" s="12">
        <f t="shared" si="342"/>
        <v>9</v>
      </c>
      <c r="AX120" s="13" t="str">
        <f t="shared" si="343"/>
        <v/>
      </c>
      <c r="AY120" s="12">
        <f t="shared" si="344"/>
        <v>9</v>
      </c>
      <c r="AZ120" s="5" t="str">
        <f t="shared" si="345"/>
        <v/>
      </c>
      <c r="BA120" s="12">
        <f t="shared" si="346"/>
        <v>9</v>
      </c>
      <c r="BB120" s="13" t="str">
        <f t="shared" si="347"/>
        <v/>
      </c>
      <c r="BC120" s="12">
        <f t="shared" si="348"/>
        <v>9</v>
      </c>
      <c r="BD120" s="5" t="str">
        <f t="shared" si="349"/>
        <v/>
      </c>
      <c r="BE120" s="12">
        <f t="shared" si="350"/>
        <v>9</v>
      </c>
      <c r="BF120" s="13" t="str">
        <f t="shared" si="351"/>
        <v/>
      </c>
      <c r="BG120" s="12">
        <f t="shared" si="352"/>
        <v>9</v>
      </c>
      <c r="BH120" s="5" t="str">
        <f t="shared" si="353"/>
        <v/>
      </c>
      <c r="BJ120" t="str">
        <f t="shared" si="354"/>
        <v>A2.2-R2S</v>
      </c>
      <c r="BK120" s="8" t="str">
        <f t="shared" si="355"/>
        <v>yes</v>
      </c>
      <c r="BM120" s="3" t="str">
        <f>_xlfn.XLOOKUP(AJ120,Sheet2!A$3:A$16,Sheet2!B$3:B$16)&amp;"0"</f>
        <v>0070</v>
      </c>
      <c r="BN120" s="3" t="s">
        <v>260</v>
      </c>
      <c r="BO120" s="3" t="str">
        <f t="shared" si="79"/>
        <v>02</v>
      </c>
      <c r="BP120" s="3" t="s">
        <v>260</v>
      </c>
      <c r="BQ120" s="3" t="str">
        <f t="shared" si="80"/>
        <v>02</v>
      </c>
      <c r="BR120" s="3" t="s">
        <v>260</v>
      </c>
      <c r="BS120" s="3" t="str">
        <f t="shared" si="81"/>
        <v>0R2S</v>
      </c>
      <c r="BT120" s="3" t="s">
        <v>260</v>
      </c>
      <c r="BU120" s="3" t="str">
        <f t="shared" si="82"/>
        <v/>
      </c>
      <c r="BV120" s="3" t="s">
        <v>260</v>
      </c>
      <c r="BW120" s="3" t="str">
        <f t="shared" si="83"/>
        <v/>
      </c>
      <c r="BX120" s="3" t="s">
        <v>260</v>
      </c>
      <c r="BY120" s="3" t="str">
        <f t="shared" si="84"/>
        <v/>
      </c>
      <c r="CA120" s="6" t="str">
        <f t="shared" si="356"/>
        <v>0070.02.02.521</v>
      </c>
      <c r="CF120" s="8" t="str">
        <f>_xlfn.XLOOKUP(LEFT(AV120,1),Sheet2!F$3:F$6,Sheet2!G$3:G$6)&amp;MID(AV120,2,1)&amp;IF(LEN(AV120)&gt;2,IF(MID(AV120,3,1)="S","1","2"),"")</f>
        <v>521</v>
      </c>
    </row>
    <row r="121" spans="1:84" x14ac:dyDescent="0.3">
      <c r="A121" t="str">
        <f t="shared" si="86"/>
        <v>A2.2-R2N</v>
      </c>
      <c r="B121" t="s">
        <v>97</v>
      </c>
      <c r="C121" t="s">
        <v>223</v>
      </c>
      <c r="D121" s="3">
        <v>0</v>
      </c>
      <c r="E121" s="3">
        <v>1</v>
      </c>
      <c r="G121" s="12">
        <v>0</v>
      </c>
      <c r="H121" s="3">
        <v>1</v>
      </c>
      <c r="I121" s="21">
        <v>0</v>
      </c>
      <c r="J121" s="12">
        <v>0</v>
      </c>
      <c r="K121" s="3">
        <v>1</v>
      </c>
      <c r="L121" s="21">
        <v>0</v>
      </c>
      <c r="M121" s="12">
        <v>1</v>
      </c>
      <c r="N121" s="3">
        <v>1</v>
      </c>
      <c r="O121" s="21">
        <v>0</v>
      </c>
      <c r="P121" s="13">
        <v>1</v>
      </c>
      <c r="Q121" s="5">
        <v>3</v>
      </c>
      <c r="R121" s="21">
        <v>3</v>
      </c>
      <c r="S121" s="13">
        <v>0</v>
      </c>
      <c r="T121" s="3">
        <v>0</v>
      </c>
      <c r="U121" s="21">
        <v>0</v>
      </c>
      <c r="V121" s="13">
        <v>0</v>
      </c>
      <c r="W121" s="3">
        <v>0</v>
      </c>
      <c r="X121" s="21">
        <v>0</v>
      </c>
      <c r="Y121" s="13">
        <v>0</v>
      </c>
      <c r="Z121" s="3">
        <v>0</v>
      </c>
      <c r="AA121" s="21">
        <v>0</v>
      </c>
      <c r="AE121" s="5" t="str">
        <f t="shared" si="325"/>
        <v/>
      </c>
      <c r="AG121" s="12">
        <f t="shared" si="326"/>
        <v>1</v>
      </c>
      <c r="AH121" s="5" t="str">
        <f t="shared" si="327"/>
        <v/>
      </c>
      <c r="AI121" s="12">
        <f t="shared" si="328"/>
        <v>1</v>
      </c>
      <c r="AJ121" s="5" t="str">
        <f t="shared" si="329"/>
        <v>A</v>
      </c>
      <c r="AK121" s="12">
        <f t="shared" si="330"/>
        <v>2</v>
      </c>
      <c r="AL121" s="13" t="str">
        <f t="shared" si="331"/>
        <v/>
      </c>
      <c r="AM121" s="12">
        <f t="shared" si="332"/>
        <v>2</v>
      </c>
      <c r="AN121" s="5" t="str">
        <f t="shared" si="333"/>
        <v>2</v>
      </c>
      <c r="AO121" s="12">
        <f t="shared" si="334"/>
        <v>3</v>
      </c>
      <c r="AP121" s="13">
        <f t="shared" si="335"/>
        <v>46</v>
      </c>
      <c r="AQ121" s="12">
        <f t="shared" si="336"/>
        <v>4</v>
      </c>
      <c r="AR121" s="5" t="str">
        <f t="shared" si="337"/>
        <v>2</v>
      </c>
      <c r="AS121" s="12">
        <f t="shared" si="338"/>
        <v>5</v>
      </c>
      <c r="AT121" s="13">
        <f t="shared" si="339"/>
        <v>45</v>
      </c>
      <c r="AU121" s="12">
        <f t="shared" si="340"/>
        <v>6</v>
      </c>
      <c r="AV121" s="5" t="str">
        <f t="shared" si="341"/>
        <v>R2N</v>
      </c>
      <c r="AW121" s="12">
        <f t="shared" si="342"/>
        <v>9</v>
      </c>
      <c r="AX121" s="13" t="str">
        <f t="shared" si="343"/>
        <v/>
      </c>
      <c r="AY121" s="12">
        <f t="shared" si="344"/>
        <v>9</v>
      </c>
      <c r="AZ121" s="5" t="str">
        <f t="shared" si="345"/>
        <v/>
      </c>
      <c r="BA121" s="12">
        <f t="shared" si="346"/>
        <v>9</v>
      </c>
      <c r="BB121" s="13" t="str">
        <f t="shared" si="347"/>
        <v/>
      </c>
      <c r="BC121" s="12">
        <f t="shared" si="348"/>
        <v>9</v>
      </c>
      <c r="BD121" s="5" t="str">
        <f t="shared" si="349"/>
        <v/>
      </c>
      <c r="BE121" s="12">
        <f t="shared" si="350"/>
        <v>9</v>
      </c>
      <c r="BF121" s="13" t="str">
        <f t="shared" si="351"/>
        <v/>
      </c>
      <c r="BG121" s="12">
        <f t="shared" si="352"/>
        <v>9</v>
      </c>
      <c r="BH121" s="5" t="str">
        <f t="shared" si="353"/>
        <v/>
      </c>
      <c r="BJ121" t="str">
        <f t="shared" si="354"/>
        <v>A2.2-R2N</v>
      </c>
      <c r="BK121" s="8" t="str">
        <f t="shared" si="355"/>
        <v>yes</v>
      </c>
      <c r="BM121" s="3" t="str">
        <f>_xlfn.XLOOKUP(AJ121,Sheet2!A$3:A$16,Sheet2!B$3:B$16)&amp;"0"</f>
        <v>0070</v>
      </c>
      <c r="BN121" s="3" t="s">
        <v>260</v>
      </c>
      <c r="BO121" s="3" t="str">
        <f t="shared" si="79"/>
        <v>02</v>
      </c>
      <c r="BP121" s="3" t="s">
        <v>260</v>
      </c>
      <c r="BQ121" s="3" t="str">
        <f t="shared" si="80"/>
        <v>02</v>
      </c>
      <c r="BR121" s="3" t="s">
        <v>260</v>
      </c>
      <c r="BS121" s="3" t="str">
        <f t="shared" si="81"/>
        <v>0R2N</v>
      </c>
      <c r="BT121" s="3" t="s">
        <v>260</v>
      </c>
      <c r="BU121" s="3" t="str">
        <f t="shared" si="82"/>
        <v/>
      </c>
      <c r="BV121" s="3" t="s">
        <v>260</v>
      </c>
      <c r="BW121" s="3" t="str">
        <f t="shared" si="83"/>
        <v/>
      </c>
      <c r="BX121" s="3" t="s">
        <v>260</v>
      </c>
      <c r="BY121" s="3" t="str">
        <f t="shared" si="84"/>
        <v/>
      </c>
      <c r="CA121" s="6" t="str">
        <f t="shared" si="356"/>
        <v>0070.02.02.522</v>
      </c>
      <c r="CF121" s="8" t="str">
        <f>_xlfn.XLOOKUP(LEFT(AV121,1),Sheet2!F$3:F$6,Sheet2!G$3:G$6)&amp;MID(AV121,2,1)&amp;IF(LEN(AV121)&gt;2,IF(MID(AV121,3,1)="S","1","2"),"")</f>
        <v>522</v>
      </c>
    </row>
    <row r="122" spans="1:84" x14ac:dyDescent="0.3">
      <c r="A122" t="str">
        <f t="shared" si="86"/>
        <v>A2.2-R3</v>
      </c>
      <c r="B122" t="s">
        <v>99</v>
      </c>
      <c r="C122" t="s">
        <v>223</v>
      </c>
      <c r="D122" s="3">
        <v>0</v>
      </c>
      <c r="E122" s="3">
        <v>1</v>
      </c>
      <c r="G122" s="12">
        <v>0</v>
      </c>
      <c r="H122" s="3">
        <v>1</v>
      </c>
      <c r="I122" s="21">
        <v>0</v>
      </c>
      <c r="J122" s="12">
        <v>0</v>
      </c>
      <c r="K122" s="3">
        <v>1</v>
      </c>
      <c r="L122" s="21">
        <v>0</v>
      </c>
      <c r="M122" s="12">
        <v>1</v>
      </c>
      <c r="N122" s="3">
        <v>1</v>
      </c>
      <c r="O122" s="21">
        <v>0</v>
      </c>
      <c r="P122" s="13">
        <v>1</v>
      </c>
      <c r="Q122" s="5">
        <v>2</v>
      </c>
      <c r="R122" s="21">
        <v>2</v>
      </c>
      <c r="S122" s="13">
        <v>0</v>
      </c>
      <c r="T122" s="3">
        <v>0</v>
      </c>
      <c r="U122" s="21">
        <v>0</v>
      </c>
      <c r="V122" s="13">
        <v>0</v>
      </c>
      <c r="W122" s="3">
        <v>0</v>
      </c>
      <c r="X122" s="21">
        <v>0</v>
      </c>
      <c r="Y122" s="13">
        <v>0</v>
      </c>
      <c r="Z122" s="3">
        <v>0</v>
      </c>
      <c r="AA122" s="21">
        <v>0</v>
      </c>
      <c r="AE122" s="5" t="str">
        <f t="shared" si="325"/>
        <v/>
      </c>
      <c r="AG122" s="12">
        <f t="shared" si="326"/>
        <v>1</v>
      </c>
      <c r="AH122" s="5" t="str">
        <f t="shared" si="327"/>
        <v/>
      </c>
      <c r="AI122" s="12">
        <f t="shared" si="328"/>
        <v>1</v>
      </c>
      <c r="AJ122" s="5" t="str">
        <f t="shared" si="329"/>
        <v>A</v>
      </c>
      <c r="AK122" s="12">
        <f t="shared" si="330"/>
        <v>2</v>
      </c>
      <c r="AL122" s="13" t="str">
        <f t="shared" si="331"/>
        <v/>
      </c>
      <c r="AM122" s="12">
        <f t="shared" si="332"/>
        <v>2</v>
      </c>
      <c r="AN122" s="5" t="str">
        <f t="shared" si="333"/>
        <v>2</v>
      </c>
      <c r="AO122" s="12">
        <f t="shared" si="334"/>
        <v>3</v>
      </c>
      <c r="AP122" s="13">
        <f t="shared" si="335"/>
        <v>46</v>
      </c>
      <c r="AQ122" s="12">
        <f t="shared" si="336"/>
        <v>4</v>
      </c>
      <c r="AR122" s="5" t="str">
        <f t="shared" si="337"/>
        <v>2</v>
      </c>
      <c r="AS122" s="12">
        <f t="shared" si="338"/>
        <v>5</v>
      </c>
      <c r="AT122" s="13">
        <f t="shared" si="339"/>
        <v>45</v>
      </c>
      <c r="AU122" s="12">
        <f t="shared" si="340"/>
        <v>6</v>
      </c>
      <c r="AV122" s="5" t="str">
        <f t="shared" si="341"/>
        <v>R3</v>
      </c>
      <c r="AW122" s="12">
        <f t="shared" si="342"/>
        <v>8</v>
      </c>
      <c r="AX122" s="13" t="str">
        <f t="shared" si="343"/>
        <v/>
      </c>
      <c r="AY122" s="12">
        <f t="shared" si="344"/>
        <v>8</v>
      </c>
      <c r="AZ122" s="5" t="str">
        <f t="shared" si="345"/>
        <v/>
      </c>
      <c r="BA122" s="12">
        <f t="shared" si="346"/>
        <v>8</v>
      </c>
      <c r="BB122" s="13" t="str">
        <f t="shared" si="347"/>
        <v/>
      </c>
      <c r="BC122" s="12">
        <f t="shared" si="348"/>
        <v>8</v>
      </c>
      <c r="BD122" s="5" t="str">
        <f t="shared" si="349"/>
        <v/>
      </c>
      <c r="BE122" s="12">
        <f t="shared" si="350"/>
        <v>8</v>
      </c>
      <c r="BF122" s="13" t="str">
        <f t="shared" si="351"/>
        <v/>
      </c>
      <c r="BG122" s="12">
        <f t="shared" si="352"/>
        <v>8</v>
      </c>
      <c r="BH122" s="5" t="str">
        <f t="shared" si="353"/>
        <v/>
      </c>
      <c r="BJ122" t="str">
        <f t="shared" si="354"/>
        <v>A2.2-R3</v>
      </c>
      <c r="BK122" s="8" t="str">
        <f t="shared" si="355"/>
        <v>yes</v>
      </c>
      <c r="BM122" s="3" t="str">
        <f>_xlfn.XLOOKUP(AJ122,Sheet2!A$3:A$16,Sheet2!B$3:B$16)&amp;"0"</f>
        <v>0070</v>
      </c>
      <c r="BN122" s="3" t="s">
        <v>260</v>
      </c>
      <c r="BO122" s="3" t="str">
        <f t="shared" si="79"/>
        <v>02</v>
      </c>
      <c r="BP122" s="3" t="s">
        <v>260</v>
      </c>
      <c r="BQ122" s="3" t="str">
        <f t="shared" si="80"/>
        <v>02</v>
      </c>
      <c r="BR122" s="3" t="s">
        <v>260</v>
      </c>
      <c r="BS122" s="3" t="str">
        <f t="shared" si="81"/>
        <v>00R3</v>
      </c>
      <c r="BT122" s="3" t="s">
        <v>260</v>
      </c>
      <c r="BU122" s="3" t="str">
        <f t="shared" si="82"/>
        <v/>
      </c>
      <c r="BV122" s="3" t="s">
        <v>260</v>
      </c>
      <c r="BW122" s="3" t="str">
        <f t="shared" si="83"/>
        <v/>
      </c>
      <c r="BX122" s="3" t="s">
        <v>260</v>
      </c>
      <c r="BY122" s="3" t="str">
        <f t="shared" si="84"/>
        <v/>
      </c>
      <c r="CA122" s="6" t="str">
        <f t="shared" si="356"/>
        <v>0070.02.02.53</v>
      </c>
      <c r="CF122" s="8" t="str">
        <f>_xlfn.XLOOKUP(LEFT(AV122,1),Sheet2!F$3:F$6,Sheet2!G$3:G$6)&amp;MID(AV122,2,1)&amp;IF(LEN(AV122)&gt;2,IF(MID(AV122,3,1)="S","1","2"),"")</f>
        <v>53</v>
      </c>
    </row>
    <row r="123" spans="1:84" x14ac:dyDescent="0.3">
      <c r="A123" t="str">
        <f t="shared" si="86"/>
        <v>A2.2-R3S</v>
      </c>
      <c r="B123" t="s">
        <v>101</v>
      </c>
      <c r="C123" t="s">
        <v>223</v>
      </c>
      <c r="D123" s="3">
        <v>0</v>
      </c>
      <c r="E123" s="3">
        <v>1</v>
      </c>
      <c r="G123" s="12">
        <v>0</v>
      </c>
      <c r="H123" s="3">
        <v>1</v>
      </c>
      <c r="I123" s="21">
        <v>0</v>
      </c>
      <c r="J123" s="12">
        <v>0</v>
      </c>
      <c r="K123" s="3">
        <v>1</v>
      </c>
      <c r="L123" s="21">
        <v>0</v>
      </c>
      <c r="M123" s="12">
        <v>1</v>
      </c>
      <c r="N123" s="3">
        <v>1</v>
      </c>
      <c r="O123" s="21">
        <v>0</v>
      </c>
      <c r="P123" s="13">
        <v>1</v>
      </c>
      <c r="Q123" s="5">
        <v>3</v>
      </c>
      <c r="R123" s="21">
        <v>3</v>
      </c>
      <c r="S123" s="13">
        <v>0</v>
      </c>
      <c r="T123" s="3">
        <v>0</v>
      </c>
      <c r="U123" s="21">
        <v>0</v>
      </c>
      <c r="V123" s="13">
        <v>0</v>
      </c>
      <c r="W123" s="3">
        <v>0</v>
      </c>
      <c r="X123" s="21">
        <v>0</v>
      </c>
      <c r="Y123" s="13">
        <v>0</v>
      </c>
      <c r="Z123" s="3">
        <v>0</v>
      </c>
      <c r="AA123" s="21">
        <v>0</v>
      </c>
      <c r="AE123" s="5" t="str">
        <f t="shared" si="325"/>
        <v/>
      </c>
      <c r="AG123" s="12">
        <f t="shared" si="326"/>
        <v>1</v>
      </c>
      <c r="AH123" s="5" t="str">
        <f t="shared" si="327"/>
        <v/>
      </c>
      <c r="AI123" s="12">
        <f t="shared" si="328"/>
        <v>1</v>
      </c>
      <c r="AJ123" s="5" t="str">
        <f t="shared" si="329"/>
        <v>A</v>
      </c>
      <c r="AK123" s="12">
        <f t="shared" si="330"/>
        <v>2</v>
      </c>
      <c r="AL123" s="13" t="str">
        <f t="shared" si="331"/>
        <v/>
      </c>
      <c r="AM123" s="12">
        <f t="shared" si="332"/>
        <v>2</v>
      </c>
      <c r="AN123" s="5" t="str">
        <f t="shared" si="333"/>
        <v>2</v>
      </c>
      <c r="AO123" s="12">
        <f t="shared" si="334"/>
        <v>3</v>
      </c>
      <c r="AP123" s="13">
        <f t="shared" si="335"/>
        <v>46</v>
      </c>
      <c r="AQ123" s="12">
        <f t="shared" si="336"/>
        <v>4</v>
      </c>
      <c r="AR123" s="5" t="str">
        <f t="shared" si="337"/>
        <v>2</v>
      </c>
      <c r="AS123" s="12">
        <f t="shared" si="338"/>
        <v>5</v>
      </c>
      <c r="AT123" s="13">
        <f t="shared" si="339"/>
        <v>45</v>
      </c>
      <c r="AU123" s="12">
        <f t="shared" si="340"/>
        <v>6</v>
      </c>
      <c r="AV123" s="5" t="str">
        <f t="shared" si="341"/>
        <v>R3S</v>
      </c>
      <c r="AW123" s="12">
        <f t="shared" si="342"/>
        <v>9</v>
      </c>
      <c r="AX123" s="13" t="str">
        <f t="shared" si="343"/>
        <v/>
      </c>
      <c r="AY123" s="12">
        <f t="shared" si="344"/>
        <v>9</v>
      </c>
      <c r="AZ123" s="5" t="str">
        <f t="shared" si="345"/>
        <v/>
      </c>
      <c r="BA123" s="12">
        <f t="shared" si="346"/>
        <v>9</v>
      </c>
      <c r="BB123" s="13" t="str">
        <f t="shared" si="347"/>
        <v/>
      </c>
      <c r="BC123" s="12">
        <f t="shared" si="348"/>
        <v>9</v>
      </c>
      <c r="BD123" s="5" t="str">
        <f t="shared" si="349"/>
        <v/>
      </c>
      <c r="BE123" s="12">
        <f t="shared" si="350"/>
        <v>9</v>
      </c>
      <c r="BF123" s="13" t="str">
        <f t="shared" si="351"/>
        <v/>
      </c>
      <c r="BG123" s="12">
        <f t="shared" si="352"/>
        <v>9</v>
      </c>
      <c r="BH123" s="5" t="str">
        <f t="shared" si="353"/>
        <v/>
      </c>
      <c r="BJ123" t="str">
        <f t="shared" si="354"/>
        <v>A2.2-R3S</v>
      </c>
      <c r="BK123" s="8" t="str">
        <f t="shared" si="355"/>
        <v>yes</v>
      </c>
      <c r="BM123" s="3" t="str">
        <f>_xlfn.XLOOKUP(AJ123,Sheet2!A$3:A$16,Sheet2!B$3:B$16)&amp;"0"</f>
        <v>0070</v>
      </c>
      <c r="BN123" s="3" t="s">
        <v>260</v>
      </c>
      <c r="BO123" s="3" t="str">
        <f t="shared" si="79"/>
        <v>02</v>
      </c>
      <c r="BP123" s="3" t="s">
        <v>260</v>
      </c>
      <c r="BQ123" s="3" t="str">
        <f t="shared" si="80"/>
        <v>02</v>
      </c>
      <c r="BR123" s="3" t="s">
        <v>260</v>
      </c>
      <c r="BS123" s="3" t="str">
        <f t="shared" si="81"/>
        <v>0R3S</v>
      </c>
      <c r="BT123" s="3" t="s">
        <v>260</v>
      </c>
      <c r="BU123" s="3" t="str">
        <f t="shared" si="82"/>
        <v/>
      </c>
      <c r="BV123" s="3" t="s">
        <v>260</v>
      </c>
      <c r="BW123" s="3" t="str">
        <f t="shared" si="83"/>
        <v/>
      </c>
      <c r="BX123" s="3" t="s">
        <v>260</v>
      </c>
      <c r="BY123" s="3" t="str">
        <f t="shared" si="84"/>
        <v/>
      </c>
      <c r="CA123" s="6" t="str">
        <f t="shared" si="356"/>
        <v>0070.02.02.531</v>
      </c>
      <c r="CF123" s="8" t="str">
        <f>_xlfn.XLOOKUP(LEFT(AV123,1),Sheet2!F$3:F$6,Sheet2!G$3:G$6)&amp;MID(AV123,2,1)&amp;IF(LEN(AV123)&gt;2,IF(MID(AV123,3,1)="S","1","2"),"")</f>
        <v>531</v>
      </c>
    </row>
    <row r="124" spans="1:84" x14ac:dyDescent="0.3">
      <c r="A124" t="str">
        <f t="shared" si="86"/>
        <v>A2.2-R3N</v>
      </c>
      <c r="B124" t="s">
        <v>100</v>
      </c>
      <c r="C124" t="s">
        <v>223</v>
      </c>
      <c r="D124" s="3">
        <v>0</v>
      </c>
      <c r="E124" s="3">
        <v>1</v>
      </c>
      <c r="G124" s="12">
        <v>0</v>
      </c>
      <c r="H124" s="3">
        <v>1</v>
      </c>
      <c r="I124" s="21">
        <v>0</v>
      </c>
      <c r="J124" s="12">
        <v>0</v>
      </c>
      <c r="K124" s="3">
        <v>1</v>
      </c>
      <c r="L124" s="21">
        <v>0</v>
      </c>
      <c r="M124" s="12">
        <v>1</v>
      </c>
      <c r="N124" s="3">
        <v>1</v>
      </c>
      <c r="O124" s="21">
        <v>0</v>
      </c>
      <c r="P124" s="13">
        <v>1</v>
      </c>
      <c r="Q124" s="5">
        <v>3</v>
      </c>
      <c r="R124" s="21">
        <v>3</v>
      </c>
      <c r="S124" s="13">
        <v>0</v>
      </c>
      <c r="T124" s="3">
        <v>0</v>
      </c>
      <c r="U124" s="21">
        <v>0</v>
      </c>
      <c r="V124" s="13">
        <v>0</v>
      </c>
      <c r="W124" s="3">
        <v>0</v>
      </c>
      <c r="X124" s="21">
        <v>0</v>
      </c>
      <c r="Y124" s="13">
        <v>0</v>
      </c>
      <c r="Z124" s="3">
        <v>0</v>
      </c>
      <c r="AA124" s="21">
        <v>0</v>
      </c>
      <c r="AE124" s="5" t="str">
        <f t="shared" si="325"/>
        <v/>
      </c>
      <c r="AG124" s="12">
        <f t="shared" si="326"/>
        <v>1</v>
      </c>
      <c r="AH124" s="5" t="str">
        <f t="shared" si="327"/>
        <v/>
      </c>
      <c r="AI124" s="12">
        <f t="shared" si="328"/>
        <v>1</v>
      </c>
      <c r="AJ124" s="5" t="str">
        <f t="shared" si="329"/>
        <v>A</v>
      </c>
      <c r="AK124" s="12">
        <f t="shared" si="330"/>
        <v>2</v>
      </c>
      <c r="AL124" s="13" t="str">
        <f t="shared" si="331"/>
        <v/>
      </c>
      <c r="AM124" s="12">
        <f t="shared" si="332"/>
        <v>2</v>
      </c>
      <c r="AN124" s="5" t="str">
        <f t="shared" si="333"/>
        <v>2</v>
      </c>
      <c r="AO124" s="12">
        <f t="shared" si="334"/>
        <v>3</v>
      </c>
      <c r="AP124" s="13">
        <f t="shared" si="335"/>
        <v>46</v>
      </c>
      <c r="AQ124" s="12">
        <f t="shared" si="336"/>
        <v>4</v>
      </c>
      <c r="AR124" s="5" t="str">
        <f t="shared" si="337"/>
        <v>2</v>
      </c>
      <c r="AS124" s="12">
        <f t="shared" si="338"/>
        <v>5</v>
      </c>
      <c r="AT124" s="13">
        <f t="shared" si="339"/>
        <v>45</v>
      </c>
      <c r="AU124" s="12">
        <f t="shared" si="340"/>
        <v>6</v>
      </c>
      <c r="AV124" s="5" t="str">
        <f t="shared" si="341"/>
        <v>R3N</v>
      </c>
      <c r="AW124" s="12">
        <f t="shared" si="342"/>
        <v>9</v>
      </c>
      <c r="AX124" s="13" t="str">
        <f t="shared" si="343"/>
        <v/>
      </c>
      <c r="AY124" s="12">
        <f t="shared" si="344"/>
        <v>9</v>
      </c>
      <c r="AZ124" s="5" t="str">
        <f t="shared" si="345"/>
        <v/>
      </c>
      <c r="BA124" s="12">
        <f t="shared" si="346"/>
        <v>9</v>
      </c>
      <c r="BB124" s="13" t="str">
        <f t="shared" si="347"/>
        <v/>
      </c>
      <c r="BC124" s="12">
        <f t="shared" si="348"/>
        <v>9</v>
      </c>
      <c r="BD124" s="5" t="str">
        <f t="shared" si="349"/>
        <v/>
      </c>
      <c r="BE124" s="12">
        <f t="shared" si="350"/>
        <v>9</v>
      </c>
      <c r="BF124" s="13" t="str">
        <f t="shared" si="351"/>
        <v/>
      </c>
      <c r="BG124" s="12">
        <f t="shared" si="352"/>
        <v>9</v>
      </c>
      <c r="BH124" s="5" t="str">
        <f t="shared" si="353"/>
        <v/>
      </c>
      <c r="BJ124" t="str">
        <f t="shared" si="354"/>
        <v>A2.2-R3N</v>
      </c>
      <c r="BK124" s="8" t="str">
        <f t="shared" si="355"/>
        <v>yes</v>
      </c>
      <c r="BM124" s="3" t="str">
        <f>_xlfn.XLOOKUP(AJ124,Sheet2!A$3:A$16,Sheet2!B$3:B$16)&amp;"0"</f>
        <v>0070</v>
      </c>
      <c r="BN124" s="3" t="s">
        <v>260</v>
      </c>
      <c r="BO124" s="3" t="str">
        <f t="shared" si="79"/>
        <v>02</v>
      </c>
      <c r="BP124" s="3" t="s">
        <v>260</v>
      </c>
      <c r="BQ124" s="3" t="str">
        <f t="shared" si="80"/>
        <v>02</v>
      </c>
      <c r="BR124" s="3" t="s">
        <v>260</v>
      </c>
      <c r="BS124" s="3" t="str">
        <f t="shared" si="81"/>
        <v>0R3N</v>
      </c>
      <c r="BT124" s="3" t="s">
        <v>260</v>
      </c>
      <c r="BU124" s="3" t="str">
        <f t="shared" si="82"/>
        <v/>
      </c>
      <c r="BV124" s="3" t="s">
        <v>260</v>
      </c>
      <c r="BW124" s="3" t="str">
        <f t="shared" si="83"/>
        <v/>
      </c>
      <c r="BX124" s="3" t="s">
        <v>260</v>
      </c>
      <c r="BY124" s="3" t="str">
        <f t="shared" si="84"/>
        <v/>
      </c>
      <c r="CA124" s="6" t="str">
        <f t="shared" si="356"/>
        <v>0070.02.02.532</v>
      </c>
      <c r="CF124" s="8" t="str">
        <f>_xlfn.XLOOKUP(LEFT(AV124,1),Sheet2!F$3:F$6,Sheet2!G$3:G$6)&amp;MID(AV124,2,1)&amp;IF(LEN(AV124)&gt;2,IF(MID(AV124,3,1)="S","1","2"),"")</f>
        <v>532</v>
      </c>
    </row>
    <row r="125" spans="1:84" x14ac:dyDescent="0.3">
      <c r="A125" t="str">
        <f t="shared" si="86"/>
        <v>A2.2-R4</v>
      </c>
      <c r="B125" t="s">
        <v>102</v>
      </c>
      <c r="C125" t="s">
        <v>223</v>
      </c>
      <c r="D125" s="3">
        <v>0</v>
      </c>
      <c r="E125" s="3">
        <v>1</v>
      </c>
      <c r="G125" s="12">
        <v>0</v>
      </c>
      <c r="H125" s="3">
        <v>1</v>
      </c>
      <c r="I125" s="21">
        <v>0</v>
      </c>
      <c r="J125" s="12">
        <v>0</v>
      </c>
      <c r="K125" s="3">
        <v>1</v>
      </c>
      <c r="L125" s="21">
        <v>0</v>
      </c>
      <c r="M125" s="12">
        <v>1</v>
      </c>
      <c r="N125" s="3">
        <v>1</v>
      </c>
      <c r="O125" s="21">
        <v>0</v>
      </c>
      <c r="P125" s="13">
        <v>1</v>
      </c>
      <c r="Q125" s="5">
        <v>2</v>
      </c>
      <c r="R125" s="21">
        <v>2</v>
      </c>
      <c r="S125" s="13">
        <v>0</v>
      </c>
      <c r="T125" s="3">
        <v>0</v>
      </c>
      <c r="U125" s="21">
        <v>0</v>
      </c>
      <c r="V125" s="13">
        <v>0</v>
      </c>
      <c r="W125" s="3">
        <v>0</v>
      </c>
      <c r="X125" s="21">
        <v>0</v>
      </c>
      <c r="Y125" s="13">
        <v>0</v>
      </c>
      <c r="Z125" s="3">
        <v>0</v>
      </c>
      <c r="AA125" s="21">
        <v>0</v>
      </c>
      <c r="AE125" s="5" t="str">
        <f t="shared" si="325"/>
        <v/>
      </c>
      <c r="AG125" s="12">
        <f t="shared" si="326"/>
        <v>1</v>
      </c>
      <c r="AH125" s="5" t="str">
        <f t="shared" si="327"/>
        <v/>
      </c>
      <c r="AI125" s="12">
        <f t="shared" si="328"/>
        <v>1</v>
      </c>
      <c r="AJ125" s="5" t="str">
        <f t="shared" si="329"/>
        <v>A</v>
      </c>
      <c r="AK125" s="12">
        <f t="shared" si="330"/>
        <v>2</v>
      </c>
      <c r="AL125" s="13" t="str">
        <f t="shared" si="331"/>
        <v/>
      </c>
      <c r="AM125" s="12">
        <f t="shared" si="332"/>
        <v>2</v>
      </c>
      <c r="AN125" s="5" t="str">
        <f t="shared" si="333"/>
        <v>2</v>
      </c>
      <c r="AO125" s="12">
        <f t="shared" si="334"/>
        <v>3</v>
      </c>
      <c r="AP125" s="13">
        <f t="shared" si="335"/>
        <v>46</v>
      </c>
      <c r="AQ125" s="12">
        <f t="shared" si="336"/>
        <v>4</v>
      </c>
      <c r="AR125" s="5" t="str">
        <f t="shared" si="337"/>
        <v>2</v>
      </c>
      <c r="AS125" s="12">
        <f t="shared" si="338"/>
        <v>5</v>
      </c>
      <c r="AT125" s="13">
        <f t="shared" si="339"/>
        <v>45</v>
      </c>
      <c r="AU125" s="12">
        <f t="shared" si="340"/>
        <v>6</v>
      </c>
      <c r="AV125" s="5" t="str">
        <f t="shared" si="341"/>
        <v>R4</v>
      </c>
      <c r="AW125" s="12">
        <f t="shared" si="342"/>
        <v>8</v>
      </c>
      <c r="AX125" s="13" t="str">
        <f t="shared" si="343"/>
        <v/>
      </c>
      <c r="AY125" s="12">
        <f t="shared" si="344"/>
        <v>8</v>
      </c>
      <c r="AZ125" s="5" t="str">
        <f t="shared" si="345"/>
        <v/>
      </c>
      <c r="BA125" s="12">
        <f t="shared" si="346"/>
        <v>8</v>
      </c>
      <c r="BB125" s="13" t="str">
        <f t="shared" si="347"/>
        <v/>
      </c>
      <c r="BC125" s="12">
        <f t="shared" si="348"/>
        <v>8</v>
      </c>
      <c r="BD125" s="5" t="str">
        <f t="shared" si="349"/>
        <v/>
      </c>
      <c r="BE125" s="12">
        <f t="shared" si="350"/>
        <v>8</v>
      </c>
      <c r="BF125" s="13" t="str">
        <f t="shared" si="351"/>
        <v/>
      </c>
      <c r="BG125" s="12">
        <f t="shared" si="352"/>
        <v>8</v>
      </c>
      <c r="BH125" s="5" t="str">
        <f t="shared" si="353"/>
        <v/>
      </c>
      <c r="BJ125" t="str">
        <f t="shared" si="354"/>
        <v>A2.2-R4</v>
      </c>
      <c r="BK125" s="8" t="str">
        <f t="shared" si="355"/>
        <v>yes</v>
      </c>
      <c r="BM125" s="3" t="str">
        <f>_xlfn.XLOOKUP(AJ125,Sheet2!A$3:A$16,Sheet2!B$3:B$16)&amp;"0"</f>
        <v>0070</v>
      </c>
      <c r="BN125" s="3" t="s">
        <v>260</v>
      </c>
      <c r="BO125" s="3" t="str">
        <f t="shared" ref="BO125:BO188" si="357">IF(LEN(AN125)&lt;K$3,REPT("0",K$3-LEN(AN125))&amp;AN125,AN125)</f>
        <v>02</v>
      </c>
      <c r="BP125" s="3" t="s">
        <v>260</v>
      </c>
      <c r="BQ125" s="3" t="str">
        <f t="shared" ref="BQ125:BQ188" si="358">IF(LEN(AR125)&gt;0,IF(LEN(AR125)&lt;N$3,REPT("0",N$3-LEN(AR125))&amp;AR125,AR125),"")</f>
        <v>02</v>
      </c>
      <c r="BR125" s="3" t="s">
        <v>260</v>
      </c>
      <c r="BS125" s="3" t="str">
        <f t="shared" ref="BS125:BS188" si="359">IF(LEN(AV125)&gt;0,IF(LEN(AV125)&lt;Q$3,REPT("0",Q$3-LEN(AV125))&amp;AV125,AV125),"")</f>
        <v>00R4</v>
      </c>
      <c r="BT125" s="3" t="s">
        <v>260</v>
      </c>
      <c r="BU125" s="3" t="str">
        <f t="shared" ref="BU125:BU188" si="360">IF(LEN(AZ125)&gt;0,IF(LEN(AZ125)&lt;T$3,REPT("0",T$3-LEN(AZ125))&amp;AZ125,AZ125),"")</f>
        <v/>
      </c>
      <c r="BV125" s="3" t="s">
        <v>260</v>
      </c>
      <c r="BW125" s="3" t="str">
        <f t="shared" ref="BW125:BW188" si="361">IF(LEN(BD125)&gt;0,IF(LEN(BD125)&lt;W$3,REPT("0",W$3-LEN(BD125))&amp;BD125,BD125),"")</f>
        <v/>
      </c>
      <c r="BX125" s="3" t="s">
        <v>260</v>
      </c>
      <c r="BY125" s="3" t="str">
        <f t="shared" ref="BY125:BY188" si="362">IF(LEN(BH125)&gt;0,IF(LEN(BH125)&lt;Z$3,REPT("0",Z$3-LEN(BH125))&amp;BH125,BH125),"")</f>
        <v/>
      </c>
      <c r="CA125" s="6" t="str">
        <f t="shared" si="356"/>
        <v>0070.02.02.54</v>
      </c>
      <c r="CF125" s="8" t="str">
        <f>_xlfn.XLOOKUP(LEFT(AV125,1),Sheet2!F$3:F$6,Sheet2!G$3:G$6)&amp;MID(AV125,2,1)&amp;IF(LEN(AV125)&gt;2,IF(MID(AV125,3,1)="S","1","2"),"")</f>
        <v>54</v>
      </c>
    </row>
    <row r="126" spans="1:84" x14ac:dyDescent="0.3">
      <c r="A126" t="str">
        <f t="shared" si="86"/>
        <v>A2.2-R4S</v>
      </c>
      <c r="B126" t="s">
        <v>104</v>
      </c>
      <c r="C126" t="s">
        <v>223</v>
      </c>
      <c r="D126" s="3">
        <v>0</v>
      </c>
      <c r="E126" s="3">
        <v>1</v>
      </c>
      <c r="G126" s="12">
        <v>0</v>
      </c>
      <c r="H126" s="3">
        <v>1</v>
      </c>
      <c r="I126" s="21">
        <v>0</v>
      </c>
      <c r="J126" s="12">
        <v>0</v>
      </c>
      <c r="K126" s="3">
        <v>1</v>
      </c>
      <c r="L126" s="21">
        <v>0</v>
      </c>
      <c r="M126" s="12">
        <v>1</v>
      </c>
      <c r="N126" s="3">
        <v>1</v>
      </c>
      <c r="O126" s="21">
        <v>0</v>
      </c>
      <c r="P126" s="13">
        <v>1</v>
      </c>
      <c r="Q126" s="5">
        <v>3</v>
      </c>
      <c r="R126" s="21">
        <v>3</v>
      </c>
      <c r="S126" s="13">
        <v>0</v>
      </c>
      <c r="T126" s="3">
        <v>0</v>
      </c>
      <c r="U126" s="21">
        <v>0</v>
      </c>
      <c r="V126" s="13">
        <v>0</v>
      </c>
      <c r="W126" s="3">
        <v>0</v>
      </c>
      <c r="X126" s="21">
        <v>0</v>
      </c>
      <c r="Y126" s="13">
        <v>0</v>
      </c>
      <c r="Z126" s="3">
        <v>0</v>
      </c>
      <c r="AA126" s="21">
        <v>0</v>
      </c>
      <c r="AE126" s="5" t="str">
        <f t="shared" si="325"/>
        <v/>
      </c>
      <c r="AG126" s="12">
        <f t="shared" si="326"/>
        <v>1</v>
      </c>
      <c r="AH126" s="5" t="str">
        <f t="shared" si="327"/>
        <v/>
      </c>
      <c r="AI126" s="12">
        <f t="shared" si="328"/>
        <v>1</v>
      </c>
      <c r="AJ126" s="5" t="str">
        <f t="shared" si="329"/>
        <v>A</v>
      </c>
      <c r="AK126" s="12">
        <f t="shared" si="330"/>
        <v>2</v>
      </c>
      <c r="AL126" s="13" t="str">
        <f t="shared" si="331"/>
        <v/>
      </c>
      <c r="AM126" s="12">
        <f t="shared" si="332"/>
        <v>2</v>
      </c>
      <c r="AN126" s="5" t="str">
        <f t="shared" si="333"/>
        <v>2</v>
      </c>
      <c r="AO126" s="12">
        <f t="shared" si="334"/>
        <v>3</v>
      </c>
      <c r="AP126" s="13">
        <f t="shared" si="335"/>
        <v>46</v>
      </c>
      <c r="AQ126" s="12">
        <f t="shared" si="336"/>
        <v>4</v>
      </c>
      <c r="AR126" s="5" t="str">
        <f t="shared" si="337"/>
        <v>2</v>
      </c>
      <c r="AS126" s="12">
        <f t="shared" si="338"/>
        <v>5</v>
      </c>
      <c r="AT126" s="13">
        <f t="shared" si="339"/>
        <v>45</v>
      </c>
      <c r="AU126" s="12">
        <f t="shared" si="340"/>
        <v>6</v>
      </c>
      <c r="AV126" s="5" t="str">
        <f t="shared" si="341"/>
        <v>R4S</v>
      </c>
      <c r="AW126" s="12">
        <f t="shared" si="342"/>
        <v>9</v>
      </c>
      <c r="AX126" s="13" t="str">
        <f t="shared" si="343"/>
        <v/>
      </c>
      <c r="AY126" s="12">
        <f t="shared" si="344"/>
        <v>9</v>
      </c>
      <c r="AZ126" s="5" t="str">
        <f t="shared" si="345"/>
        <v/>
      </c>
      <c r="BA126" s="12">
        <f t="shared" si="346"/>
        <v>9</v>
      </c>
      <c r="BB126" s="13" t="str">
        <f t="shared" si="347"/>
        <v/>
      </c>
      <c r="BC126" s="12">
        <f t="shared" si="348"/>
        <v>9</v>
      </c>
      <c r="BD126" s="5" t="str">
        <f t="shared" si="349"/>
        <v/>
      </c>
      <c r="BE126" s="12">
        <f t="shared" si="350"/>
        <v>9</v>
      </c>
      <c r="BF126" s="13" t="str">
        <f t="shared" si="351"/>
        <v/>
      </c>
      <c r="BG126" s="12">
        <f t="shared" si="352"/>
        <v>9</v>
      </c>
      <c r="BH126" s="5" t="str">
        <f t="shared" si="353"/>
        <v/>
      </c>
      <c r="BJ126" t="str">
        <f t="shared" si="354"/>
        <v>A2.2-R4S</v>
      </c>
      <c r="BK126" s="8" t="str">
        <f t="shared" si="355"/>
        <v>yes</v>
      </c>
      <c r="BM126" s="3" t="str">
        <f>_xlfn.XLOOKUP(AJ126,Sheet2!A$3:A$16,Sheet2!B$3:B$16)&amp;"0"</f>
        <v>0070</v>
      </c>
      <c r="BN126" s="3" t="s">
        <v>260</v>
      </c>
      <c r="BO126" s="3" t="str">
        <f t="shared" si="357"/>
        <v>02</v>
      </c>
      <c r="BP126" s="3" t="s">
        <v>260</v>
      </c>
      <c r="BQ126" s="3" t="str">
        <f t="shared" si="358"/>
        <v>02</v>
      </c>
      <c r="BR126" s="3" t="s">
        <v>260</v>
      </c>
      <c r="BS126" s="3" t="str">
        <f t="shared" si="359"/>
        <v>0R4S</v>
      </c>
      <c r="BT126" s="3" t="s">
        <v>260</v>
      </c>
      <c r="BU126" s="3" t="str">
        <f t="shared" si="360"/>
        <v/>
      </c>
      <c r="BV126" s="3" t="s">
        <v>260</v>
      </c>
      <c r="BW126" s="3" t="str">
        <f t="shared" si="361"/>
        <v/>
      </c>
      <c r="BX126" s="3" t="s">
        <v>260</v>
      </c>
      <c r="BY126" s="3" t="str">
        <f t="shared" si="362"/>
        <v/>
      </c>
      <c r="CA126" s="6" t="str">
        <f t="shared" si="356"/>
        <v>0070.02.02.541</v>
      </c>
      <c r="CF126" s="8" t="str">
        <f>_xlfn.XLOOKUP(LEFT(AV126,1),Sheet2!F$3:F$6,Sheet2!G$3:G$6)&amp;MID(AV126,2,1)&amp;IF(LEN(AV126)&gt;2,IF(MID(AV126,3,1)="S","1","2"),"")</f>
        <v>541</v>
      </c>
    </row>
    <row r="127" spans="1:84" x14ac:dyDescent="0.3">
      <c r="A127" t="str">
        <f t="shared" si="86"/>
        <v>A2.2-R4N</v>
      </c>
      <c r="B127" t="s">
        <v>103</v>
      </c>
      <c r="C127" t="s">
        <v>223</v>
      </c>
      <c r="D127" s="3">
        <v>0</v>
      </c>
      <c r="E127" s="3">
        <v>1</v>
      </c>
      <c r="G127" s="12">
        <v>0</v>
      </c>
      <c r="H127" s="3">
        <v>1</v>
      </c>
      <c r="I127" s="21">
        <v>0</v>
      </c>
      <c r="J127" s="12">
        <v>0</v>
      </c>
      <c r="K127" s="3">
        <v>1</v>
      </c>
      <c r="L127" s="21">
        <v>0</v>
      </c>
      <c r="M127" s="12">
        <v>1</v>
      </c>
      <c r="N127" s="3">
        <v>1</v>
      </c>
      <c r="O127" s="21">
        <v>0</v>
      </c>
      <c r="P127" s="13">
        <v>1</v>
      </c>
      <c r="Q127" s="5">
        <v>3</v>
      </c>
      <c r="R127" s="21">
        <v>3</v>
      </c>
      <c r="S127" s="13">
        <v>0</v>
      </c>
      <c r="T127" s="3">
        <v>0</v>
      </c>
      <c r="U127" s="21">
        <v>0</v>
      </c>
      <c r="V127" s="13">
        <v>0</v>
      </c>
      <c r="W127" s="3">
        <v>0</v>
      </c>
      <c r="X127" s="21">
        <v>0</v>
      </c>
      <c r="Y127" s="13">
        <v>0</v>
      </c>
      <c r="Z127" s="3">
        <v>0</v>
      </c>
      <c r="AA127" s="21">
        <v>0</v>
      </c>
      <c r="AE127" s="5" t="str">
        <f t="shared" si="325"/>
        <v/>
      </c>
      <c r="AG127" s="12">
        <f t="shared" si="326"/>
        <v>1</v>
      </c>
      <c r="AH127" s="5" t="str">
        <f t="shared" si="327"/>
        <v/>
      </c>
      <c r="AI127" s="12">
        <f t="shared" si="328"/>
        <v>1</v>
      </c>
      <c r="AJ127" s="5" t="str">
        <f t="shared" si="329"/>
        <v>A</v>
      </c>
      <c r="AK127" s="12">
        <f t="shared" si="330"/>
        <v>2</v>
      </c>
      <c r="AL127" s="13" t="str">
        <f t="shared" si="331"/>
        <v/>
      </c>
      <c r="AM127" s="12">
        <f t="shared" si="332"/>
        <v>2</v>
      </c>
      <c r="AN127" s="5" t="str">
        <f t="shared" si="333"/>
        <v>2</v>
      </c>
      <c r="AO127" s="12">
        <f t="shared" si="334"/>
        <v>3</v>
      </c>
      <c r="AP127" s="13">
        <f t="shared" si="335"/>
        <v>46</v>
      </c>
      <c r="AQ127" s="12">
        <f t="shared" si="336"/>
        <v>4</v>
      </c>
      <c r="AR127" s="5" t="str">
        <f t="shared" si="337"/>
        <v>2</v>
      </c>
      <c r="AS127" s="12">
        <f t="shared" si="338"/>
        <v>5</v>
      </c>
      <c r="AT127" s="13">
        <f t="shared" si="339"/>
        <v>45</v>
      </c>
      <c r="AU127" s="12">
        <f t="shared" si="340"/>
        <v>6</v>
      </c>
      <c r="AV127" s="5" t="str">
        <f t="shared" si="341"/>
        <v>R4N</v>
      </c>
      <c r="AW127" s="12">
        <f t="shared" si="342"/>
        <v>9</v>
      </c>
      <c r="AX127" s="13" t="str">
        <f t="shared" si="343"/>
        <v/>
      </c>
      <c r="AY127" s="12">
        <f t="shared" si="344"/>
        <v>9</v>
      </c>
      <c r="AZ127" s="5" t="str">
        <f t="shared" si="345"/>
        <v/>
      </c>
      <c r="BA127" s="12">
        <f t="shared" si="346"/>
        <v>9</v>
      </c>
      <c r="BB127" s="13" t="str">
        <f t="shared" si="347"/>
        <v/>
      </c>
      <c r="BC127" s="12">
        <f t="shared" si="348"/>
        <v>9</v>
      </c>
      <c r="BD127" s="5" t="str">
        <f t="shared" si="349"/>
        <v/>
      </c>
      <c r="BE127" s="12">
        <f t="shared" si="350"/>
        <v>9</v>
      </c>
      <c r="BF127" s="13" t="str">
        <f t="shared" si="351"/>
        <v/>
      </c>
      <c r="BG127" s="12">
        <f t="shared" si="352"/>
        <v>9</v>
      </c>
      <c r="BH127" s="5" t="str">
        <f t="shared" si="353"/>
        <v/>
      </c>
      <c r="BJ127" t="str">
        <f t="shared" si="354"/>
        <v>A2.2-R4N</v>
      </c>
      <c r="BK127" s="8" t="str">
        <f t="shared" si="355"/>
        <v>yes</v>
      </c>
      <c r="BM127" s="3" t="str">
        <f>_xlfn.XLOOKUP(AJ127,Sheet2!A$3:A$16,Sheet2!B$3:B$16)&amp;"0"</f>
        <v>0070</v>
      </c>
      <c r="BN127" s="3" t="s">
        <v>260</v>
      </c>
      <c r="BO127" s="3" t="str">
        <f t="shared" si="357"/>
        <v>02</v>
      </c>
      <c r="BP127" s="3" t="s">
        <v>260</v>
      </c>
      <c r="BQ127" s="3" t="str">
        <f t="shared" si="358"/>
        <v>02</v>
      </c>
      <c r="BR127" s="3" t="s">
        <v>260</v>
      </c>
      <c r="BS127" s="3" t="str">
        <f t="shared" si="359"/>
        <v>0R4N</v>
      </c>
      <c r="BT127" s="3" t="s">
        <v>260</v>
      </c>
      <c r="BU127" s="3" t="str">
        <f t="shared" si="360"/>
        <v/>
      </c>
      <c r="BV127" s="3" t="s">
        <v>260</v>
      </c>
      <c r="BW127" s="3" t="str">
        <f t="shared" si="361"/>
        <v/>
      </c>
      <c r="BX127" s="3" t="s">
        <v>260</v>
      </c>
      <c r="BY127" s="3" t="str">
        <f t="shared" si="362"/>
        <v/>
      </c>
      <c r="CA127" s="6" t="str">
        <f t="shared" si="356"/>
        <v>0070.02.02.542</v>
      </c>
      <c r="CF127" s="8" t="str">
        <f>_xlfn.XLOOKUP(LEFT(AV127,1),Sheet2!F$3:F$6,Sheet2!G$3:G$6)&amp;MID(AV127,2,1)&amp;IF(LEN(AV127)&gt;2,IF(MID(AV127,3,1)="S","1","2"),"")</f>
        <v>542</v>
      </c>
    </row>
    <row r="128" spans="1:84" x14ac:dyDescent="0.3">
      <c r="A128" t="str">
        <f t="shared" si="86"/>
        <v>A2.2-R5</v>
      </c>
      <c r="B128" t="s">
        <v>105</v>
      </c>
      <c r="C128" t="s">
        <v>223</v>
      </c>
      <c r="D128" s="3">
        <v>0</v>
      </c>
      <c r="E128" s="3">
        <v>1</v>
      </c>
      <c r="G128" s="12">
        <v>0</v>
      </c>
      <c r="H128" s="3">
        <v>1</v>
      </c>
      <c r="I128" s="21">
        <v>0</v>
      </c>
      <c r="J128" s="12">
        <v>0</v>
      </c>
      <c r="K128" s="3">
        <v>1</v>
      </c>
      <c r="L128" s="21">
        <v>0</v>
      </c>
      <c r="M128" s="12">
        <v>1</v>
      </c>
      <c r="N128" s="3">
        <v>1</v>
      </c>
      <c r="O128" s="21">
        <v>0</v>
      </c>
      <c r="P128" s="13">
        <v>1</v>
      </c>
      <c r="Q128" s="5">
        <v>2</v>
      </c>
      <c r="R128" s="21">
        <v>2</v>
      </c>
      <c r="S128" s="13">
        <v>0</v>
      </c>
      <c r="T128" s="3">
        <v>0</v>
      </c>
      <c r="U128" s="21">
        <v>0</v>
      </c>
      <c r="V128" s="13">
        <v>0</v>
      </c>
      <c r="W128" s="3">
        <v>0</v>
      </c>
      <c r="X128" s="21">
        <v>0</v>
      </c>
      <c r="Y128" s="13">
        <v>0</v>
      </c>
      <c r="Z128" s="3">
        <v>0</v>
      </c>
      <c r="AA128" s="21">
        <v>0</v>
      </c>
      <c r="AE128" s="5" t="str">
        <f t="shared" si="325"/>
        <v/>
      </c>
      <c r="AG128" s="12">
        <f t="shared" si="326"/>
        <v>1</v>
      </c>
      <c r="AH128" s="5" t="str">
        <f t="shared" si="327"/>
        <v/>
      </c>
      <c r="AI128" s="12">
        <f t="shared" si="328"/>
        <v>1</v>
      </c>
      <c r="AJ128" s="5" t="str">
        <f t="shared" si="329"/>
        <v>A</v>
      </c>
      <c r="AK128" s="12">
        <f t="shared" si="330"/>
        <v>2</v>
      </c>
      <c r="AL128" s="13" t="str">
        <f t="shared" si="331"/>
        <v/>
      </c>
      <c r="AM128" s="12">
        <f t="shared" si="332"/>
        <v>2</v>
      </c>
      <c r="AN128" s="5" t="str">
        <f t="shared" si="333"/>
        <v>2</v>
      </c>
      <c r="AO128" s="12">
        <f t="shared" si="334"/>
        <v>3</v>
      </c>
      <c r="AP128" s="13">
        <f t="shared" si="335"/>
        <v>46</v>
      </c>
      <c r="AQ128" s="12">
        <f t="shared" si="336"/>
        <v>4</v>
      </c>
      <c r="AR128" s="5" t="str">
        <f t="shared" si="337"/>
        <v>2</v>
      </c>
      <c r="AS128" s="12">
        <f t="shared" si="338"/>
        <v>5</v>
      </c>
      <c r="AT128" s="13">
        <f t="shared" si="339"/>
        <v>45</v>
      </c>
      <c r="AU128" s="12">
        <f t="shared" si="340"/>
        <v>6</v>
      </c>
      <c r="AV128" s="5" t="str">
        <f t="shared" si="341"/>
        <v>R5</v>
      </c>
      <c r="AW128" s="12">
        <f t="shared" si="342"/>
        <v>8</v>
      </c>
      <c r="AX128" s="13" t="str">
        <f t="shared" si="343"/>
        <v/>
      </c>
      <c r="AY128" s="12">
        <f t="shared" si="344"/>
        <v>8</v>
      </c>
      <c r="AZ128" s="5" t="str">
        <f t="shared" si="345"/>
        <v/>
      </c>
      <c r="BA128" s="12">
        <f t="shared" si="346"/>
        <v>8</v>
      </c>
      <c r="BB128" s="13" t="str">
        <f t="shared" si="347"/>
        <v/>
      </c>
      <c r="BC128" s="12">
        <f t="shared" si="348"/>
        <v>8</v>
      </c>
      <c r="BD128" s="5" t="str">
        <f t="shared" si="349"/>
        <v/>
      </c>
      <c r="BE128" s="12">
        <f t="shared" si="350"/>
        <v>8</v>
      </c>
      <c r="BF128" s="13" t="str">
        <f t="shared" si="351"/>
        <v/>
      </c>
      <c r="BG128" s="12">
        <f t="shared" si="352"/>
        <v>8</v>
      </c>
      <c r="BH128" s="5" t="str">
        <f t="shared" si="353"/>
        <v/>
      </c>
      <c r="BJ128" t="str">
        <f t="shared" si="354"/>
        <v>A2.2-R5</v>
      </c>
      <c r="BK128" s="8" t="str">
        <f t="shared" si="355"/>
        <v>yes</v>
      </c>
      <c r="BM128" s="3" t="str">
        <f>_xlfn.XLOOKUP(AJ128,Sheet2!A$3:A$16,Sheet2!B$3:B$16)&amp;"0"</f>
        <v>0070</v>
      </c>
      <c r="BN128" s="3" t="s">
        <v>260</v>
      </c>
      <c r="BO128" s="3" t="str">
        <f t="shared" si="357"/>
        <v>02</v>
      </c>
      <c r="BP128" s="3" t="s">
        <v>260</v>
      </c>
      <c r="BQ128" s="3" t="str">
        <f t="shared" si="358"/>
        <v>02</v>
      </c>
      <c r="BR128" s="3" t="s">
        <v>260</v>
      </c>
      <c r="BS128" s="3" t="str">
        <f t="shared" si="359"/>
        <v>00R5</v>
      </c>
      <c r="BT128" s="3" t="s">
        <v>260</v>
      </c>
      <c r="BU128" s="3" t="str">
        <f t="shared" si="360"/>
        <v/>
      </c>
      <c r="BV128" s="3" t="s">
        <v>260</v>
      </c>
      <c r="BW128" s="3" t="str">
        <f t="shared" si="361"/>
        <v/>
      </c>
      <c r="BX128" s="3" t="s">
        <v>260</v>
      </c>
      <c r="BY128" s="3" t="str">
        <f t="shared" si="362"/>
        <v/>
      </c>
      <c r="CA128" s="6" t="str">
        <f t="shared" si="356"/>
        <v>0070.02.02.55</v>
      </c>
      <c r="CF128" s="8" t="str">
        <f>_xlfn.XLOOKUP(LEFT(AV128,1),Sheet2!F$3:F$6,Sheet2!G$3:G$6)&amp;MID(AV128,2,1)&amp;IF(LEN(AV128)&gt;2,IF(MID(AV128,3,1)="S","1","2"),"")</f>
        <v>55</v>
      </c>
    </row>
    <row r="129" spans="1:84" x14ac:dyDescent="0.3">
      <c r="A129" t="str">
        <f t="shared" si="86"/>
        <v>A2.2-R5S</v>
      </c>
      <c r="B129" t="s">
        <v>107</v>
      </c>
      <c r="C129" t="s">
        <v>223</v>
      </c>
      <c r="D129" s="3">
        <v>0</v>
      </c>
      <c r="E129" s="3">
        <v>1</v>
      </c>
      <c r="G129" s="12">
        <v>0</v>
      </c>
      <c r="H129" s="3">
        <v>1</v>
      </c>
      <c r="I129" s="21">
        <v>0</v>
      </c>
      <c r="J129" s="12">
        <v>0</v>
      </c>
      <c r="K129" s="3">
        <v>1</v>
      </c>
      <c r="L129" s="21">
        <v>0</v>
      </c>
      <c r="M129" s="12">
        <v>1</v>
      </c>
      <c r="N129" s="3">
        <v>1</v>
      </c>
      <c r="O129" s="21">
        <v>0</v>
      </c>
      <c r="P129" s="13">
        <v>1</v>
      </c>
      <c r="Q129" s="5">
        <v>3</v>
      </c>
      <c r="R129" s="21">
        <v>3</v>
      </c>
      <c r="S129" s="13">
        <v>0</v>
      </c>
      <c r="T129" s="3">
        <v>0</v>
      </c>
      <c r="U129" s="21">
        <v>0</v>
      </c>
      <c r="V129" s="13">
        <v>0</v>
      </c>
      <c r="W129" s="3">
        <v>0</v>
      </c>
      <c r="X129" s="21">
        <v>0</v>
      </c>
      <c r="Y129" s="13">
        <v>0</v>
      </c>
      <c r="Z129" s="3">
        <v>0</v>
      </c>
      <c r="AA129" s="21">
        <v>0</v>
      </c>
      <c r="AE129" s="5" t="str">
        <f t="shared" si="325"/>
        <v/>
      </c>
      <c r="AG129" s="12">
        <f t="shared" si="326"/>
        <v>1</v>
      </c>
      <c r="AH129" s="5" t="str">
        <f t="shared" si="327"/>
        <v/>
      </c>
      <c r="AI129" s="12">
        <f t="shared" si="328"/>
        <v>1</v>
      </c>
      <c r="AJ129" s="5" t="str">
        <f t="shared" si="329"/>
        <v>A</v>
      </c>
      <c r="AK129" s="12">
        <f t="shared" si="330"/>
        <v>2</v>
      </c>
      <c r="AL129" s="13" t="str">
        <f t="shared" si="331"/>
        <v/>
      </c>
      <c r="AM129" s="12">
        <f t="shared" si="332"/>
        <v>2</v>
      </c>
      <c r="AN129" s="5" t="str">
        <f t="shared" si="333"/>
        <v>2</v>
      </c>
      <c r="AO129" s="12">
        <f t="shared" si="334"/>
        <v>3</v>
      </c>
      <c r="AP129" s="13">
        <f t="shared" si="335"/>
        <v>46</v>
      </c>
      <c r="AQ129" s="12">
        <f t="shared" si="336"/>
        <v>4</v>
      </c>
      <c r="AR129" s="5" t="str">
        <f t="shared" si="337"/>
        <v>2</v>
      </c>
      <c r="AS129" s="12">
        <f t="shared" si="338"/>
        <v>5</v>
      </c>
      <c r="AT129" s="13">
        <f t="shared" si="339"/>
        <v>45</v>
      </c>
      <c r="AU129" s="12">
        <f t="shared" si="340"/>
        <v>6</v>
      </c>
      <c r="AV129" s="5" t="str">
        <f t="shared" si="341"/>
        <v>R5S</v>
      </c>
      <c r="AW129" s="12">
        <f t="shared" si="342"/>
        <v>9</v>
      </c>
      <c r="AX129" s="13" t="str">
        <f t="shared" si="343"/>
        <v/>
      </c>
      <c r="AY129" s="12">
        <f t="shared" si="344"/>
        <v>9</v>
      </c>
      <c r="AZ129" s="5" t="str">
        <f t="shared" si="345"/>
        <v/>
      </c>
      <c r="BA129" s="12">
        <f t="shared" si="346"/>
        <v>9</v>
      </c>
      <c r="BB129" s="13" t="str">
        <f t="shared" si="347"/>
        <v/>
      </c>
      <c r="BC129" s="12">
        <f t="shared" si="348"/>
        <v>9</v>
      </c>
      <c r="BD129" s="5" t="str">
        <f t="shared" si="349"/>
        <v/>
      </c>
      <c r="BE129" s="12">
        <f t="shared" si="350"/>
        <v>9</v>
      </c>
      <c r="BF129" s="13" t="str">
        <f t="shared" si="351"/>
        <v/>
      </c>
      <c r="BG129" s="12">
        <f t="shared" si="352"/>
        <v>9</v>
      </c>
      <c r="BH129" s="5" t="str">
        <f t="shared" si="353"/>
        <v/>
      </c>
      <c r="BJ129" t="str">
        <f t="shared" si="354"/>
        <v>A2.2-R5S</v>
      </c>
      <c r="BK129" s="8" t="str">
        <f t="shared" si="355"/>
        <v>yes</v>
      </c>
      <c r="BM129" s="3" t="str">
        <f>_xlfn.XLOOKUP(AJ129,Sheet2!A$3:A$16,Sheet2!B$3:B$16)&amp;"0"</f>
        <v>0070</v>
      </c>
      <c r="BN129" s="3" t="s">
        <v>260</v>
      </c>
      <c r="BO129" s="3" t="str">
        <f t="shared" si="357"/>
        <v>02</v>
      </c>
      <c r="BP129" s="3" t="s">
        <v>260</v>
      </c>
      <c r="BQ129" s="3" t="str">
        <f t="shared" si="358"/>
        <v>02</v>
      </c>
      <c r="BR129" s="3" t="s">
        <v>260</v>
      </c>
      <c r="BS129" s="3" t="str">
        <f t="shared" si="359"/>
        <v>0R5S</v>
      </c>
      <c r="BT129" s="3" t="s">
        <v>260</v>
      </c>
      <c r="BU129" s="3" t="str">
        <f t="shared" si="360"/>
        <v/>
      </c>
      <c r="BV129" s="3" t="s">
        <v>260</v>
      </c>
      <c r="BW129" s="3" t="str">
        <f t="shared" si="361"/>
        <v/>
      </c>
      <c r="BX129" s="3" t="s">
        <v>260</v>
      </c>
      <c r="BY129" s="3" t="str">
        <f t="shared" si="362"/>
        <v/>
      </c>
      <c r="CA129" s="6" t="str">
        <f t="shared" si="356"/>
        <v>0070.02.02.551</v>
      </c>
      <c r="CF129" s="8" t="str">
        <f>_xlfn.XLOOKUP(LEFT(AV129,1),Sheet2!F$3:F$6,Sheet2!G$3:G$6)&amp;MID(AV129,2,1)&amp;IF(LEN(AV129)&gt;2,IF(MID(AV129,3,1)="S","1","2"),"")</f>
        <v>551</v>
      </c>
    </row>
    <row r="130" spans="1:84" x14ac:dyDescent="0.3">
      <c r="A130" t="str">
        <f t="shared" si="86"/>
        <v>A2.2-R5N</v>
      </c>
      <c r="B130" t="s">
        <v>106</v>
      </c>
      <c r="C130" t="s">
        <v>223</v>
      </c>
      <c r="D130" s="3">
        <v>0</v>
      </c>
      <c r="E130" s="3">
        <v>1</v>
      </c>
      <c r="G130" s="12">
        <v>0</v>
      </c>
      <c r="H130" s="3">
        <v>1</v>
      </c>
      <c r="I130" s="21">
        <v>0</v>
      </c>
      <c r="J130" s="12">
        <v>0</v>
      </c>
      <c r="K130" s="3">
        <v>1</v>
      </c>
      <c r="L130" s="21">
        <v>0</v>
      </c>
      <c r="M130" s="12">
        <v>1</v>
      </c>
      <c r="N130" s="3">
        <v>1</v>
      </c>
      <c r="O130" s="21">
        <v>0</v>
      </c>
      <c r="P130" s="13">
        <v>1</v>
      </c>
      <c r="Q130" s="5">
        <v>3</v>
      </c>
      <c r="R130" s="21">
        <v>3</v>
      </c>
      <c r="S130" s="13">
        <v>0</v>
      </c>
      <c r="T130" s="3">
        <v>0</v>
      </c>
      <c r="U130" s="21">
        <v>0</v>
      </c>
      <c r="V130" s="13">
        <v>0</v>
      </c>
      <c r="W130" s="3">
        <v>0</v>
      </c>
      <c r="X130" s="21">
        <v>0</v>
      </c>
      <c r="Y130" s="13">
        <v>0</v>
      </c>
      <c r="Z130" s="3">
        <v>0</v>
      </c>
      <c r="AA130" s="21">
        <v>0</v>
      </c>
      <c r="AE130" s="5" t="str">
        <f t="shared" si="325"/>
        <v/>
      </c>
      <c r="AG130" s="12">
        <f t="shared" si="326"/>
        <v>1</v>
      </c>
      <c r="AH130" s="5" t="str">
        <f t="shared" si="327"/>
        <v/>
      </c>
      <c r="AI130" s="12">
        <f t="shared" si="328"/>
        <v>1</v>
      </c>
      <c r="AJ130" s="5" t="str">
        <f t="shared" si="329"/>
        <v>A</v>
      </c>
      <c r="AK130" s="12">
        <f t="shared" si="330"/>
        <v>2</v>
      </c>
      <c r="AL130" s="13" t="str">
        <f t="shared" si="331"/>
        <v/>
      </c>
      <c r="AM130" s="12">
        <f t="shared" si="332"/>
        <v>2</v>
      </c>
      <c r="AN130" s="5" t="str">
        <f t="shared" si="333"/>
        <v>2</v>
      </c>
      <c r="AO130" s="12">
        <f t="shared" si="334"/>
        <v>3</v>
      </c>
      <c r="AP130" s="13">
        <f t="shared" si="335"/>
        <v>46</v>
      </c>
      <c r="AQ130" s="12">
        <f t="shared" si="336"/>
        <v>4</v>
      </c>
      <c r="AR130" s="5" t="str">
        <f t="shared" si="337"/>
        <v>2</v>
      </c>
      <c r="AS130" s="12">
        <f t="shared" si="338"/>
        <v>5</v>
      </c>
      <c r="AT130" s="13">
        <f t="shared" si="339"/>
        <v>45</v>
      </c>
      <c r="AU130" s="12">
        <f t="shared" si="340"/>
        <v>6</v>
      </c>
      <c r="AV130" s="5" t="str">
        <f t="shared" si="341"/>
        <v>R5N</v>
      </c>
      <c r="AW130" s="12">
        <f t="shared" si="342"/>
        <v>9</v>
      </c>
      <c r="AX130" s="13" t="str">
        <f t="shared" si="343"/>
        <v/>
      </c>
      <c r="AY130" s="12">
        <f t="shared" si="344"/>
        <v>9</v>
      </c>
      <c r="AZ130" s="5" t="str">
        <f t="shared" si="345"/>
        <v/>
      </c>
      <c r="BA130" s="12">
        <f t="shared" si="346"/>
        <v>9</v>
      </c>
      <c r="BB130" s="13" t="str">
        <f t="shared" si="347"/>
        <v/>
      </c>
      <c r="BC130" s="12">
        <f t="shared" si="348"/>
        <v>9</v>
      </c>
      <c r="BD130" s="5" t="str">
        <f t="shared" si="349"/>
        <v/>
      </c>
      <c r="BE130" s="12">
        <f t="shared" si="350"/>
        <v>9</v>
      </c>
      <c r="BF130" s="13" t="str">
        <f t="shared" si="351"/>
        <v/>
      </c>
      <c r="BG130" s="12">
        <f t="shared" si="352"/>
        <v>9</v>
      </c>
      <c r="BH130" s="5" t="str">
        <f t="shared" si="353"/>
        <v/>
      </c>
      <c r="BJ130" t="str">
        <f t="shared" si="354"/>
        <v>A2.2-R5N</v>
      </c>
      <c r="BK130" s="8" t="str">
        <f t="shared" si="355"/>
        <v>yes</v>
      </c>
      <c r="BM130" s="3" t="str">
        <f>_xlfn.XLOOKUP(AJ130,Sheet2!A$3:A$16,Sheet2!B$3:B$16)&amp;"0"</f>
        <v>0070</v>
      </c>
      <c r="BN130" s="3" t="s">
        <v>260</v>
      </c>
      <c r="BO130" s="3" t="str">
        <f t="shared" si="357"/>
        <v>02</v>
      </c>
      <c r="BP130" s="3" t="s">
        <v>260</v>
      </c>
      <c r="BQ130" s="3" t="str">
        <f t="shared" si="358"/>
        <v>02</v>
      </c>
      <c r="BR130" s="3" t="s">
        <v>260</v>
      </c>
      <c r="BS130" s="3" t="str">
        <f t="shared" si="359"/>
        <v>0R5N</v>
      </c>
      <c r="BT130" s="3" t="s">
        <v>260</v>
      </c>
      <c r="BU130" s="3" t="str">
        <f t="shared" si="360"/>
        <v/>
      </c>
      <c r="BV130" s="3" t="s">
        <v>260</v>
      </c>
      <c r="BW130" s="3" t="str">
        <f t="shared" si="361"/>
        <v/>
      </c>
      <c r="BX130" s="3" t="s">
        <v>260</v>
      </c>
      <c r="BY130" s="3" t="str">
        <f t="shared" si="362"/>
        <v/>
      </c>
      <c r="CA130" s="6" t="str">
        <f t="shared" si="356"/>
        <v>0070.02.02.552</v>
      </c>
      <c r="CF130" s="8" t="str">
        <f>_xlfn.XLOOKUP(LEFT(AV130,1),Sheet2!F$3:F$6,Sheet2!G$3:G$6)&amp;MID(AV130,2,1)&amp;IF(LEN(AV130)&gt;2,IF(MID(AV130,3,1)="S","1","2"),"")</f>
        <v>552</v>
      </c>
    </row>
    <row r="131" spans="1:84" x14ac:dyDescent="0.3">
      <c r="A131" t="str">
        <f t="shared" si="86"/>
        <v>A2.2-R6</v>
      </c>
      <c r="B131" t="s">
        <v>108</v>
      </c>
      <c r="C131" t="s">
        <v>223</v>
      </c>
      <c r="D131" s="3">
        <v>0</v>
      </c>
      <c r="E131" s="3">
        <v>1</v>
      </c>
      <c r="G131" s="12">
        <v>0</v>
      </c>
      <c r="H131" s="3">
        <v>1</v>
      </c>
      <c r="I131" s="21">
        <v>0</v>
      </c>
      <c r="J131" s="12">
        <v>0</v>
      </c>
      <c r="K131" s="3">
        <v>1</v>
      </c>
      <c r="L131" s="21">
        <v>0</v>
      </c>
      <c r="M131" s="12">
        <v>1</v>
      </c>
      <c r="N131" s="3">
        <v>1</v>
      </c>
      <c r="O131" s="21">
        <v>0</v>
      </c>
      <c r="P131" s="13">
        <v>1</v>
      </c>
      <c r="Q131" s="5">
        <v>2</v>
      </c>
      <c r="R131" s="21">
        <v>2</v>
      </c>
      <c r="S131" s="13">
        <v>0</v>
      </c>
      <c r="T131" s="3">
        <v>0</v>
      </c>
      <c r="U131" s="21">
        <v>0</v>
      </c>
      <c r="V131" s="13">
        <v>0</v>
      </c>
      <c r="W131" s="3">
        <v>0</v>
      </c>
      <c r="X131" s="21">
        <v>0</v>
      </c>
      <c r="Y131" s="13">
        <v>0</v>
      </c>
      <c r="Z131" s="3">
        <v>0</v>
      </c>
      <c r="AA131" s="21">
        <v>0</v>
      </c>
      <c r="AE131" s="5" t="str">
        <f t="shared" si="325"/>
        <v/>
      </c>
      <c r="AG131" s="12">
        <f t="shared" si="326"/>
        <v>1</v>
      </c>
      <c r="AH131" s="5" t="str">
        <f t="shared" si="327"/>
        <v/>
      </c>
      <c r="AI131" s="12">
        <f t="shared" si="328"/>
        <v>1</v>
      </c>
      <c r="AJ131" s="5" t="str">
        <f t="shared" si="329"/>
        <v>A</v>
      </c>
      <c r="AK131" s="12">
        <f t="shared" si="330"/>
        <v>2</v>
      </c>
      <c r="AL131" s="13" t="str">
        <f t="shared" si="331"/>
        <v/>
      </c>
      <c r="AM131" s="12">
        <f t="shared" si="332"/>
        <v>2</v>
      </c>
      <c r="AN131" s="5" t="str">
        <f t="shared" si="333"/>
        <v>2</v>
      </c>
      <c r="AO131" s="12">
        <f t="shared" si="334"/>
        <v>3</v>
      </c>
      <c r="AP131" s="13">
        <f t="shared" si="335"/>
        <v>46</v>
      </c>
      <c r="AQ131" s="12">
        <f t="shared" si="336"/>
        <v>4</v>
      </c>
      <c r="AR131" s="5" t="str">
        <f t="shared" si="337"/>
        <v>2</v>
      </c>
      <c r="AS131" s="12">
        <f t="shared" si="338"/>
        <v>5</v>
      </c>
      <c r="AT131" s="13">
        <f t="shared" si="339"/>
        <v>45</v>
      </c>
      <c r="AU131" s="12">
        <f t="shared" si="340"/>
        <v>6</v>
      </c>
      <c r="AV131" s="5" t="str">
        <f t="shared" si="341"/>
        <v>R6</v>
      </c>
      <c r="AW131" s="12">
        <f t="shared" si="342"/>
        <v>8</v>
      </c>
      <c r="AX131" s="13" t="str">
        <f t="shared" si="343"/>
        <v/>
      </c>
      <c r="AY131" s="12">
        <f t="shared" si="344"/>
        <v>8</v>
      </c>
      <c r="AZ131" s="5" t="str">
        <f t="shared" si="345"/>
        <v/>
      </c>
      <c r="BA131" s="12">
        <f t="shared" si="346"/>
        <v>8</v>
      </c>
      <c r="BB131" s="13" t="str">
        <f t="shared" si="347"/>
        <v/>
      </c>
      <c r="BC131" s="12">
        <f t="shared" si="348"/>
        <v>8</v>
      </c>
      <c r="BD131" s="5" t="str">
        <f t="shared" si="349"/>
        <v/>
      </c>
      <c r="BE131" s="12">
        <f t="shared" si="350"/>
        <v>8</v>
      </c>
      <c r="BF131" s="13" t="str">
        <f t="shared" si="351"/>
        <v/>
      </c>
      <c r="BG131" s="12">
        <f t="shared" si="352"/>
        <v>8</v>
      </c>
      <c r="BH131" s="5" t="str">
        <f t="shared" si="353"/>
        <v/>
      </c>
      <c r="BJ131" t="str">
        <f t="shared" si="354"/>
        <v>A2.2-R6</v>
      </c>
      <c r="BK131" s="8" t="str">
        <f t="shared" si="355"/>
        <v>yes</v>
      </c>
      <c r="BM131" s="3" t="str">
        <f>_xlfn.XLOOKUP(AJ131,Sheet2!A$3:A$16,Sheet2!B$3:B$16)&amp;"0"</f>
        <v>0070</v>
      </c>
      <c r="BN131" s="3" t="s">
        <v>260</v>
      </c>
      <c r="BO131" s="3" t="str">
        <f t="shared" si="357"/>
        <v>02</v>
      </c>
      <c r="BP131" s="3" t="s">
        <v>260</v>
      </c>
      <c r="BQ131" s="3" t="str">
        <f t="shared" si="358"/>
        <v>02</v>
      </c>
      <c r="BR131" s="3" t="s">
        <v>260</v>
      </c>
      <c r="BS131" s="3" t="str">
        <f t="shared" si="359"/>
        <v>00R6</v>
      </c>
      <c r="BT131" s="3" t="s">
        <v>260</v>
      </c>
      <c r="BU131" s="3" t="str">
        <f t="shared" si="360"/>
        <v/>
      </c>
      <c r="BV131" s="3" t="s">
        <v>260</v>
      </c>
      <c r="BW131" s="3" t="str">
        <f t="shared" si="361"/>
        <v/>
      </c>
      <c r="BX131" s="3" t="s">
        <v>260</v>
      </c>
      <c r="BY131" s="3" t="str">
        <f t="shared" si="362"/>
        <v/>
      </c>
      <c r="CA131" s="6" t="str">
        <f t="shared" si="356"/>
        <v>0070.02.02.56</v>
      </c>
      <c r="CF131" s="8" t="str">
        <f>_xlfn.XLOOKUP(LEFT(AV131,1),Sheet2!F$3:F$6,Sheet2!G$3:G$6)&amp;MID(AV131,2,1)&amp;IF(LEN(AV131)&gt;2,IF(MID(AV131,3,1)="S","1","2"),"")</f>
        <v>56</v>
      </c>
    </row>
    <row r="132" spans="1:84" x14ac:dyDescent="0.3">
      <c r="A132" t="str">
        <f t="shared" si="86"/>
        <v>A2.2-R6S</v>
      </c>
      <c r="B132" t="s">
        <v>110</v>
      </c>
      <c r="C132" t="s">
        <v>223</v>
      </c>
      <c r="D132" s="3">
        <v>0</v>
      </c>
      <c r="E132" s="3">
        <v>1</v>
      </c>
      <c r="G132" s="12">
        <v>0</v>
      </c>
      <c r="H132" s="3">
        <v>1</v>
      </c>
      <c r="I132" s="21">
        <v>0</v>
      </c>
      <c r="J132" s="12">
        <v>0</v>
      </c>
      <c r="K132" s="3">
        <v>1</v>
      </c>
      <c r="L132" s="21">
        <v>0</v>
      </c>
      <c r="M132" s="12">
        <v>1</v>
      </c>
      <c r="N132" s="3">
        <v>1</v>
      </c>
      <c r="O132" s="21">
        <v>0</v>
      </c>
      <c r="P132" s="13">
        <v>1</v>
      </c>
      <c r="Q132" s="5">
        <v>3</v>
      </c>
      <c r="R132" s="21">
        <v>3</v>
      </c>
      <c r="S132" s="13">
        <v>0</v>
      </c>
      <c r="T132" s="3">
        <v>0</v>
      </c>
      <c r="U132" s="21">
        <v>0</v>
      </c>
      <c r="V132" s="13">
        <v>0</v>
      </c>
      <c r="W132" s="3">
        <v>0</v>
      </c>
      <c r="X132" s="21">
        <v>0</v>
      </c>
      <c r="Y132" s="13">
        <v>0</v>
      </c>
      <c r="Z132" s="3">
        <v>0</v>
      </c>
      <c r="AA132" s="21">
        <v>0</v>
      </c>
      <c r="AE132" s="5" t="str">
        <f t="shared" si="325"/>
        <v/>
      </c>
      <c r="AG132" s="12">
        <f t="shared" si="326"/>
        <v>1</v>
      </c>
      <c r="AH132" s="5" t="str">
        <f t="shared" si="327"/>
        <v/>
      </c>
      <c r="AI132" s="12">
        <f t="shared" si="328"/>
        <v>1</v>
      </c>
      <c r="AJ132" s="5" t="str">
        <f t="shared" si="329"/>
        <v>A</v>
      </c>
      <c r="AK132" s="12">
        <f t="shared" si="330"/>
        <v>2</v>
      </c>
      <c r="AL132" s="13" t="str">
        <f t="shared" si="331"/>
        <v/>
      </c>
      <c r="AM132" s="12">
        <f t="shared" si="332"/>
        <v>2</v>
      </c>
      <c r="AN132" s="5" t="str">
        <f t="shared" si="333"/>
        <v>2</v>
      </c>
      <c r="AO132" s="12">
        <f t="shared" si="334"/>
        <v>3</v>
      </c>
      <c r="AP132" s="13">
        <f t="shared" si="335"/>
        <v>46</v>
      </c>
      <c r="AQ132" s="12">
        <f t="shared" si="336"/>
        <v>4</v>
      </c>
      <c r="AR132" s="5" t="str">
        <f t="shared" si="337"/>
        <v>2</v>
      </c>
      <c r="AS132" s="12">
        <f t="shared" si="338"/>
        <v>5</v>
      </c>
      <c r="AT132" s="13">
        <f t="shared" si="339"/>
        <v>45</v>
      </c>
      <c r="AU132" s="12">
        <f t="shared" si="340"/>
        <v>6</v>
      </c>
      <c r="AV132" s="5" t="str">
        <f t="shared" si="341"/>
        <v>R6S</v>
      </c>
      <c r="AW132" s="12">
        <f t="shared" si="342"/>
        <v>9</v>
      </c>
      <c r="AX132" s="13" t="str">
        <f t="shared" si="343"/>
        <v/>
      </c>
      <c r="AY132" s="12">
        <f t="shared" si="344"/>
        <v>9</v>
      </c>
      <c r="AZ132" s="5" t="str">
        <f t="shared" si="345"/>
        <v/>
      </c>
      <c r="BA132" s="12">
        <f t="shared" si="346"/>
        <v>9</v>
      </c>
      <c r="BB132" s="13" t="str">
        <f t="shared" si="347"/>
        <v/>
      </c>
      <c r="BC132" s="12">
        <f t="shared" si="348"/>
        <v>9</v>
      </c>
      <c r="BD132" s="5" t="str">
        <f t="shared" si="349"/>
        <v/>
      </c>
      <c r="BE132" s="12">
        <f t="shared" si="350"/>
        <v>9</v>
      </c>
      <c r="BF132" s="13" t="str">
        <f t="shared" si="351"/>
        <v/>
      </c>
      <c r="BG132" s="12">
        <f t="shared" si="352"/>
        <v>9</v>
      </c>
      <c r="BH132" s="5" t="str">
        <f t="shared" si="353"/>
        <v/>
      </c>
      <c r="BJ132" t="str">
        <f t="shared" si="354"/>
        <v>A2.2-R6S</v>
      </c>
      <c r="BK132" s="8" t="str">
        <f t="shared" si="355"/>
        <v>yes</v>
      </c>
      <c r="BM132" s="3" t="str">
        <f>_xlfn.XLOOKUP(AJ132,Sheet2!A$3:A$16,Sheet2!B$3:B$16)&amp;"0"</f>
        <v>0070</v>
      </c>
      <c r="BN132" s="3" t="s">
        <v>260</v>
      </c>
      <c r="BO132" s="3" t="str">
        <f t="shared" si="357"/>
        <v>02</v>
      </c>
      <c r="BP132" s="3" t="s">
        <v>260</v>
      </c>
      <c r="BQ132" s="3" t="str">
        <f t="shared" si="358"/>
        <v>02</v>
      </c>
      <c r="BR132" s="3" t="s">
        <v>260</v>
      </c>
      <c r="BS132" s="3" t="str">
        <f t="shared" si="359"/>
        <v>0R6S</v>
      </c>
      <c r="BT132" s="3" t="s">
        <v>260</v>
      </c>
      <c r="BU132" s="3" t="str">
        <f t="shared" si="360"/>
        <v/>
      </c>
      <c r="BV132" s="3" t="s">
        <v>260</v>
      </c>
      <c r="BW132" s="3" t="str">
        <f t="shared" si="361"/>
        <v/>
      </c>
      <c r="BX132" s="3" t="s">
        <v>260</v>
      </c>
      <c r="BY132" s="3" t="str">
        <f t="shared" si="362"/>
        <v/>
      </c>
      <c r="CA132" s="6" t="str">
        <f t="shared" si="356"/>
        <v>0070.02.02.561</v>
      </c>
      <c r="CF132" s="8" t="str">
        <f>_xlfn.XLOOKUP(LEFT(AV132,1),Sheet2!F$3:F$6,Sheet2!G$3:G$6)&amp;MID(AV132,2,1)&amp;IF(LEN(AV132)&gt;2,IF(MID(AV132,3,1)="S","1","2"),"")</f>
        <v>561</v>
      </c>
    </row>
    <row r="133" spans="1:84" x14ac:dyDescent="0.3">
      <c r="A133" t="str">
        <f t="shared" si="86"/>
        <v>A2.2-R6N</v>
      </c>
      <c r="B133" t="s">
        <v>109</v>
      </c>
      <c r="C133" t="s">
        <v>223</v>
      </c>
      <c r="D133" s="3">
        <v>0</v>
      </c>
      <c r="E133" s="3">
        <v>1</v>
      </c>
      <c r="G133" s="12">
        <v>0</v>
      </c>
      <c r="H133" s="3">
        <v>1</v>
      </c>
      <c r="I133" s="21">
        <v>0</v>
      </c>
      <c r="J133" s="12">
        <v>0</v>
      </c>
      <c r="K133" s="3">
        <v>1</v>
      </c>
      <c r="L133" s="21">
        <v>0</v>
      </c>
      <c r="M133" s="12">
        <v>1</v>
      </c>
      <c r="N133" s="3">
        <v>1</v>
      </c>
      <c r="O133" s="21">
        <v>0</v>
      </c>
      <c r="P133" s="13">
        <v>1</v>
      </c>
      <c r="Q133" s="5">
        <v>3</v>
      </c>
      <c r="R133" s="21">
        <v>3</v>
      </c>
      <c r="S133" s="13">
        <v>0</v>
      </c>
      <c r="T133" s="3">
        <v>0</v>
      </c>
      <c r="U133" s="21">
        <v>0</v>
      </c>
      <c r="V133" s="13">
        <v>0</v>
      </c>
      <c r="W133" s="3">
        <v>0</v>
      </c>
      <c r="X133" s="21">
        <v>0</v>
      </c>
      <c r="Y133" s="13">
        <v>0</v>
      </c>
      <c r="Z133" s="3">
        <v>0</v>
      </c>
      <c r="AA133" s="21">
        <v>0</v>
      </c>
      <c r="AE133" s="5" t="str">
        <f t="shared" si="325"/>
        <v/>
      </c>
      <c r="AG133" s="12">
        <f t="shared" si="326"/>
        <v>1</v>
      </c>
      <c r="AH133" s="5" t="str">
        <f t="shared" si="327"/>
        <v/>
      </c>
      <c r="AI133" s="12">
        <f t="shared" si="328"/>
        <v>1</v>
      </c>
      <c r="AJ133" s="5" t="str">
        <f t="shared" si="329"/>
        <v>A</v>
      </c>
      <c r="AK133" s="12">
        <f t="shared" si="330"/>
        <v>2</v>
      </c>
      <c r="AL133" s="13" t="str">
        <f t="shared" si="331"/>
        <v/>
      </c>
      <c r="AM133" s="12">
        <f t="shared" si="332"/>
        <v>2</v>
      </c>
      <c r="AN133" s="5" t="str">
        <f t="shared" si="333"/>
        <v>2</v>
      </c>
      <c r="AO133" s="12">
        <f t="shared" si="334"/>
        <v>3</v>
      </c>
      <c r="AP133" s="13">
        <f t="shared" si="335"/>
        <v>46</v>
      </c>
      <c r="AQ133" s="12">
        <f t="shared" si="336"/>
        <v>4</v>
      </c>
      <c r="AR133" s="5" t="str">
        <f t="shared" si="337"/>
        <v>2</v>
      </c>
      <c r="AS133" s="12">
        <f t="shared" si="338"/>
        <v>5</v>
      </c>
      <c r="AT133" s="13">
        <f t="shared" si="339"/>
        <v>45</v>
      </c>
      <c r="AU133" s="12">
        <f t="shared" si="340"/>
        <v>6</v>
      </c>
      <c r="AV133" s="5" t="str">
        <f t="shared" si="341"/>
        <v>R6N</v>
      </c>
      <c r="AW133" s="12">
        <f t="shared" si="342"/>
        <v>9</v>
      </c>
      <c r="AX133" s="13" t="str">
        <f t="shared" si="343"/>
        <v/>
      </c>
      <c r="AY133" s="12">
        <f t="shared" si="344"/>
        <v>9</v>
      </c>
      <c r="AZ133" s="5" t="str">
        <f t="shared" si="345"/>
        <v/>
      </c>
      <c r="BA133" s="12">
        <f t="shared" si="346"/>
        <v>9</v>
      </c>
      <c r="BB133" s="13" t="str">
        <f t="shared" si="347"/>
        <v/>
      </c>
      <c r="BC133" s="12">
        <f t="shared" si="348"/>
        <v>9</v>
      </c>
      <c r="BD133" s="5" t="str">
        <f t="shared" si="349"/>
        <v/>
      </c>
      <c r="BE133" s="12">
        <f t="shared" si="350"/>
        <v>9</v>
      </c>
      <c r="BF133" s="13" t="str">
        <f t="shared" si="351"/>
        <v/>
      </c>
      <c r="BG133" s="12">
        <f t="shared" si="352"/>
        <v>9</v>
      </c>
      <c r="BH133" s="5" t="str">
        <f t="shared" si="353"/>
        <v/>
      </c>
      <c r="BJ133" t="str">
        <f t="shared" si="354"/>
        <v>A2.2-R6N</v>
      </c>
      <c r="BK133" s="8" t="str">
        <f t="shared" si="355"/>
        <v>yes</v>
      </c>
      <c r="BM133" s="3" t="str">
        <f>_xlfn.XLOOKUP(AJ133,Sheet2!A$3:A$16,Sheet2!B$3:B$16)&amp;"0"</f>
        <v>0070</v>
      </c>
      <c r="BN133" s="3" t="s">
        <v>260</v>
      </c>
      <c r="BO133" s="3" t="str">
        <f t="shared" si="357"/>
        <v>02</v>
      </c>
      <c r="BP133" s="3" t="s">
        <v>260</v>
      </c>
      <c r="BQ133" s="3" t="str">
        <f t="shared" si="358"/>
        <v>02</v>
      </c>
      <c r="BR133" s="3" t="s">
        <v>260</v>
      </c>
      <c r="BS133" s="3" t="str">
        <f t="shared" si="359"/>
        <v>0R6N</v>
      </c>
      <c r="BT133" s="3" t="s">
        <v>260</v>
      </c>
      <c r="BU133" s="3" t="str">
        <f t="shared" si="360"/>
        <v/>
      </c>
      <c r="BV133" s="3" t="s">
        <v>260</v>
      </c>
      <c r="BW133" s="3" t="str">
        <f t="shared" si="361"/>
        <v/>
      </c>
      <c r="BX133" s="3" t="s">
        <v>260</v>
      </c>
      <c r="BY133" s="3" t="str">
        <f t="shared" si="362"/>
        <v/>
      </c>
      <c r="CA133" s="6" t="str">
        <f t="shared" si="356"/>
        <v>0070.02.02.562</v>
      </c>
      <c r="CF133" s="8" t="str">
        <f>_xlfn.XLOOKUP(LEFT(AV133,1),Sheet2!F$3:F$6,Sheet2!G$3:G$6)&amp;MID(AV133,2,1)&amp;IF(LEN(AV133)&gt;2,IF(MID(AV133,3,1)="S","1","2"),"")</f>
        <v>562</v>
      </c>
    </row>
    <row r="134" spans="1:84" x14ac:dyDescent="0.3">
      <c r="A134" t="str">
        <f t="shared" si="86"/>
        <v>A3.0-1</v>
      </c>
      <c r="B134" t="s">
        <v>111</v>
      </c>
      <c r="C134" t="s">
        <v>223</v>
      </c>
      <c r="D134" s="3">
        <v>0</v>
      </c>
      <c r="E134" s="3">
        <v>1</v>
      </c>
      <c r="G134" s="12">
        <v>0</v>
      </c>
      <c r="H134" s="3">
        <v>1</v>
      </c>
      <c r="I134" s="21">
        <v>0</v>
      </c>
      <c r="J134" s="12">
        <v>0</v>
      </c>
      <c r="K134" s="3">
        <v>1</v>
      </c>
      <c r="L134" s="21">
        <v>0</v>
      </c>
      <c r="M134" s="12">
        <v>1</v>
      </c>
      <c r="N134" s="3">
        <v>1</v>
      </c>
      <c r="O134" s="21">
        <v>0</v>
      </c>
      <c r="P134" s="13">
        <v>1</v>
      </c>
      <c r="Q134" s="5">
        <v>3</v>
      </c>
      <c r="R134" s="21">
        <v>0</v>
      </c>
      <c r="S134" s="13">
        <v>0</v>
      </c>
      <c r="T134" s="3">
        <v>0</v>
      </c>
      <c r="U134" s="21">
        <v>0</v>
      </c>
      <c r="V134" s="13">
        <v>0</v>
      </c>
      <c r="W134" s="3">
        <v>0</v>
      </c>
      <c r="X134" s="21">
        <v>0</v>
      </c>
      <c r="Y134" s="13">
        <v>0</v>
      </c>
      <c r="Z134" s="3">
        <v>0</v>
      </c>
      <c r="AA134" s="21">
        <v>0</v>
      </c>
      <c r="AE134" s="5" t="str">
        <f t="shared" si="325"/>
        <v/>
      </c>
      <c r="AG134" s="12">
        <f t="shared" si="326"/>
        <v>1</v>
      </c>
      <c r="AH134" s="5" t="str">
        <f t="shared" si="327"/>
        <v/>
      </c>
      <c r="AI134" s="12">
        <f t="shared" si="328"/>
        <v>1</v>
      </c>
      <c r="AJ134" s="5" t="str">
        <f t="shared" si="329"/>
        <v>A</v>
      </c>
      <c r="AK134" s="12">
        <f t="shared" si="330"/>
        <v>2</v>
      </c>
      <c r="AL134" s="13" t="str">
        <f t="shared" si="331"/>
        <v/>
      </c>
      <c r="AM134" s="12">
        <f t="shared" si="332"/>
        <v>2</v>
      </c>
      <c r="AN134" s="5" t="str">
        <f t="shared" si="333"/>
        <v>3</v>
      </c>
      <c r="AO134" s="12">
        <f t="shared" si="334"/>
        <v>3</v>
      </c>
      <c r="AP134" s="13">
        <f t="shared" si="335"/>
        <v>46</v>
      </c>
      <c r="AQ134" s="12">
        <f t="shared" si="336"/>
        <v>4</v>
      </c>
      <c r="AR134" s="5" t="str">
        <f t="shared" si="337"/>
        <v>0</v>
      </c>
      <c r="AS134" s="12">
        <f t="shared" si="338"/>
        <v>5</v>
      </c>
      <c r="AT134" s="13">
        <f t="shared" si="339"/>
        <v>45</v>
      </c>
      <c r="AU134" s="12">
        <f t="shared" si="340"/>
        <v>6</v>
      </c>
      <c r="AV134" s="5" t="str">
        <f t="shared" si="341"/>
        <v>1</v>
      </c>
      <c r="AW134" s="12">
        <f t="shared" si="342"/>
        <v>9</v>
      </c>
      <c r="AX134" s="13" t="str">
        <f t="shared" si="343"/>
        <v/>
      </c>
      <c r="AY134" s="12">
        <f t="shared" si="344"/>
        <v>9</v>
      </c>
      <c r="AZ134" s="5" t="str">
        <f t="shared" si="345"/>
        <v/>
      </c>
      <c r="BA134" s="12">
        <f t="shared" si="346"/>
        <v>9</v>
      </c>
      <c r="BB134" s="13" t="str">
        <f t="shared" si="347"/>
        <v/>
      </c>
      <c r="BC134" s="12">
        <f t="shared" si="348"/>
        <v>9</v>
      </c>
      <c r="BD134" s="5" t="str">
        <f t="shared" si="349"/>
        <v/>
      </c>
      <c r="BE134" s="12">
        <f t="shared" si="350"/>
        <v>9</v>
      </c>
      <c r="BF134" s="13" t="str">
        <f t="shared" si="351"/>
        <v/>
      </c>
      <c r="BG134" s="12">
        <f t="shared" si="352"/>
        <v>9</v>
      </c>
      <c r="BH134" s="5" t="str">
        <f t="shared" si="353"/>
        <v/>
      </c>
      <c r="BJ134" t="str">
        <f t="shared" si="354"/>
        <v>A3.0-1</v>
      </c>
      <c r="BK134" s="8" t="str">
        <f t="shared" si="355"/>
        <v>yes</v>
      </c>
      <c r="BM134" s="3" t="str">
        <f>_xlfn.XLOOKUP(AJ134,Sheet2!A$3:A$16,Sheet2!B$3:B$16)&amp;"0"</f>
        <v>0070</v>
      </c>
      <c r="BN134" s="3" t="s">
        <v>260</v>
      </c>
      <c r="BO134" s="3" t="str">
        <f t="shared" si="357"/>
        <v>03</v>
      </c>
      <c r="BP134" s="3" t="s">
        <v>260</v>
      </c>
      <c r="BQ134" s="3" t="str">
        <f t="shared" si="358"/>
        <v>00</v>
      </c>
      <c r="BR134" s="3" t="s">
        <v>260</v>
      </c>
      <c r="BS134" s="3" t="str">
        <f t="shared" si="359"/>
        <v>0001</v>
      </c>
      <c r="BT134" s="3" t="s">
        <v>260</v>
      </c>
      <c r="BU134" s="3" t="str">
        <f t="shared" si="360"/>
        <v/>
      </c>
      <c r="BV134" s="3" t="s">
        <v>260</v>
      </c>
      <c r="BW134" s="3" t="str">
        <f t="shared" si="361"/>
        <v/>
      </c>
      <c r="BX134" s="3" t="s">
        <v>260</v>
      </c>
      <c r="BY134" s="3" t="str">
        <f t="shared" si="362"/>
        <v/>
      </c>
      <c r="CA134" s="6" t="str">
        <f t="shared" ref="CA134:CA188" si="363">BM134&amp;BN134&amp;BO134&amp;IF(LEN(BQ134)&gt;0,BP134,"")&amp;BQ134&amp;IF(LEN(BS134)&gt;0,BR134,"")&amp;BS134&amp;IF(LEN(BU134)&gt;0,BT134,"")&amp;BU134&amp;IF(LEN(BW134)&gt;0,BV134,"")&amp;BW134&amp;IF(LEN(BY134)&gt;0,BX134,"")&amp;BY134</f>
        <v>0070.03.00.0001</v>
      </c>
    </row>
    <row r="135" spans="1:84" x14ac:dyDescent="0.3">
      <c r="A135" t="str">
        <f t="shared" si="86"/>
        <v>A3.0-2</v>
      </c>
      <c r="B135" t="s">
        <v>112</v>
      </c>
      <c r="C135" t="s">
        <v>223</v>
      </c>
      <c r="D135" s="3">
        <v>0</v>
      </c>
      <c r="E135" s="3">
        <v>1</v>
      </c>
      <c r="G135" s="12">
        <v>0</v>
      </c>
      <c r="H135" s="3">
        <v>1</v>
      </c>
      <c r="I135" s="21">
        <v>0</v>
      </c>
      <c r="J135" s="12">
        <v>0</v>
      </c>
      <c r="K135" s="3">
        <v>1</v>
      </c>
      <c r="L135" s="21">
        <v>0</v>
      </c>
      <c r="M135" s="12">
        <v>1</v>
      </c>
      <c r="N135" s="3">
        <v>1</v>
      </c>
      <c r="O135" s="21">
        <v>0</v>
      </c>
      <c r="P135" s="13">
        <v>1</v>
      </c>
      <c r="Q135" s="5">
        <v>3</v>
      </c>
      <c r="R135" s="21">
        <v>0</v>
      </c>
      <c r="S135" s="13">
        <v>0</v>
      </c>
      <c r="T135" s="3">
        <v>0</v>
      </c>
      <c r="U135" s="21">
        <v>0</v>
      </c>
      <c r="V135" s="13">
        <v>0</v>
      </c>
      <c r="W135" s="3">
        <v>0</v>
      </c>
      <c r="X135" s="21">
        <v>0</v>
      </c>
      <c r="Y135" s="13">
        <v>0</v>
      </c>
      <c r="Z135" s="3">
        <v>0</v>
      </c>
      <c r="AA135" s="21">
        <v>0</v>
      </c>
      <c r="AE135" s="5" t="str">
        <f t="shared" si="325"/>
        <v/>
      </c>
      <c r="AG135" s="12">
        <f t="shared" si="326"/>
        <v>1</v>
      </c>
      <c r="AH135" s="5" t="str">
        <f t="shared" si="327"/>
        <v/>
      </c>
      <c r="AI135" s="12">
        <f t="shared" si="328"/>
        <v>1</v>
      </c>
      <c r="AJ135" s="5" t="str">
        <f t="shared" si="329"/>
        <v>A</v>
      </c>
      <c r="AK135" s="12">
        <f t="shared" si="330"/>
        <v>2</v>
      </c>
      <c r="AL135" s="13" t="str">
        <f t="shared" si="331"/>
        <v/>
      </c>
      <c r="AM135" s="12">
        <f t="shared" si="332"/>
        <v>2</v>
      </c>
      <c r="AN135" s="5" t="str">
        <f t="shared" si="333"/>
        <v>3</v>
      </c>
      <c r="AO135" s="12">
        <f t="shared" si="334"/>
        <v>3</v>
      </c>
      <c r="AP135" s="13">
        <f t="shared" si="335"/>
        <v>46</v>
      </c>
      <c r="AQ135" s="12">
        <f t="shared" si="336"/>
        <v>4</v>
      </c>
      <c r="AR135" s="5" t="str">
        <f t="shared" si="337"/>
        <v>0</v>
      </c>
      <c r="AS135" s="12">
        <f t="shared" si="338"/>
        <v>5</v>
      </c>
      <c r="AT135" s="13">
        <f t="shared" si="339"/>
        <v>45</v>
      </c>
      <c r="AU135" s="12">
        <f t="shared" si="340"/>
        <v>6</v>
      </c>
      <c r="AV135" s="5" t="str">
        <f t="shared" si="341"/>
        <v>2</v>
      </c>
      <c r="AW135" s="12">
        <f t="shared" si="342"/>
        <v>9</v>
      </c>
      <c r="AX135" s="13" t="str">
        <f t="shared" si="343"/>
        <v/>
      </c>
      <c r="AY135" s="12">
        <f t="shared" si="344"/>
        <v>9</v>
      </c>
      <c r="AZ135" s="5" t="str">
        <f t="shared" si="345"/>
        <v/>
      </c>
      <c r="BA135" s="12">
        <f t="shared" si="346"/>
        <v>9</v>
      </c>
      <c r="BB135" s="13" t="str">
        <f t="shared" si="347"/>
        <v/>
      </c>
      <c r="BC135" s="12">
        <f t="shared" si="348"/>
        <v>9</v>
      </c>
      <c r="BD135" s="5" t="str">
        <f t="shared" si="349"/>
        <v/>
      </c>
      <c r="BE135" s="12">
        <f t="shared" si="350"/>
        <v>9</v>
      </c>
      <c r="BF135" s="13" t="str">
        <f t="shared" si="351"/>
        <v/>
      </c>
      <c r="BG135" s="12">
        <f t="shared" si="352"/>
        <v>9</v>
      </c>
      <c r="BH135" s="5" t="str">
        <f t="shared" si="353"/>
        <v/>
      </c>
      <c r="BJ135" t="str">
        <f t="shared" si="354"/>
        <v>A3.0-2</v>
      </c>
      <c r="BK135" s="8" t="str">
        <f t="shared" si="355"/>
        <v>yes</v>
      </c>
      <c r="BM135" s="3" t="str">
        <f>_xlfn.XLOOKUP(AJ135,Sheet2!A$3:A$16,Sheet2!B$3:B$16)&amp;"0"</f>
        <v>0070</v>
      </c>
      <c r="BN135" s="3" t="s">
        <v>260</v>
      </c>
      <c r="BO135" s="3" t="str">
        <f t="shared" si="357"/>
        <v>03</v>
      </c>
      <c r="BP135" s="3" t="s">
        <v>260</v>
      </c>
      <c r="BQ135" s="3" t="str">
        <f t="shared" si="358"/>
        <v>00</v>
      </c>
      <c r="BR135" s="3" t="s">
        <v>260</v>
      </c>
      <c r="BS135" s="3" t="str">
        <f t="shared" si="359"/>
        <v>0002</v>
      </c>
      <c r="BT135" s="3" t="s">
        <v>260</v>
      </c>
      <c r="BU135" s="3" t="str">
        <f t="shared" si="360"/>
        <v/>
      </c>
      <c r="BV135" s="3" t="s">
        <v>260</v>
      </c>
      <c r="BW135" s="3" t="str">
        <f t="shared" si="361"/>
        <v/>
      </c>
      <c r="BX135" s="3" t="s">
        <v>260</v>
      </c>
      <c r="BY135" s="3" t="str">
        <f t="shared" si="362"/>
        <v/>
      </c>
      <c r="CA135" s="6" t="str">
        <f t="shared" si="363"/>
        <v>0070.03.00.0002</v>
      </c>
    </row>
    <row r="136" spans="1:84" x14ac:dyDescent="0.3">
      <c r="A136" t="str">
        <f t="shared" si="86"/>
        <v>A3.0-3</v>
      </c>
      <c r="B136" t="s">
        <v>113</v>
      </c>
      <c r="C136" t="s">
        <v>223</v>
      </c>
      <c r="D136" s="3">
        <v>0</v>
      </c>
      <c r="E136" s="3">
        <v>1</v>
      </c>
      <c r="G136" s="12">
        <v>0</v>
      </c>
      <c r="H136" s="3">
        <v>1</v>
      </c>
      <c r="I136" s="21">
        <v>0</v>
      </c>
      <c r="J136" s="12">
        <v>0</v>
      </c>
      <c r="K136" s="3">
        <v>1</v>
      </c>
      <c r="L136" s="21">
        <v>0</v>
      </c>
      <c r="M136" s="12">
        <v>1</v>
      </c>
      <c r="N136" s="3">
        <v>1</v>
      </c>
      <c r="O136" s="21">
        <v>0</v>
      </c>
      <c r="P136" s="13">
        <v>1</v>
      </c>
      <c r="Q136" s="5">
        <v>3</v>
      </c>
      <c r="R136" s="21">
        <v>0</v>
      </c>
      <c r="S136" s="13">
        <v>0</v>
      </c>
      <c r="T136" s="3">
        <v>0</v>
      </c>
      <c r="U136" s="21">
        <v>0</v>
      </c>
      <c r="V136" s="13">
        <v>0</v>
      </c>
      <c r="W136" s="3">
        <v>0</v>
      </c>
      <c r="X136" s="21">
        <v>0</v>
      </c>
      <c r="Y136" s="13">
        <v>0</v>
      </c>
      <c r="Z136" s="3">
        <v>0</v>
      </c>
      <c r="AA136" s="21">
        <v>0</v>
      </c>
      <c r="AE136" s="5" t="str">
        <f t="shared" si="325"/>
        <v/>
      </c>
      <c r="AG136" s="12">
        <f t="shared" si="326"/>
        <v>1</v>
      </c>
      <c r="AH136" s="5" t="str">
        <f t="shared" si="327"/>
        <v/>
      </c>
      <c r="AI136" s="12">
        <f t="shared" si="328"/>
        <v>1</v>
      </c>
      <c r="AJ136" s="5" t="str">
        <f t="shared" si="329"/>
        <v>A</v>
      </c>
      <c r="AK136" s="12">
        <f t="shared" si="330"/>
        <v>2</v>
      </c>
      <c r="AL136" s="13" t="str">
        <f t="shared" si="331"/>
        <v/>
      </c>
      <c r="AM136" s="12">
        <f t="shared" si="332"/>
        <v>2</v>
      </c>
      <c r="AN136" s="5" t="str">
        <f t="shared" si="333"/>
        <v>3</v>
      </c>
      <c r="AO136" s="12">
        <f t="shared" si="334"/>
        <v>3</v>
      </c>
      <c r="AP136" s="13">
        <f t="shared" si="335"/>
        <v>46</v>
      </c>
      <c r="AQ136" s="12">
        <f t="shared" si="336"/>
        <v>4</v>
      </c>
      <c r="AR136" s="5" t="str">
        <f t="shared" si="337"/>
        <v>0</v>
      </c>
      <c r="AS136" s="12">
        <f t="shared" si="338"/>
        <v>5</v>
      </c>
      <c r="AT136" s="13">
        <f t="shared" si="339"/>
        <v>45</v>
      </c>
      <c r="AU136" s="12">
        <f t="shared" si="340"/>
        <v>6</v>
      </c>
      <c r="AV136" s="5" t="str">
        <f t="shared" si="341"/>
        <v>3</v>
      </c>
      <c r="AW136" s="12">
        <f t="shared" si="342"/>
        <v>9</v>
      </c>
      <c r="AX136" s="13" t="str">
        <f t="shared" si="343"/>
        <v/>
      </c>
      <c r="AY136" s="12">
        <f t="shared" si="344"/>
        <v>9</v>
      </c>
      <c r="AZ136" s="5" t="str">
        <f t="shared" si="345"/>
        <v/>
      </c>
      <c r="BA136" s="12">
        <f t="shared" si="346"/>
        <v>9</v>
      </c>
      <c r="BB136" s="13" t="str">
        <f t="shared" si="347"/>
        <v/>
      </c>
      <c r="BC136" s="12">
        <f t="shared" si="348"/>
        <v>9</v>
      </c>
      <c r="BD136" s="5" t="str">
        <f t="shared" si="349"/>
        <v/>
      </c>
      <c r="BE136" s="12">
        <f t="shared" si="350"/>
        <v>9</v>
      </c>
      <c r="BF136" s="13" t="str">
        <f t="shared" si="351"/>
        <v/>
      </c>
      <c r="BG136" s="12">
        <f t="shared" si="352"/>
        <v>9</v>
      </c>
      <c r="BH136" s="5" t="str">
        <f t="shared" si="353"/>
        <v/>
      </c>
      <c r="BJ136" t="str">
        <f t="shared" si="354"/>
        <v>A3.0-3</v>
      </c>
      <c r="BK136" s="8" t="str">
        <f t="shared" si="355"/>
        <v>yes</v>
      </c>
      <c r="BM136" s="3" t="str">
        <f>_xlfn.XLOOKUP(AJ136,Sheet2!A$3:A$16,Sheet2!B$3:B$16)&amp;"0"</f>
        <v>0070</v>
      </c>
      <c r="BN136" s="3" t="s">
        <v>260</v>
      </c>
      <c r="BO136" s="3" t="str">
        <f t="shared" si="357"/>
        <v>03</v>
      </c>
      <c r="BP136" s="3" t="s">
        <v>260</v>
      </c>
      <c r="BQ136" s="3" t="str">
        <f t="shared" si="358"/>
        <v>00</v>
      </c>
      <c r="BR136" s="3" t="s">
        <v>260</v>
      </c>
      <c r="BS136" s="3" t="str">
        <f t="shared" si="359"/>
        <v>0003</v>
      </c>
      <c r="BT136" s="3" t="s">
        <v>260</v>
      </c>
      <c r="BU136" s="3" t="str">
        <f t="shared" si="360"/>
        <v/>
      </c>
      <c r="BV136" s="3" t="s">
        <v>260</v>
      </c>
      <c r="BW136" s="3" t="str">
        <f t="shared" si="361"/>
        <v/>
      </c>
      <c r="BX136" s="3" t="s">
        <v>260</v>
      </c>
      <c r="BY136" s="3" t="str">
        <f t="shared" si="362"/>
        <v/>
      </c>
      <c r="CA136" s="6" t="str">
        <f t="shared" si="363"/>
        <v>0070.03.00.0003</v>
      </c>
    </row>
    <row r="137" spans="1:84" x14ac:dyDescent="0.3">
      <c r="A137" t="str">
        <f t="shared" ref="A137:A187" si="364">LEFT(B137,FIND(" - ",B137)-1)</f>
        <v>A3.0-4</v>
      </c>
      <c r="B137" t="s">
        <v>114</v>
      </c>
      <c r="C137" t="s">
        <v>223</v>
      </c>
      <c r="D137" s="3">
        <v>0</v>
      </c>
      <c r="E137" s="3">
        <v>1</v>
      </c>
      <c r="G137" s="12">
        <v>0</v>
      </c>
      <c r="H137" s="3">
        <v>1</v>
      </c>
      <c r="I137" s="21">
        <v>0</v>
      </c>
      <c r="J137" s="12">
        <v>0</v>
      </c>
      <c r="K137" s="3">
        <v>1</v>
      </c>
      <c r="L137" s="21">
        <v>0</v>
      </c>
      <c r="M137" s="12">
        <v>1</v>
      </c>
      <c r="N137" s="3">
        <v>1</v>
      </c>
      <c r="O137" s="21">
        <v>0</v>
      </c>
      <c r="P137" s="13">
        <v>1</v>
      </c>
      <c r="Q137" s="5">
        <v>3</v>
      </c>
      <c r="R137" s="21">
        <v>0</v>
      </c>
      <c r="S137" s="13">
        <v>0</v>
      </c>
      <c r="T137" s="3">
        <v>0</v>
      </c>
      <c r="U137" s="21">
        <v>0</v>
      </c>
      <c r="V137" s="13">
        <v>0</v>
      </c>
      <c r="W137" s="3">
        <v>0</v>
      </c>
      <c r="X137" s="21">
        <v>0</v>
      </c>
      <c r="Y137" s="13">
        <v>0</v>
      </c>
      <c r="Z137" s="3">
        <v>0</v>
      </c>
      <c r="AA137" s="21">
        <v>0</v>
      </c>
      <c r="AE137" s="5" t="str">
        <f t="shared" si="325"/>
        <v/>
      </c>
      <c r="AG137" s="12">
        <f t="shared" si="326"/>
        <v>1</v>
      </c>
      <c r="AH137" s="5" t="str">
        <f t="shared" si="327"/>
        <v/>
      </c>
      <c r="AI137" s="12">
        <f t="shared" si="328"/>
        <v>1</v>
      </c>
      <c r="AJ137" s="5" t="str">
        <f t="shared" si="329"/>
        <v>A</v>
      </c>
      <c r="AK137" s="12">
        <f t="shared" si="330"/>
        <v>2</v>
      </c>
      <c r="AL137" s="13" t="str">
        <f t="shared" si="331"/>
        <v/>
      </c>
      <c r="AM137" s="12">
        <f t="shared" si="332"/>
        <v>2</v>
      </c>
      <c r="AN137" s="5" t="str">
        <f t="shared" si="333"/>
        <v>3</v>
      </c>
      <c r="AO137" s="12">
        <f t="shared" si="334"/>
        <v>3</v>
      </c>
      <c r="AP137" s="13">
        <f t="shared" si="335"/>
        <v>46</v>
      </c>
      <c r="AQ137" s="12">
        <f t="shared" si="336"/>
        <v>4</v>
      </c>
      <c r="AR137" s="5" t="str">
        <f t="shared" si="337"/>
        <v>0</v>
      </c>
      <c r="AS137" s="12">
        <f t="shared" si="338"/>
        <v>5</v>
      </c>
      <c r="AT137" s="13">
        <f t="shared" si="339"/>
        <v>45</v>
      </c>
      <c r="AU137" s="12">
        <f t="shared" si="340"/>
        <v>6</v>
      </c>
      <c r="AV137" s="5" t="str">
        <f t="shared" si="341"/>
        <v>4</v>
      </c>
      <c r="AW137" s="12">
        <f t="shared" si="342"/>
        <v>9</v>
      </c>
      <c r="AX137" s="13" t="str">
        <f t="shared" si="343"/>
        <v/>
      </c>
      <c r="AY137" s="12">
        <f t="shared" si="344"/>
        <v>9</v>
      </c>
      <c r="AZ137" s="5" t="str">
        <f t="shared" si="345"/>
        <v/>
      </c>
      <c r="BA137" s="12">
        <f t="shared" si="346"/>
        <v>9</v>
      </c>
      <c r="BB137" s="13" t="str">
        <f t="shared" si="347"/>
        <v/>
      </c>
      <c r="BC137" s="12">
        <f t="shared" si="348"/>
        <v>9</v>
      </c>
      <c r="BD137" s="5" t="str">
        <f t="shared" si="349"/>
        <v/>
      </c>
      <c r="BE137" s="12">
        <f t="shared" si="350"/>
        <v>9</v>
      </c>
      <c r="BF137" s="13" t="str">
        <f t="shared" si="351"/>
        <v/>
      </c>
      <c r="BG137" s="12">
        <f t="shared" si="352"/>
        <v>9</v>
      </c>
      <c r="BH137" s="5" t="str">
        <f t="shared" si="353"/>
        <v/>
      </c>
      <c r="BJ137" t="str">
        <f t="shared" si="354"/>
        <v>A3.0-4</v>
      </c>
      <c r="BK137" s="8" t="str">
        <f t="shared" si="355"/>
        <v>yes</v>
      </c>
      <c r="BM137" s="3" t="str">
        <f>_xlfn.XLOOKUP(AJ137,Sheet2!A$3:A$16,Sheet2!B$3:B$16)&amp;"0"</f>
        <v>0070</v>
      </c>
      <c r="BN137" s="3" t="s">
        <v>260</v>
      </c>
      <c r="BO137" s="3" t="str">
        <f t="shared" si="357"/>
        <v>03</v>
      </c>
      <c r="BP137" s="3" t="s">
        <v>260</v>
      </c>
      <c r="BQ137" s="3" t="str">
        <f t="shared" si="358"/>
        <v>00</v>
      </c>
      <c r="BR137" s="3" t="s">
        <v>260</v>
      </c>
      <c r="BS137" s="3" t="str">
        <f t="shared" si="359"/>
        <v>0004</v>
      </c>
      <c r="BT137" s="3" t="s">
        <v>260</v>
      </c>
      <c r="BU137" s="3" t="str">
        <f t="shared" si="360"/>
        <v/>
      </c>
      <c r="BV137" s="3" t="s">
        <v>260</v>
      </c>
      <c r="BW137" s="3" t="str">
        <f t="shared" si="361"/>
        <v/>
      </c>
      <c r="BX137" s="3" t="s">
        <v>260</v>
      </c>
      <c r="BY137" s="3" t="str">
        <f t="shared" si="362"/>
        <v/>
      </c>
      <c r="CA137" s="6" t="str">
        <f t="shared" si="363"/>
        <v>0070.03.00.0004</v>
      </c>
    </row>
    <row r="138" spans="1:84" x14ac:dyDescent="0.3">
      <c r="A138" t="str">
        <f t="shared" si="364"/>
        <v>A3.2-1</v>
      </c>
      <c r="B138" t="s">
        <v>115</v>
      </c>
      <c r="C138" t="s">
        <v>223</v>
      </c>
      <c r="D138" s="3">
        <v>0</v>
      </c>
      <c r="E138" s="3">
        <v>1</v>
      </c>
      <c r="G138" s="12">
        <v>0</v>
      </c>
      <c r="H138" s="3">
        <v>1</v>
      </c>
      <c r="I138" s="21">
        <v>0</v>
      </c>
      <c r="J138" s="12">
        <v>0</v>
      </c>
      <c r="K138" s="3">
        <v>1</v>
      </c>
      <c r="L138" s="21">
        <v>0</v>
      </c>
      <c r="M138" s="12">
        <v>1</v>
      </c>
      <c r="N138" s="3">
        <v>1</v>
      </c>
      <c r="O138" s="21">
        <v>0</v>
      </c>
      <c r="P138" s="13">
        <v>1</v>
      </c>
      <c r="Q138" s="5">
        <v>3</v>
      </c>
      <c r="R138" s="21">
        <v>0</v>
      </c>
      <c r="S138" s="13">
        <v>0</v>
      </c>
      <c r="T138" s="3">
        <v>0</v>
      </c>
      <c r="U138" s="21">
        <v>0</v>
      </c>
      <c r="V138" s="13">
        <v>0</v>
      </c>
      <c r="W138" s="3">
        <v>0</v>
      </c>
      <c r="X138" s="21">
        <v>0</v>
      </c>
      <c r="Y138" s="13">
        <v>0</v>
      </c>
      <c r="Z138" s="3">
        <v>0</v>
      </c>
      <c r="AA138" s="21">
        <v>0</v>
      </c>
      <c r="AE138" s="5" t="str">
        <f t="shared" si="325"/>
        <v/>
      </c>
      <c r="AG138" s="12">
        <f t="shared" si="326"/>
        <v>1</v>
      </c>
      <c r="AH138" s="5" t="str">
        <f t="shared" si="327"/>
        <v/>
      </c>
      <c r="AI138" s="12">
        <f t="shared" si="328"/>
        <v>1</v>
      </c>
      <c r="AJ138" s="5" t="str">
        <f t="shared" si="329"/>
        <v>A</v>
      </c>
      <c r="AK138" s="12">
        <f t="shared" si="330"/>
        <v>2</v>
      </c>
      <c r="AL138" s="13" t="str">
        <f t="shared" si="331"/>
        <v/>
      </c>
      <c r="AM138" s="12">
        <f t="shared" si="332"/>
        <v>2</v>
      </c>
      <c r="AN138" s="5" t="str">
        <f t="shared" si="333"/>
        <v>3</v>
      </c>
      <c r="AO138" s="12">
        <f t="shared" si="334"/>
        <v>3</v>
      </c>
      <c r="AP138" s="13">
        <f t="shared" si="335"/>
        <v>46</v>
      </c>
      <c r="AQ138" s="12">
        <f t="shared" si="336"/>
        <v>4</v>
      </c>
      <c r="AR138" s="5" t="str">
        <f t="shared" si="337"/>
        <v>2</v>
      </c>
      <c r="AS138" s="12">
        <f t="shared" si="338"/>
        <v>5</v>
      </c>
      <c r="AT138" s="13">
        <f t="shared" si="339"/>
        <v>45</v>
      </c>
      <c r="AU138" s="12">
        <f t="shared" si="340"/>
        <v>6</v>
      </c>
      <c r="AV138" s="5" t="str">
        <f t="shared" si="341"/>
        <v>1</v>
      </c>
      <c r="AW138" s="12">
        <f t="shared" si="342"/>
        <v>9</v>
      </c>
      <c r="AX138" s="13" t="str">
        <f t="shared" si="343"/>
        <v/>
      </c>
      <c r="AY138" s="12">
        <f t="shared" si="344"/>
        <v>9</v>
      </c>
      <c r="AZ138" s="5" t="str">
        <f t="shared" si="345"/>
        <v/>
      </c>
      <c r="BA138" s="12">
        <f t="shared" si="346"/>
        <v>9</v>
      </c>
      <c r="BB138" s="13" t="str">
        <f t="shared" si="347"/>
        <v/>
      </c>
      <c r="BC138" s="12">
        <f t="shared" si="348"/>
        <v>9</v>
      </c>
      <c r="BD138" s="5" t="str">
        <f t="shared" si="349"/>
        <v/>
      </c>
      <c r="BE138" s="12">
        <f t="shared" si="350"/>
        <v>9</v>
      </c>
      <c r="BF138" s="13" t="str">
        <f t="shared" si="351"/>
        <v/>
      </c>
      <c r="BG138" s="12">
        <f t="shared" si="352"/>
        <v>9</v>
      </c>
      <c r="BH138" s="5" t="str">
        <f t="shared" si="353"/>
        <v/>
      </c>
      <c r="BJ138" t="str">
        <f t="shared" si="354"/>
        <v>A3.2-1</v>
      </c>
      <c r="BK138" s="8" t="str">
        <f t="shared" si="355"/>
        <v>yes</v>
      </c>
      <c r="BM138" s="3" t="str">
        <f>_xlfn.XLOOKUP(AJ138,Sheet2!A$3:A$16,Sheet2!B$3:B$16)&amp;"0"</f>
        <v>0070</v>
      </c>
      <c r="BN138" s="3" t="s">
        <v>260</v>
      </c>
      <c r="BO138" s="3" t="str">
        <f t="shared" si="357"/>
        <v>03</v>
      </c>
      <c r="BP138" s="3" t="s">
        <v>260</v>
      </c>
      <c r="BQ138" s="3" t="str">
        <f t="shared" si="358"/>
        <v>02</v>
      </c>
      <c r="BR138" s="3" t="s">
        <v>260</v>
      </c>
      <c r="BS138" s="3" t="str">
        <f t="shared" si="359"/>
        <v>0001</v>
      </c>
      <c r="BT138" s="3" t="s">
        <v>260</v>
      </c>
      <c r="BU138" s="3" t="str">
        <f t="shared" si="360"/>
        <v/>
      </c>
      <c r="BV138" s="3" t="s">
        <v>260</v>
      </c>
      <c r="BW138" s="3" t="str">
        <f t="shared" si="361"/>
        <v/>
      </c>
      <c r="BX138" s="3" t="s">
        <v>260</v>
      </c>
      <c r="BY138" s="3" t="str">
        <f t="shared" si="362"/>
        <v/>
      </c>
      <c r="CA138" s="6" t="str">
        <f t="shared" si="363"/>
        <v>0070.03.02.0001</v>
      </c>
    </row>
    <row r="139" spans="1:84" x14ac:dyDescent="0.3">
      <c r="A139" t="str">
        <f t="shared" si="364"/>
        <v>A3.2-2</v>
      </c>
      <c r="B139" t="s">
        <v>116</v>
      </c>
      <c r="C139" t="s">
        <v>223</v>
      </c>
      <c r="D139" s="3">
        <v>0</v>
      </c>
      <c r="E139" s="3">
        <v>1</v>
      </c>
      <c r="G139" s="12">
        <v>0</v>
      </c>
      <c r="H139" s="3">
        <v>1</v>
      </c>
      <c r="I139" s="21">
        <v>0</v>
      </c>
      <c r="J139" s="12">
        <v>0</v>
      </c>
      <c r="K139" s="3">
        <v>1</v>
      </c>
      <c r="L139" s="21">
        <v>0</v>
      </c>
      <c r="M139" s="12">
        <v>1</v>
      </c>
      <c r="N139" s="3">
        <v>1</v>
      </c>
      <c r="O139" s="21">
        <v>0</v>
      </c>
      <c r="P139" s="13">
        <v>1</v>
      </c>
      <c r="Q139" s="5">
        <v>3</v>
      </c>
      <c r="R139" s="21">
        <v>0</v>
      </c>
      <c r="S139" s="13">
        <v>0</v>
      </c>
      <c r="T139" s="3">
        <v>0</v>
      </c>
      <c r="U139" s="21">
        <v>0</v>
      </c>
      <c r="V139" s="13">
        <v>0</v>
      </c>
      <c r="W139" s="3">
        <v>0</v>
      </c>
      <c r="X139" s="21">
        <v>0</v>
      </c>
      <c r="Y139" s="13">
        <v>0</v>
      </c>
      <c r="Z139" s="3">
        <v>0</v>
      </c>
      <c r="AA139" s="21">
        <v>0</v>
      </c>
      <c r="AE139" s="5" t="str">
        <f t="shared" si="325"/>
        <v/>
      </c>
      <c r="AG139" s="12">
        <f t="shared" si="326"/>
        <v>1</v>
      </c>
      <c r="AH139" s="5" t="str">
        <f t="shared" si="327"/>
        <v/>
      </c>
      <c r="AI139" s="12">
        <f t="shared" si="328"/>
        <v>1</v>
      </c>
      <c r="AJ139" s="5" t="str">
        <f t="shared" si="329"/>
        <v>A</v>
      </c>
      <c r="AK139" s="12">
        <f t="shared" si="330"/>
        <v>2</v>
      </c>
      <c r="AL139" s="13" t="str">
        <f t="shared" si="331"/>
        <v/>
      </c>
      <c r="AM139" s="12">
        <f t="shared" si="332"/>
        <v>2</v>
      </c>
      <c r="AN139" s="5" t="str">
        <f t="shared" si="333"/>
        <v>3</v>
      </c>
      <c r="AO139" s="12">
        <f t="shared" si="334"/>
        <v>3</v>
      </c>
      <c r="AP139" s="13">
        <f t="shared" si="335"/>
        <v>46</v>
      </c>
      <c r="AQ139" s="12">
        <f t="shared" si="336"/>
        <v>4</v>
      </c>
      <c r="AR139" s="5" t="str">
        <f t="shared" si="337"/>
        <v>2</v>
      </c>
      <c r="AS139" s="12">
        <f t="shared" si="338"/>
        <v>5</v>
      </c>
      <c r="AT139" s="13">
        <f t="shared" si="339"/>
        <v>45</v>
      </c>
      <c r="AU139" s="12">
        <f t="shared" si="340"/>
        <v>6</v>
      </c>
      <c r="AV139" s="5" t="str">
        <f t="shared" si="341"/>
        <v>2</v>
      </c>
      <c r="AW139" s="12">
        <f t="shared" si="342"/>
        <v>9</v>
      </c>
      <c r="AX139" s="13" t="str">
        <f t="shared" si="343"/>
        <v/>
      </c>
      <c r="AY139" s="12">
        <f t="shared" si="344"/>
        <v>9</v>
      </c>
      <c r="AZ139" s="5" t="str">
        <f t="shared" si="345"/>
        <v/>
      </c>
      <c r="BA139" s="12">
        <f t="shared" si="346"/>
        <v>9</v>
      </c>
      <c r="BB139" s="13" t="str">
        <f t="shared" si="347"/>
        <v/>
      </c>
      <c r="BC139" s="12">
        <f t="shared" si="348"/>
        <v>9</v>
      </c>
      <c r="BD139" s="5" t="str">
        <f t="shared" si="349"/>
        <v/>
      </c>
      <c r="BE139" s="12">
        <f t="shared" si="350"/>
        <v>9</v>
      </c>
      <c r="BF139" s="13" t="str">
        <f t="shared" si="351"/>
        <v/>
      </c>
      <c r="BG139" s="12">
        <f t="shared" si="352"/>
        <v>9</v>
      </c>
      <c r="BH139" s="5" t="str">
        <f t="shared" si="353"/>
        <v/>
      </c>
      <c r="BJ139" t="str">
        <f t="shared" si="354"/>
        <v>A3.2-2</v>
      </c>
      <c r="BK139" s="8" t="str">
        <f t="shared" si="355"/>
        <v>yes</v>
      </c>
      <c r="BM139" s="3" t="str">
        <f>_xlfn.XLOOKUP(AJ139,Sheet2!A$3:A$16,Sheet2!B$3:B$16)&amp;"0"</f>
        <v>0070</v>
      </c>
      <c r="BN139" s="3" t="s">
        <v>260</v>
      </c>
      <c r="BO139" s="3" t="str">
        <f t="shared" si="357"/>
        <v>03</v>
      </c>
      <c r="BP139" s="3" t="s">
        <v>260</v>
      </c>
      <c r="BQ139" s="3" t="str">
        <f t="shared" si="358"/>
        <v>02</v>
      </c>
      <c r="BR139" s="3" t="s">
        <v>260</v>
      </c>
      <c r="BS139" s="3" t="str">
        <f t="shared" si="359"/>
        <v>0002</v>
      </c>
      <c r="BT139" s="3" t="s">
        <v>260</v>
      </c>
      <c r="BU139" s="3" t="str">
        <f t="shared" si="360"/>
        <v/>
      </c>
      <c r="BV139" s="3" t="s">
        <v>260</v>
      </c>
      <c r="BW139" s="3" t="str">
        <f t="shared" si="361"/>
        <v/>
      </c>
      <c r="BX139" s="3" t="s">
        <v>260</v>
      </c>
      <c r="BY139" s="3" t="str">
        <f t="shared" si="362"/>
        <v/>
      </c>
      <c r="CA139" s="6" t="str">
        <f t="shared" si="363"/>
        <v>0070.03.02.0002</v>
      </c>
    </row>
    <row r="140" spans="1:84" x14ac:dyDescent="0.3">
      <c r="A140" t="str">
        <f t="shared" si="364"/>
        <v>A3.2-3</v>
      </c>
      <c r="B140" t="s">
        <v>117</v>
      </c>
      <c r="C140" t="s">
        <v>223</v>
      </c>
      <c r="D140" s="3">
        <v>0</v>
      </c>
      <c r="E140" s="3">
        <v>1</v>
      </c>
      <c r="G140" s="12">
        <v>0</v>
      </c>
      <c r="H140" s="3">
        <v>1</v>
      </c>
      <c r="I140" s="21">
        <v>0</v>
      </c>
      <c r="J140" s="12">
        <v>0</v>
      </c>
      <c r="K140" s="3">
        <v>1</v>
      </c>
      <c r="L140" s="21">
        <v>0</v>
      </c>
      <c r="M140" s="12">
        <v>1</v>
      </c>
      <c r="N140" s="3">
        <v>1</v>
      </c>
      <c r="O140" s="21">
        <v>0</v>
      </c>
      <c r="P140" s="13">
        <v>1</v>
      </c>
      <c r="Q140" s="5">
        <v>3</v>
      </c>
      <c r="R140" s="21">
        <v>0</v>
      </c>
      <c r="S140" s="13">
        <v>0</v>
      </c>
      <c r="T140" s="3">
        <v>0</v>
      </c>
      <c r="U140" s="21">
        <v>0</v>
      </c>
      <c r="V140" s="13">
        <v>0</v>
      </c>
      <c r="W140" s="3">
        <v>0</v>
      </c>
      <c r="X140" s="21">
        <v>0</v>
      </c>
      <c r="Y140" s="13">
        <v>0</v>
      </c>
      <c r="Z140" s="3">
        <v>0</v>
      </c>
      <c r="AA140" s="21">
        <v>0</v>
      </c>
      <c r="AE140" s="5" t="str">
        <f t="shared" si="325"/>
        <v/>
      </c>
      <c r="AG140" s="12">
        <f t="shared" si="326"/>
        <v>1</v>
      </c>
      <c r="AH140" s="5" t="str">
        <f t="shared" si="327"/>
        <v/>
      </c>
      <c r="AI140" s="12">
        <f t="shared" si="328"/>
        <v>1</v>
      </c>
      <c r="AJ140" s="5" t="str">
        <f t="shared" si="329"/>
        <v>A</v>
      </c>
      <c r="AK140" s="12">
        <f t="shared" si="330"/>
        <v>2</v>
      </c>
      <c r="AL140" s="13" t="str">
        <f t="shared" si="331"/>
        <v/>
      </c>
      <c r="AM140" s="12">
        <f t="shared" si="332"/>
        <v>2</v>
      </c>
      <c r="AN140" s="5" t="str">
        <f t="shared" si="333"/>
        <v>3</v>
      </c>
      <c r="AO140" s="12">
        <f t="shared" si="334"/>
        <v>3</v>
      </c>
      <c r="AP140" s="13">
        <f t="shared" si="335"/>
        <v>46</v>
      </c>
      <c r="AQ140" s="12">
        <f t="shared" si="336"/>
        <v>4</v>
      </c>
      <c r="AR140" s="5" t="str">
        <f t="shared" si="337"/>
        <v>2</v>
      </c>
      <c r="AS140" s="12">
        <f t="shared" si="338"/>
        <v>5</v>
      </c>
      <c r="AT140" s="13">
        <f t="shared" si="339"/>
        <v>45</v>
      </c>
      <c r="AU140" s="12">
        <f t="shared" si="340"/>
        <v>6</v>
      </c>
      <c r="AV140" s="5" t="str">
        <f t="shared" si="341"/>
        <v>3</v>
      </c>
      <c r="AW140" s="12">
        <f t="shared" si="342"/>
        <v>9</v>
      </c>
      <c r="AX140" s="13" t="str">
        <f t="shared" si="343"/>
        <v/>
      </c>
      <c r="AY140" s="12">
        <f t="shared" si="344"/>
        <v>9</v>
      </c>
      <c r="AZ140" s="5" t="str">
        <f t="shared" si="345"/>
        <v/>
      </c>
      <c r="BA140" s="12">
        <f t="shared" si="346"/>
        <v>9</v>
      </c>
      <c r="BB140" s="13" t="str">
        <f t="shared" si="347"/>
        <v/>
      </c>
      <c r="BC140" s="12">
        <f t="shared" si="348"/>
        <v>9</v>
      </c>
      <c r="BD140" s="5" t="str">
        <f t="shared" si="349"/>
        <v/>
      </c>
      <c r="BE140" s="12">
        <f t="shared" si="350"/>
        <v>9</v>
      </c>
      <c r="BF140" s="13" t="str">
        <f t="shared" si="351"/>
        <v/>
      </c>
      <c r="BG140" s="12">
        <f t="shared" si="352"/>
        <v>9</v>
      </c>
      <c r="BH140" s="5" t="str">
        <f t="shared" si="353"/>
        <v/>
      </c>
      <c r="BJ140" t="str">
        <f t="shared" si="354"/>
        <v>A3.2-3</v>
      </c>
      <c r="BK140" s="8" t="str">
        <f t="shared" si="355"/>
        <v>yes</v>
      </c>
      <c r="BM140" s="3" t="str">
        <f>_xlfn.XLOOKUP(AJ140,Sheet2!A$3:A$16,Sheet2!B$3:B$16)&amp;"0"</f>
        <v>0070</v>
      </c>
      <c r="BN140" s="3" t="s">
        <v>260</v>
      </c>
      <c r="BO140" s="3" t="str">
        <f t="shared" si="357"/>
        <v>03</v>
      </c>
      <c r="BP140" s="3" t="s">
        <v>260</v>
      </c>
      <c r="BQ140" s="3" t="str">
        <f t="shared" si="358"/>
        <v>02</v>
      </c>
      <c r="BR140" s="3" t="s">
        <v>260</v>
      </c>
      <c r="BS140" s="3" t="str">
        <f t="shared" si="359"/>
        <v>0003</v>
      </c>
      <c r="BT140" s="3" t="s">
        <v>260</v>
      </c>
      <c r="BU140" s="3" t="str">
        <f t="shared" si="360"/>
        <v/>
      </c>
      <c r="BV140" s="3" t="s">
        <v>260</v>
      </c>
      <c r="BW140" s="3" t="str">
        <f t="shared" si="361"/>
        <v/>
      </c>
      <c r="BX140" s="3" t="s">
        <v>260</v>
      </c>
      <c r="BY140" s="3" t="str">
        <f t="shared" si="362"/>
        <v/>
      </c>
      <c r="CA140" s="6" t="str">
        <f t="shared" si="363"/>
        <v>0070.03.02.0003</v>
      </c>
    </row>
    <row r="141" spans="1:84" x14ac:dyDescent="0.3">
      <c r="A141" t="str">
        <f t="shared" si="364"/>
        <v>A5.0-0</v>
      </c>
      <c r="B141" t="s">
        <v>118</v>
      </c>
      <c r="C141" t="s">
        <v>223</v>
      </c>
      <c r="D141" s="3">
        <v>0</v>
      </c>
      <c r="E141" s="3">
        <v>1</v>
      </c>
      <c r="G141" s="12">
        <v>0</v>
      </c>
      <c r="H141" s="3">
        <v>1</v>
      </c>
      <c r="I141" s="21">
        <v>0</v>
      </c>
      <c r="J141" s="12">
        <v>0</v>
      </c>
      <c r="K141" s="3">
        <v>1</v>
      </c>
      <c r="L141" s="21">
        <v>0</v>
      </c>
      <c r="M141" s="12">
        <v>1</v>
      </c>
      <c r="N141" s="3">
        <v>1</v>
      </c>
      <c r="O141" s="21">
        <v>0</v>
      </c>
      <c r="P141" s="13">
        <v>1</v>
      </c>
      <c r="Q141" s="5">
        <v>3</v>
      </c>
      <c r="R141" s="21">
        <v>0</v>
      </c>
      <c r="S141" s="13">
        <v>0</v>
      </c>
      <c r="T141" s="3">
        <v>0</v>
      </c>
      <c r="U141" s="21">
        <v>0</v>
      </c>
      <c r="V141" s="13">
        <v>0</v>
      </c>
      <c r="W141" s="3">
        <v>0</v>
      </c>
      <c r="X141" s="21">
        <v>0</v>
      </c>
      <c r="Y141" s="13">
        <v>0</v>
      </c>
      <c r="Z141" s="3">
        <v>0</v>
      </c>
      <c r="AA141" s="21">
        <v>0</v>
      </c>
      <c r="AE141" s="5" t="str">
        <f t="shared" si="325"/>
        <v/>
      </c>
      <c r="AG141" s="12">
        <f t="shared" si="326"/>
        <v>1</v>
      </c>
      <c r="AH141" s="5" t="str">
        <f t="shared" si="327"/>
        <v/>
      </c>
      <c r="AI141" s="12">
        <f t="shared" si="328"/>
        <v>1</v>
      </c>
      <c r="AJ141" s="5" t="str">
        <f t="shared" si="329"/>
        <v>A</v>
      </c>
      <c r="AK141" s="12">
        <f t="shared" si="330"/>
        <v>2</v>
      </c>
      <c r="AL141" s="13" t="str">
        <f t="shared" si="331"/>
        <v/>
      </c>
      <c r="AM141" s="12">
        <f t="shared" si="332"/>
        <v>2</v>
      </c>
      <c r="AN141" s="5" t="str">
        <f t="shared" si="333"/>
        <v>5</v>
      </c>
      <c r="AO141" s="12">
        <f t="shared" si="334"/>
        <v>3</v>
      </c>
      <c r="AP141" s="13">
        <f t="shared" si="335"/>
        <v>46</v>
      </c>
      <c r="AQ141" s="12">
        <f t="shared" si="336"/>
        <v>4</v>
      </c>
      <c r="AR141" s="5" t="str">
        <f t="shared" si="337"/>
        <v>0</v>
      </c>
      <c r="AS141" s="12">
        <f t="shared" si="338"/>
        <v>5</v>
      </c>
      <c r="AT141" s="13">
        <f t="shared" si="339"/>
        <v>45</v>
      </c>
      <c r="AU141" s="12">
        <f t="shared" si="340"/>
        <v>6</v>
      </c>
      <c r="AV141" s="5" t="str">
        <f t="shared" si="341"/>
        <v>0</v>
      </c>
      <c r="AW141" s="12">
        <f t="shared" si="342"/>
        <v>9</v>
      </c>
      <c r="AX141" s="13" t="str">
        <f t="shared" si="343"/>
        <v/>
      </c>
      <c r="AY141" s="12">
        <f t="shared" si="344"/>
        <v>9</v>
      </c>
      <c r="AZ141" s="5" t="str">
        <f t="shared" si="345"/>
        <v/>
      </c>
      <c r="BA141" s="12">
        <f t="shared" si="346"/>
        <v>9</v>
      </c>
      <c r="BB141" s="13" t="str">
        <f t="shared" si="347"/>
        <v/>
      </c>
      <c r="BC141" s="12">
        <f t="shared" si="348"/>
        <v>9</v>
      </c>
      <c r="BD141" s="5" t="str">
        <f t="shared" si="349"/>
        <v/>
      </c>
      <c r="BE141" s="12">
        <f t="shared" si="350"/>
        <v>9</v>
      </c>
      <c r="BF141" s="13" t="str">
        <f t="shared" si="351"/>
        <v/>
      </c>
      <c r="BG141" s="12">
        <f t="shared" si="352"/>
        <v>9</v>
      </c>
      <c r="BH141" s="5" t="str">
        <f t="shared" si="353"/>
        <v/>
      </c>
      <c r="BJ141" t="str">
        <f t="shared" si="354"/>
        <v>A5.0-0</v>
      </c>
      <c r="BK141" s="8" t="str">
        <f t="shared" si="355"/>
        <v>yes</v>
      </c>
      <c r="BM141" s="3" t="str">
        <f>_xlfn.XLOOKUP(AJ141,Sheet2!A$3:A$16,Sheet2!B$3:B$16)&amp;"0"</f>
        <v>0070</v>
      </c>
      <c r="BN141" s="3" t="s">
        <v>260</v>
      </c>
      <c r="BO141" s="3" t="str">
        <f t="shared" si="357"/>
        <v>05</v>
      </c>
      <c r="BP141" s="3" t="s">
        <v>260</v>
      </c>
      <c r="BQ141" s="3" t="str">
        <f t="shared" si="358"/>
        <v>00</v>
      </c>
      <c r="BR141" s="3" t="s">
        <v>260</v>
      </c>
      <c r="BS141" s="3" t="str">
        <f t="shared" si="359"/>
        <v>0000</v>
      </c>
      <c r="BT141" s="3" t="s">
        <v>260</v>
      </c>
      <c r="BU141" s="3" t="str">
        <f t="shared" si="360"/>
        <v/>
      </c>
      <c r="BV141" s="3" t="s">
        <v>260</v>
      </c>
      <c r="BW141" s="3" t="str">
        <f t="shared" si="361"/>
        <v/>
      </c>
      <c r="BX141" s="3" t="s">
        <v>260</v>
      </c>
      <c r="BY141" s="3" t="str">
        <f t="shared" si="362"/>
        <v/>
      </c>
      <c r="CA141" s="6" t="str">
        <f t="shared" si="363"/>
        <v>0070.05.00.0000</v>
      </c>
    </row>
    <row r="142" spans="1:84" x14ac:dyDescent="0.3">
      <c r="A142" t="str">
        <f t="shared" si="364"/>
        <v>A5.0-1</v>
      </c>
      <c r="B142" t="s">
        <v>119</v>
      </c>
      <c r="C142" t="s">
        <v>223</v>
      </c>
      <c r="D142" s="3">
        <v>0</v>
      </c>
      <c r="E142" s="3">
        <v>1</v>
      </c>
      <c r="G142" s="12">
        <v>0</v>
      </c>
      <c r="H142" s="3">
        <v>1</v>
      </c>
      <c r="I142" s="21">
        <v>0</v>
      </c>
      <c r="J142" s="12">
        <v>0</v>
      </c>
      <c r="K142" s="3">
        <v>1</v>
      </c>
      <c r="L142" s="21">
        <v>0</v>
      </c>
      <c r="M142" s="12">
        <v>1</v>
      </c>
      <c r="N142" s="3">
        <v>1</v>
      </c>
      <c r="O142" s="21">
        <v>0</v>
      </c>
      <c r="P142" s="13">
        <v>1</v>
      </c>
      <c r="Q142" s="5">
        <v>3</v>
      </c>
      <c r="R142" s="21">
        <v>0</v>
      </c>
      <c r="S142" s="13">
        <v>0</v>
      </c>
      <c r="T142" s="3">
        <v>0</v>
      </c>
      <c r="U142" s="21">
        <v>0</v>
      </c>
      <c r="V142" s="13">
        <v>0</v>
      </c>
      <c r="W142" s="3">
        <v>0</v>
      </c>
      <c r="X142" s="21">
        <v>0</v>
      </c>
      <c r="Y142" s="13">
        <v>0</v>
      </c>
      <c r="Z142" s="3">
        <v>0</v>
      </c>
      <c r="AA142" s="21">
        <v>0</v>
      </c>
      <c r="AE142" s="5" t="str">
        <f t="shared" si="325"/>
        <v/>
      </c>
      <c r="AG142" s="12">
        <f t="shared" si="326"/>
        <v>1</v>
      </c>
      <c r="AH142" s="5" t="str">
        <f t="shared" si="327"/>
        <v/>
      </c>
      <c r="AI142" s="12">
        <f t="shared" si="328"/>
        <v>1</v>
      </c>
      <c r="AJ142" s="5" t="str">
        <f t="shared" si="329"/>
        <v>A</v>
      </c>
      <c r="AK142" s="12">
        <f t="shared" si="330"/>
        <v>2</v>
      </c>
      <c r="AL142" s="13" t="str">
        <f t="shared" si="331"/>
        <v/>
      </c>
      <c r="AM142" s="12">
        <f t="shared" si="332"/>
        <v>2</v>
      </c>
      <c r="AN142" s="5" t="str">
        <f t="shared" si="333"/>
        <v>5</v>
      </c>
      <c r="AO142" s="12">
        <f t="shared" si="334"/>
        <v>3</v>
      </c>
      <c r="AP142" s="13">
        <f t="shared" si="335"/>
        <v>46</v>
      </c>
      <c r="AQ142" s="12">
        <f t="shared" si="336"/>
        <v>4</v>
      </c>
      <c r="AR142" s="5" t="str">
        <f t="shared" si="337"/>
        <v>0</v>
      </c>
      <c r="AS142" s="12">
        <f t="shared" si="338"/>
        <v>5</v>
      </c>
      <c r="AT142" s="13">
        <f t="shared" si="339"/>
        <v>45</v>
      </c>
      <c r="AU142" s="12">
        <f t="shared" si="340"/>
        <v>6</v>
      </c>
      <c r="AV142" s="5" t="str">
        <f t="shared" si="341"/>
        <v>1</v>
      </c>
      <c r="AW142" s="12">
        <f t="shared" si="342"/>
        <v>9</v>
      </c>
      <c r="AX142" s="13" t="str">
        <f t="shared" si="343"/>
        <v/>
      </c>
      <c r="AY142" s="12">
        <f t="shared" si="344"/>
        <v>9</v>
      </c>
      <c r="AZ142" s="5" t="str">
        <f t="shared" si="345"/>
        <v/>
      </c>
      <c r="BA142" s="12">
        <f t="shared" si="346"/>
        <v>9</v>
      </c>
      <c r="BB142" s="13" t="str">
        <f t="shared" si="347"/>
        <v/>
      </c>
      <c r="BC142" s="12">
        <f t="shared" si="348"/>
        <v>9</v>
      </c>
      <c r="BD142" s="5" t="str">
        <f t="shared" si="349"/>
        <v/>
      </c>
      <c r="BE142" s="12">
        <f t="shared" si="350"/>
        <v>9</v>
      </c>
      <c r="BF142" s="13" t="str">
        <f t="shared" si="351"/>
        <v/>
      </c>
      <c r="BG142" s="12">
        <f t="shared" si="352"/>
        <v>9</v>
      </c>
      <c r="BH142" s="5" t="str">
        <f t="shared" si="353"/>
        <v/>
      </c>
      <c r="BJ142" t="str">
        <f t="shared" si="354"/>
        <v>A5.0-1</v>
      </c>
      <c r="BK142" s="8" t="str">
        <f t="shared" si="355"/>
        <v>yes</v>
      </c>
      <c r="BM142" s="3" t="str">
        <f>_xlfn.XLOOKUP(AJ142,Sheet2!A$3:A$16,Sheet2!B$3:B$16)&amp;"0"</f>
        <v>0070</v>
      </c>
      <c r="BN142" s="3" t="s">
        <v>260</v>
      </c>
      <c r="BO142" s="3" t="str">
        <f t="shared" si="357"/>
        <v>05</v>
      </c>
      <c r="BP142" s="3" t="s">
        <v>260</v>
      </c>
      <c r="BQ142" s="3" t="str">
        <f t="shared" si="358"/>
        <v>00</v>
      </c>
      <c r="BR142" s="3" t="s">
        <v>260</v>
      </c>
      <c r="BS142" s="3" t="str">
        <f t="shared" si="359"/>
        <v>0001</v>
      </c>
      <c r="BT142" s="3" t="s">
        <v>260</v>
      </c>
      <c r="BU142" s="3" t="str">
        <f t="shared" si="360"/>
        <v/>
      </c>
      <c r="BV142" s="3" t="s">
        <v>260</v>
      </c>
      <c r="BW142" s="3" t="str">
        <f t="shared" si="361"/>
        <v/>
      </c>
      <c r="BX142" s="3" t="s">
        <v>260</v>
      </c>
      <c r="BY142" s="3" t="str">
        <f t="shared" si="362"/>
        <v/>
      </c>
      <c r="CA142" s="6" t="str">
        <f t="shared" si="363"/>
        <v>0070.05.00.0001</v>
      </c>
    </row>
    <row r="143" spans="1:84" x14ac:dyDescent="0.3">
      <c r="A143" t="str">
        <f t="shared" si="364"/>
        <v>A5.0-2</v>
      </c>
      <c r="B143" t="s">
        <v>120</v>
      </c>
      <c r="C143" t="s">
        <v>223</v>
      </c>
      <c r="D143" s="3">
        <v>0</v>
      </c>
      <c r="E143" s="3">
        <v>1</v>
      </c>
      <c r="G143" s="12">
        <v>0</v>
      </c>
      <c r="H143" s="3">
        <v>1</v>
      </c>
      <c r="I143" s="21">
        <v>0</v>
      </c>
      <c r="J143" s="12">
        <v>0</v>
      </c>
      <c r="K143" s="3">
        <v>1</v>
      </c>
      <c r="L143" s="21">
        <v>0</v>
      </c>
      <c r="M143" s="12">
        <v>1</v>
      </c>
      <c r="N143" s="3">
        <v>1</v>
      </c>
      <c r="O143" s="21">
        <v>0</v>
      </c>
      <c r="P143" s="13">
        <v>1</v>
      </c>
      <c r="Q143" s="5">
        <v>3</v>
      </c>
      <c r="R143" s="21">
        <v>0</v>
      </c>
      <c r="S143" s="13">
        <v>0</v>
      </c>
      <c r="T143" s="3">
        <v>0</v>
      </c>
      <c r="U143" s="21">
        <v>0</v>
      </c>
      <c r="V143" s="13">
        <v>0</v>
      </c>
      <c r="W143" s="3">
        <v>0</v>
      </c>
      <c r="X143" s="21">
        <v>0</v>
      </c>
      <c r="Y143" s="13">
        <v>0</v>
      </c>
      <c r="Z143" s="3">
        <v>0</v>
      </c>
      <c r="AA143" s="21">
        <v>0</v>
      </c>
      <c r="AE143" s="5" t="str">
        <f t="shared" si="325"/>
        <v/>
      </c>
      <c r="AG143" s="12">
        <f t="shared" si="326"/>
        <v>1</v>
      </c>
      <c r="AH143" s="5" t="str">
        <f t="shared" si="327"/>
        <v/>
      </c>
      <c r="AI143" s="12">
        <f t="shared" si="328"/>
        <v>1</v>
      </c>
      <c r="AJ143" s="5" t="str">
        <f t="shared" si="329"/>
        <v>A</v>
      </c>
      <c r="AK143" s="12">
        <f t="shared" si="330"/>
        <v>2</v>
      </c>
      <c r="AL143" s="13" t="str">
        <f t="shared" si="331"/>
        <v/>
      </c>
      <c r="AM143" s="12">
        <f t="shared" si="332"/>
        <v>2</v>
      </c>
      <c r="AN143" s="5" t="str">
        <f t="shared" si="333"/>
        <v>5</v>
      </c>
      <c r="AO143" s="12">
        <f t="shared" si="334"/>
        <v>3</v>
      </c>
      <c r="AP143" s="13">
        <f t="shared" si="335"/>
        <v>46</v>
      </c>
      <c r="AQ143" s="12">
        <f t="shared" si="336"/>
        <v>4</v>
      </c>
      <c r="AR143" s="5" t="str">
        <f t="shared" si="337"/>
        <v>0</v>
      </c>
      <c r="AS143" s="12">
        <f t="shared" si="338"/>
        <v>5</v>
      </c>
      <c r="AT143" s="13">
        <f t="shared" si="339"/>
        <v>45</v>
      </c>
      <c r="AU143" s="12">
        <f t="shared" si="340"/>
        <v>6</v>
      </c>
      <c r="AV143" s="5" t="str">
        <f t="shared" si="341"/>
        <v>2</v>
      </c>
      <c r="AW143" s="12">
        <f t="shared" si="342"/>
        <v>9</v>
      </c>
      <c r="AX143" s="13" t="str">
        <f t="shared" si="343"/>
        <v/>
      </c>
      <c r="AY143" s="12">
        <f t="shared" si="344"/>
        <v>9</v>
      </c>
      <c r="AZ143" s="5" t="str">
        <f t="shared" si="345"/>
        <v/>
      </c>
      <c r="BA143" s="12">
        <f t="shared" si="346"/>
        <v>9</v>
      </c>
      <c r="BB143" s="13" t="str">
        <f t="shared" si="347"/>
        <v/>
      </c>
      <c r="BC143" s="12">
        <f t="shared" si="348"/>
        <v>9</v>
      </c>
      <c r="BD143" s="5" t="str">
        <f t="shared" si="349"/>
        <v/>
      </c>
      <c r="BE143" s="12">
        <f t="shared" si="350"/>
        <v>9</v>
      </c>
      <c r="BF143" s="13" t="str">
        <f t="shared" si="351"/>
        <v/>
      </c>
      <c r="BG143" s="12">
        <f t="shared" si="352"/>
        <v>9</v>
      </c>
      <c r="BH143" s="5" t="str">
        <f t="shared" si="353"/>
        <v/>
      </c>
      <c r="BJ143" t="str">
        <f t="shared" si="354"/>
        <v>A5.0-2</v>
      </c>
      <c r="BK143" s="8" t="str">
        <f t="shared" si="355"/>
        <v>yes</v>
      </c>
      <c r="BM143" s="3" t="str">
        <f>_xlfn.XLOOKUP(AJ143,Sheet2!A$3:A$16,Sheet2!B$3:B$16)&amp;"0"</f>
        <v>0070</v>
      </c>
      <c r="BN143" s="3" t="s">
        <v>260</v>
      </c>
      <c r="BO143" s="3" t="str">
        <f t="shared" si="357"/>
        <v>05</v>
      </c>
      <c r="BP143" s="3" t="s">
        <v>260</v>
      </c>
      <c r="BQ143" s="3" t="str">
        <f t="shared" si="358"/>
        <v>00</v>
      </c>
      <c r="BR143" s="3" t="s">
        <v>260</v>
      </c>
      <c r="BS143" s="3" t="str">
        <f t="shared" si="359"/>
        <v>0002</v>
      </c>
      <c r="BT143" s="3" t="s">
        <v>260</v>
      </c>
      <c r="BU143" s="3" t="str">
        <f t="shared" si="360"/>
        <v/>
      </c>
      <c r="BV143" s="3" t="s">
        <v>260</v>
      </c>
      <c r="BW143" s="3" t="str">
        <f t="shared" si="361"/>
        <v/>
      </c>
      <c r="BX143" s="3" t="s">
        <v>260</v>
      </c>
      <c r="BY143" s="3" t="str">
        <f t="shared" si="362"/>
        <v/>
      </c>
      <c r="CA143" s="6" t="str">
        <f t="shared" si="363"/>
        <v>0070.05.00.0002</v>
      </c>
    </row>
    <row r="144" spans="1:84" x14ac:dyDescent="0.3">
      <c r="A144" t="str">
        <f t="shared" si="364"/>
        <v>A5.0-3</v>
      </c>
      <c r="B144" t="s">
        <v>121</v>
      </c>
      <c r="C144" t="s">
        <v>223</v>
      </c>
      <c r="D144" s="3">
        <v>0</v>
      </c>
      <c r="E144" s="3">
        <v>1</v>
      </c>
      <c r="G144" s="12">
        <v>0</v>
      </c>
      <c r="H144" s="3">
        <v>1</v>
      </c>
      <c r="I144" s="21">
        <v>0</v>
      </c>
      <c r="J144" s="12">
        <v>0</v>
      </c>
      <c r="K144" s="3">
        <v>1</v>
      </c>
      <c r="L144" s="21">
        <v>0</v>
      </c>
      <c r="M144" s="12">
        <v>1</v>
      </c>
      <c r="N144" s="3">
        <v>1</v>
      </c>
      <c r="O144" s="21">
        <v>0</v>
      </c>
      <c r="P144" s="13">
        <v>1</v>
      </c>
      <c r="Q144" s="5">
        <v>3</v>
      </c>
      <c r="R144" s="21">
        <v>0</v>
      </c>
      <c r="S144" s="13">
        <v>0</v>
      </c>
      <c r="T144" s="3">
        <v>0</v>
      </c>
      <c r="U144" s="21">
        <v>0</v>
      </c>
      <c r="V144" s="13">
        <v>0</v>
      </c>
      <c r="W144" s="3">
        <v>0</v>
      </c>
      <c r="X144" s="21">
        <v>0</v>
      </c>
      <c r="Y144" s="13">
        <v>0</v>
      </c>
      <c r="Z144" s="3">
        <v>0</v>
      </c>
      <c r="AA144" s="21">
        <v>0</v>
      </c>
      <c r="AE144" s="5" t="str">
        <f t="shared" si="325"/>
        <v/>
      </c>
      <c r="AG144" s="12">
        <f t="shared" si="326"/>
        <v>1</v>
      </c>
      <c r="AH144" s="5" t="str">
        <f t="shared" si="327"/>
        <v/>
      </c>
      <c r="AI144" s="12">
        <f t="shared" si="328"/>
        <v>1</v>
      </c>
      <c r="AJ144" s="5" t="str">
        <f t="shared" si="329"/>
        <v>A</v>
      </c>
      <c r="AK144" s="12">
        <f t="shared" si="330"/>
        <v>2</v>
      </c>
      <c r="AL144" s="13" t="str">
        <f t="shared" si="331"/>
        <v/>
      </c>
      <c r="AM144" s="12">
        <f t="shared" si="332"/>
        <v>2</v>
      </c>
      <c r="AN144" s="5" t="str">
        <f t="shared" si="333"/>
        <v>5</v>
      </c>
      <c r="AO144" s="12">
        <f t="shared" si="334"/>
        <v>3</v>
      </c>
      <c r="AP144" s="13">
        <f t="shared" si="335"/>
        <v>46</v>
      </c>
      <c r="AQ144" s="12">
        <f t="shared" si="336"/>
        <v>4</v>
      </c>
      <c r="AR144" s="5" t="str">
        <f t="shared" si="337"/>
        <v>0</v>
      </c>
      <c r="AS144" s="12">
        <f t="shared" si="338"/>
        <v>5</v>
      </c>
      <c r="AT144" s="13">
        <f t="shared" si="339"/>
        <v>45</v>
      </c>
      <c r="AU144" s="12">
        <f t="shared" si="340"/>
        <v>6</v>
      </c>
      <c r="AV144" s="5" t="str">
        <f t="shared" si="341"/>
        <v>3</v>
      </c>
      <c r="AW144" s="12">
        <f t="shared" si="342"/>
        <v>9</v>
      </c>
      <c r="AX144" s="13" t="str">
        <f t="shared" si="343"/>
        <v/>
      </c>
      <c r="AY144" s="12">
        <f t="shared" si="344"/>
        <v>9</v>
      </c>
      <c r="AZ144" s="5" t="str">
        <f t="shared" si="345"/>
        <v/>
      </c>
      <c r="BA144" s="12">
        <f t="shared" si="346"/>
        <v>9</v>
      </c>
      <c r="BB144" s="13" t="str">
        <f t="shared" si="347"/>
        <v/>
      </c>
      <c r="BC144" s="12">
        <f t="shared" si="348"/>
        <v>9</v>
      </c>
      <c r="BD144" s="5" t="str">
        <f t="shared" si="349"/>
        <v/>
      </c>
      <c r="BE144" s="12">
        <f t="shared" si="350"/>
        <v>9</v>
      </c>
      <c r="BF144" s="13" t="str">
        <f t="shared" si="351"/>
        <v/>
      </c>
      <c r="BG144" s="12">
        <f t="shared" si="352"/>
        <v>9</v>
      </c>
      <c r="BH144" s="5" t="str">
        <f t="shared" si="353"/>
        <v/>
      </c>
      <c r="BJ144" t="str">
        <f t="shared" si="354"/>
        <v>A5.0-3</v>
      </c>
      <c r="BK144" s="8" t="str">
        <f t="shared" si="355"/>
        <v>yes</v>
      </c>
      <c r="BM144" s="3" t="str">
        <f>_xlfn.XLOOKUP(AJ144,Sheet2!A$3:A$16,Sheet2!B$3:B$16)&amp;"0"</f>
        <v>0070</v>
      </c>
      <c r="BN144" s="3" t="s">
        <v>260</v>
      </c>
      <c r="BO144" s="3" t="str">
        <f t="shared" si="357"/>
        <v>05</v>
      </c>
      <c r="BP144" s="3" t="s">
        <v>260</v>
      </c>
      <c r="BQ144" s="3" t="str">
        <f t="shared" si="358"/>
        <v>00</v>
      </c>
      <c r="BR144" s="3" t="s">
        <v>260</v>
      </c>
      <c r="BS144" s="3" t="str">
        <f t="shared" si="359"/>
        <v>0003</v>
      </c>
      <c r="BT144" s="3" t="s">
        <v>260</v>
      </c>
      <c r="BU144" s="3" t="str">
        <f t="shared" si="360"/>
        <v/>
      </c>
      <c r="BV144" s="3" t="s">
        <v>260</v>
      </c>
      <c r="BW144" s="3" t="str">
        <f t="shared" si="361"/>
        <v/>
      </c>
      <c r="BX144" s="3" t="s">
        <v>260</v>
      </c>
      <c r="BY144" s="3" t="str">
        <f t="shared" si="362"/>
        <v/>
      </c>
      <c r="CA144" s="6" t="str">
        <f t="shared" si="363"/>
        <v>0070.05.00.0003</v>
      </c>
    </row>
    <row r="145" spans="1:79" x14ac:dyDescent="0.3">
      <c r="A145" t="str">
        <f t="shared" si="364"/>
        <v>A5.0-4</v>
      </c>
      <c r="B145" t="s">
        <v>122</v>
      </c>
      <c r="C145" t="s">
        <v>223</v>
      </c>
      <c r="D145" s="3">
        <v>0</v>
      </c>
      <c r="E145" s="3">
        <v>1</v>
      </c>
      <c r="G145" s="12">
        <v>0</v>
      </c>
      <c r="H145" s="3">
        <v>1</v>
      </c>
      <c r="I145" s="21">
        <v>0</v>
      </c>
      <c r="J145" s="12">
        <v>0</v>
      </c>
      <c r="K145" s="3">
        <v>1</v>
      </c>
      <c r="L145" s="21">
        <v>0</v>
      </c>
      <c r="M145" s="12">
        <v>1</v>
      </c>
      <c r="N145" s="3">
        <v>1</v>
      </c>
      <c r="O145" s="21">
        <v>0</v>
      </c>
      <c r="P145" s="13">
        <v>1</v>
      </c>
      <c r="Q145" s="5">
        <v>3</v>
      </c>
      <c r="R145" s="21">
        <v>0</v>
      </c>
      <c r="S145" s="13">
        <v>0</v>
      </c>
      <c r="T145" s="3">
        <v>0</v>
      </c>
      <c r="U145" s="21">
        <v>0</v>
      </c>
      <c r="V145" s="13">
        <v>0</v>
      </c>
      <c r="W145" s="3">
        <v>0</v>
      </c>
      <c r="X145" s="21">
        <v>0</v>
      </c>
      <c r="Y145" s="13">
        <v>0</v>
      </c>
      <c r="Z145" s="3">
        <v>0</v>
      </c>
      <c r="AA145" s="21">
        <v>0</v>
      </c>
      <c r="AE145" s="5" t="str">
        <f t="shared" si="325"/>
        <v/>
      </c>
      <c r="AG145" s="12">
        <f t="shared" si="326"/>
        <v>1</v>
      </c>
      <c r="AH145" s="5" t="str">
        <f t="shared" si="327"/>
        <v/>
      </c>
      <c r="AI145" s="12">
        <f t="shared" si="328"/>
        <v>1</v>
      </c>
      <c r="AJ145" s="5" t="str">
        <f t="shared" si="329"/>
        <v>A</v>
      </c>
      <c r="AK145" s="12">
        <f t="shared" si="330"/>
        <v>2</v>
      </c>
      <c r="AL145" s="13" t="str">
        <f t="shared" si="331"/>
        <v/>
      </c>
      <c r="AM145" s="12">
        <f t="shared" si="332"/>
        <v>2</v>
      </c>
      <c r="AN145" s="5" t="str">
        <f t="shared" si="333"/>
        <v>5</v>
      </c>
      <c r="AO145" s="12">
        <f t="shared" si="334"/>
        <v>3</v>
      </c>
      <c r="AP145" s="13">
        <f t="shared" si="335"/>
        <v>46</v>
      </c>
      <c r="AQ145" s="12">
        <f t="shared" si="336"/>
        <v>4</v>
      </c>
      <c r="AR145" s="5" t="str">
        <f t="shared" si="337"/>
        <v>0</v>
      </c>
      <c r="AS145" s="12">
        <f t="shared" si="338"/>
        <v>5</v>
      </c>
      <c r="AT145" s="13">
        <f t="shared" si="339"/>
        <v>45</v>
      </c>
      <c r="AU145" s="12">
        <f t="shared" si="340"/>
        <v>6</v>
      </c>
      <c r="AV145" s="5" t="str">
        <f t="shared" si="341"/>
        <v>4</v>
      </c>
      <c r="AW145" s="12">
        <f t="shared" si="342"/>
        <v>9</v>
      </c>
      <c r="AX145" s="13" t="str">
        <f t="shared" si="343"/>
        <v/>
      </c>
      <c r="AY145" s="12">
        <f t="shared" si="344"/>
        <v>9</v>
      </c>
      <c r="AZ145" s="5" t="str">
        <f t="shared" si="345"/>
        <v/>
      </c>
      <c r="BA145" s="12">
        <f t="shared" si="346"/>
        <v>9</v>
      </c>
      <c r="BB145" s="13" t="str">
        <f t="shared" si="347"/>
        <v/>
      </c>
      <c r="BC145" s="12">
        <f t="shared" si="348"/>
        <v>9</v>
      </c>
      <c r="BD145" s="5" t="str">
        <f t="shared" si="349"/>
        <v/>
      </c>
      <c r="BE145" s="12">
        <f t="shared" si="350"/>
        <v>9</v>
      </c>
      <c r="BF145" s="13" t="str">
        <f t="shared" si="351"/>
        <v/>
      </c>
      <c r="BG145" s="12">
        <f t="shared" si="352"/>
        <v>9</v>
      </c>
      <c r="BH145" s="5" t="str">
        <f t="shared" si="353"/>
        <v/>
      </c>
      <c r="BJ145" t="str">
        <f t="shared" si="354"/>
        <v>A5.0-4</v>
      </c>
      <c r="BK145" s="8" t="str">
        <f t="shared" si="355"/>
        <v>yes</v>
      </c>
      <c r="BM145" s="3" t="str">
        <f>_xlfn.XLOOKUP(AJ145,Sheet2!A$3:A$16,Sheet2!B$3:B$16)&amp;"0"</f>
        <v>0070</v>
      </c>
      <c r="BN145" s="3" t="s">
        <v>260</v>
      </c>
      <c r="BO145" s="3" t="str">
        <f t="shared" si="357"/>
        <v>05</v>
      </c>
      <c r="BP145" s="3" t="s">
        <v>260</v>
      </c>
      <c r="BQ145" s="3" t="str">
        <f t="shared" si="358"/>
        <v>00</v>
      </c>
      <c r="BR145" s="3" t="s">
        <v>260</v>
      </c>
      <c r="BS145" s="3" t="str">
        <f t="shared" si="359"/>
        <v>0004</v>
      </c>
      <c r="BT145" s="3" t="s">
        <v>260</v>
      </c>
      <c r="BU145" s="3" t="str">
        <f t="shared" si="360"/>
        <v/>
      </c>
      <c r="BV145" s="3" t="s">
        <v>260</v>
      </c>
      <c r="BW145" s="3" t="str">
        <f t="shared" si="361"/>
        <v/>
      </c>
      <c r="BX145" s="3" t="s">
        <v>260</v>
      </c>
      <c r="BY145" s="3" t="str">
        <f t="shared" si="362"/>
        <v/>
      </c>
      <c r="CA145" s="6" t="str">
        <f t="shared" si="363"/>
        <v>0070.05.00.0004</v>
      </c>
    </row>
    <row r="146" spans="1:79" x14ac:dyDescent="0.3">
      <c r="A146" t="str">
        <f t="shared" si="364"/>
        <v>A5.0-5</v>
      </c>
      <c r="B146" t="s">
        <v>123</v>
      </c>
      <c r="C146" t="s">
        <v>223</v>
      </c>
      <c r="D146" s="3">
        <v>0</v>
      </c>
      <c r="E146" s="3">
        <v>1</v>
      </c>
      <c r="G146" s="12">
        <v>0</v>
      </c>
      <c r="H146" s="3">
        <v>1</v>
      </c>
      <c r="I146" s="21">
        <v>0</v>
      </c>
      <c r="J146" s="12">
        <v>0</v>
      </c>
      <c r="K146" s="3">
        <v>1</v>
      </c>
      <c r="L146" s="21">
        <v>0</v>
      </c>
      <c r="M146" s="12">
        <v>1</v>
      </c>
      <c r="N146" s="3">
        <v>1</v>
      </c>
      <c r="O146" s="21">
        <v>0</v>
      </c>
      <c r="P146" s="13">
        <v>1</v>
      </c>
      <c r="Q146" s="5">
        <v>3</v>
      </c>
      <c r="R146" s="21">
        <v>0</v>
      </c>
      <c r="S146" s="13">
        <v>0</v>
      </c>
      <c r="T146" s="3">
        <v>0</v>
      </c>
      <c r="U146" s="21">
        <v>0</v>
      </c>
      <c r="V146" s="13">
        <v>0</v>
      </c>
      <c r="W146" s="3">
        <v>0</v>
      </c>
      <c r="X146" s="21">
        <v>0</v>
      </c>
      <c r="Y146" s="13">
        <v>0</v>
      </c>
      <c r="Z146" s="3">
        <v>0</v>
      </c>
      <c r="AA146" s="21">
        <v>0</v>
      </c>
      <c r="AE146" s="5" t="str">
        <f t="shared" si="325"/>
        <v/>
      </c>
      <c r="AG146" s="12">
        <f t="shared" si="326"/>
        <v>1</v>
      </c>
      <c r="AH146" s="5" t="str">
        <f t="shared" si="327"/>
        <v/>
      </c>
      <c r="AI146" s="12">
        <f t="shared" si="328"/>
        <v>1</v>
      </c>
      <c r="AJ146" s="5" t="str">
        <f t="shared" si="329"/>
        <v>A</v>
      </c>
      <c r="AK146" s="12">
        <f t="shared" si="330"/>
        <v>2</v>
      </c>
      <c r="AL146" s="13" t="str">
        <f t="shared" si="331"/>
        <v/>
      </c>
      <c r="AM146" s="12">
        <f t="shared" si="332"/>
        <v>2</v>
      </c>
      <c r="AN146" s="5" t="str">
        <f t="shared" si="333"/>
        <v>5</v>
      </c>
      <c r="AO146" s="12">
        <f t="shared" si="334"/>
        <v>3</v>
      </c>
      <c r="AP146" s="13">
        <f t="shared" si="335"/>
        <v>46</v>
      </c>
      <c r="AQ146" s="12">
        <f t="shared" si="336"/>
        <v>4</v>
      </c>
      <c r="AR146" s="5" t="str">
        <f t="shared" si="337"/>
        <v>0</v>
      </c>
      <c r="AS146" s="12">
        <f t="shared" si="338"/>
        <v>5</v>
      </c>
      <c r="AT146" s="13">
        <f t="shared" si="339"/>
        <v>45</v>
      </c>
      <c r="AU146" s="12">
        <f t="shared" si="340"/>
        <v>6</v>
      </c>
      <c r="AV146" s="5" t="str">
        <f t="shared" si="341"/>
        <v>5</v>
      </c>
      <c r="AW146" s="12">
        <f t="shared" si="342"/>
        <v>9</v>
      </c>
      <c r="AX146" s="13" t="str">
        <f t="shared" si="343"/>
        <v/>
      </c>
      <c r="AY146" s="12">
        <f t="shared" si="344"/>
        <v>9</v>
      </c>
      <c r="AZ146" s="5" t="str">
        <f t="shared" si="345"/>
        <v/>
      </c>
      <c r="BA146" s="12">
        <f t="shared" si="346"/>
        <v>9</v>
      </c>
      <c r="BB146" s="13" t="str">
        <f t="shared" si="347"/>
        <v/>
      </c>
      <c r="BC146" s="12">
        <f t="shared" si="348"/>
        <v>9</v>
      </c>
      <c r="BD146" s="5" t="str">
        <f t="shared" si="349"/>
        <v/>
      </c>
      <c r="BE146" s="12">
        <f t="shared" si="350"/>
        <v>9</v>
      </c>
      <c r="BF146" s="13" t="str">
        <f t="shared" si="351"/>
        <v/>
      </c>
      <c r="BG146" s="12">
        <f t="shared" si="352"/>
        <v>9</v>
      </c>
      <c r="BH146" s="5" t="str">
        <f t="shared" si="353"/>
        <v/>
      </c>
      <c r="BJ146" t="str">
        <f t="shared" si="354"/>
        <v>A5.0-5</v>
      </c>
      <c r="BK146" s="8" t="str">
        <f t="shared" si="355"/>
        <v>yes</v>
      </c>
      <c r="BM146" s="3" t="str">
        <f>_xlfn.XLOOKUP(AJ146,Sheet2!A$3:A$16,Sheet2!B$3:B$16)&amp;"0"</f>
        <v>0070</v>
      </c>
      <c r="BN146" s="3" t="s">
        <v>260</v>
      </c>
      <c r="BO146" s="3" t="str">
        <f t="shared" si="357"/>
        <v>05</v>
      </c>
      <c r="BP146" s="3" t="s">
        <v>260</v>
      </c>
      <c r="BQ146" s="3" t="str">
        <f t="shared" si="358"/>
        <v>00</v>
      </c>
      <c r="BR146" s="3" t="s">
        <v>260</v>
      </c>
      <c r="BS146" s="3" t="str">
        <f t="shared" si="359"/>
        <v>0005</v>
      </c>
      <c r="BT146" s="3" t="s">
        <v>260</v>
      </c>
      <c r="BU146" s="3" t="str">
        <f t="shared" si="360"/>
        <v/>
      </c>
      <c r="BV146" s="3" t="s">
        <v>260</v>
      </c>
      <c r="BW146" s="3" t="str">
        <f t="shared" si="361"/>
        <v/>
      </c>
      <c r="BX146" s="3" t="s">
        <v>260</v>
      </c>
      <c r="BY146" s="3" t="str">
        <f t="shared" si="362"/>
        <v/>
      </c>
      <c r="CA146" s="6" t="str">
        <f t="shared" si="363"/>
        <v>0070.05.00.0005</v>
      </c>
    </row>
    <row r="147" spans="1:79" x14ac:dyDescent="0.3">
      <c r="A147" t="str">
        <f t="shared" si="364"/>
        <v>A5.0-6</v>
      </c>
      <c r="B147" t="s">
        <v>124</v>
      </c>
      <c r="C147" t="s">
        <v>223</v>
      </c>
      <c r="D147" s="3">
        <v>0</v>
      </c>
      <c r="E147" s="3">
        <v>1</v>
      </c>
      <c r="G147" s="12">
        <v>0</v>
      </c>
      <c r="H147" s="3">
        <v>1</v>
      </c>
      <c r="I147" s="21">
        <v>0</v>
      </c>
      <c r="J147" s="12">
        <v>0</v>
      </c>
      <c r="K147" s="3">
        <v>1</v>
      </c>
      <c r="L147" s="21">
        <v>0</v>
      </c>
      <c r="M147" s="12">
        <v>1</v>
      </c>
      <c r="N147" s="3">
        <v>1</v>
      </c>
      <c r="O147" s="21">
        <v>0</v>
      </c>
      <c r="P147" s="13">
        <v>1</v>
      </c>
      <c r="Q147" s="5">
        <v>3</v>
      </c>
      <c r="R147" s="21">
        <v>0</v>
      </c>
      <c r="S147" s="13">
        <v>0</v>
      </c>
      <c r="T147" s="3">
        <v>0</v>
      </c>
      <c r="U147" s="21">
        <v>0</v>
      </c>
      <c r="V147" s="13">
        <v>0</v>
      </c>
      <c r="W147" s="3">
        <v>0</v>
      </c>
      <c r="X147" s="21">
        <v>0</v>
      </c>
      <c r="Y147" s="13">
        <v>0</v>
      </c>
      <c r="Z147" s="3">
        <v>0</v>
      </c>
      <c r="AA147" s="21">
        <v>0</v>
      </c>
      <c r="AE147" s="5" t="str">
        <f t="shared" si="325"/>
        <v/>
      </c>
      <c r="AG147" s="12">
        <f t="shared" si="326"/>
        <v>1</v>
      </c>
      <c r="AH147" s="5" t="str">
        <f t="shared" si="327"/>
        <v/>
      </c>
      <c r="AI147" s="12">
        <f t="shared" si="328"/>
        <v>1</v>
      </c>
      <c r="AJ147" s="5" t="str">
        <f t="shared" si="329"/>
        <v>A</v>
      </c>
      <c r="AK147" s="12">
        <f t="shared" si="330"/>
        <v>2</v>
      </c>
      <c r="AL147" s="13" t="str">
        <f t="shared" si="331"/>
        <v/>
      </c>
      <c r="AM147" s="12">
        <f t="shared" si="332"/>
        <v>2</v>
      </c>
      <c r="AN147" s="5" t="str">
        <f t="shared" si="333"/>
        <v>5</v>
      </c>
      <c r="AO147" s="12">
        <f t="shared" si="334"/>
        <v>3</v>
      </c>
      <c r="AP147" s="13">
        <f t="shared" si="335"/>
        <v>46</v>
      </c>
      <c r="AQ147" s="12">
        <f t="shared" si="336"/>
        <v>4</v>
      </c>
      <c r="AR147" s="5" t="str">
        <f t="shared" si="337"/>
        <v>0</v>
      </c>
      <c r="AS147" s="12">
        <f t="shared" si="338"/>
        <v>5</v>
      </c>
      <c r="AT147" s="13">
        <f t="shared" si="339"/>
        <v>45</v>
      </c>
      <c r="AU147" s="12">
        <f t="shared" si="340"/>
        <v>6</v>
      </c>
      <c r="AV147" s="5" t="str">
        <f t="shared" si="341"/>
        <v>6</v>
      </c>
      <c r="AW147" s="12">
        <f t="shared" si="342"/>
        <v>9</v>
      </c>
      <c r="AX147" s="13" t="str">
        <f t="shared" si="343"/>
        <v/>
      </c>
      <c r="AY147" s="12">
        <f t="shared" si="344"/>
        <v>9</v>
      </c>
      <c r="AZ147" s="5" t="str">
        <f t="shared" si="345"/>
        <v/>
      </c>
      <c r="BA147" s="12">
        <f t="shared" si="346"/>
        <v>9</v>
      </c>
      <c r="BB147" s="13" t="str">
        <f t="shared" si="347"/>
        <v/>
      </c>
      <c r="BC147" s="12">
        <f t="shared" si="348"/>
        <v>9</v>
      </c>
      <c r="BD147" s="5" t="str">
        <f t="shared" si="349"/>
        <v/>
      </c>
      <c r="BE147" s="12">
        <f t="shared" si="350"/>
        <v>9</v>
      </c>
      <c r="BF147" s="13" t="str">
        <f t="shared" si="351"/>
        <v/>
      </c>
      <c r="BG147" s="12">
        <f t="shared" si="352"/>
        <v>9</v>
      </c>
      <c r="BH147" s="5" t="str">
        <f t="shared" si="353"/>
        <v/>
      </c>
      <c r="BJ147" t="str">
        <f t="shared" si="354"/>
        <v>A5.0-6</v>
      </c>
      <c r="BK147" s="8" t="str">
        <f t="shared" si="355"/>
        <v>yes</v>
      </c>
      <c r="BM147" s="3" t="str">
        <f>_xlfn.XLOOKUP(AJ147,Sheet2!A$3:A$16,Sheet2!B$3:B$16)&amp;"0"</f>
        <v>0070</v>
      </c>
      <c r="BN147" s="3" t="s">
        <v>260</v>
      </c>
      <c r="BO147" s="3" t="str">
        <f t="shared" si="357"/>
        <v>05</v>
      </c>
      <c r="BP147" s="3" t="s">
        <v>260</v>
      </c>
      <c r="BQ147" s="3" t="str">
        <f t="shared" si="358"/>
        <v>00</v>
      </c>
      <c r="BR147" s="3" t="s">
        <v>260</v>
      </c>
      <c r="BS147" s="3" t="str">
        <f t="shared" si="359"/>
        <v>0006</v>
      </c>
      <c r="BT147" s="3" t="s">
        <v>260</v>
      </c>
      <c r="BU147" s="3" t="str">
        <f t="shared" si="360"/>
        <v/>
      </c>
      <c r="BV147" s="3" t="s">
        <v>260</v>
      </c>
      <c r="BW147" s="3" t="str">
        <f t="shared" si="361"/>
        <v/>
      </c>
      <c r="BX147" s="3" t="s">
        <v>260</v>
      </c>
      <c r="BY147" s="3" t="str">
        <f t="shared" si="362"/>
        <v/>
      </c>
      <c r="CA147" s="6" t="str">
        <f t="shared" si="363"/>
        <v>0070.05.00.0006</v>
      </c>
    </row>
    <row r="148" spans="1:79" x14ac:dyDescent="0.3">
      <c r="A148" t="str">
        <f t="shared" si="364"/>
        <v>A5.0-7</v>
      </c>
      <c r="B148" t="s">
        <v>125</v>
      </c>
      <c r="C148" t="s">
        <v>223</v>
      </c>
      <c r="D148" s="3">
        <v>0</v>
      </c>
      <c r="E148" s="3">
        <v>1</v>
      </c>
      <c r="G148" s="12">
        <v>0</v>
      </c>
      <c r="H148" s="3">
        <v>1</v>
      </c>
      <c r="I148" s="21">
        <v>0</v>
      </c>
      <c r="J148" s="12">
        <v>0</v>
      </c>
      <c r="K148" s="3">
        <v>1</v>
      </c>
      <c r="L148" s="21">
        <v>0</v>
      </c>
      <c r="M148" s="12">
        <v>1</v>
      </c>
      <c r="N148" s="3">
        <v>1</v>
      </c>
      <c r="O148" s="21">
        <v>0</v>
      </c>
      <c r="P148" s="13">
        <v>1</v>
      </c>
      <c r="Q148" s="5">
        <v>3</v>
      </c>
      <c r="R148" s="21">
        <v>0</v>
      </c>
      <c r="S148" s="13">
        <v>0</v>
      </c>
      <c r="T148" s="3">
        <v>0</v>
      </c>
      <c r="U148" s="21">
        <v>0</v>
      </c>
      <c r="V148" s="13">
        <v>0</v>
      </c>
      <c r="W148" s="3">
        <v>0</v>
      </c>
      <c r="X148" s="21">
        <v>0</v>
      </c>
      <c r="Y148" s="13">
        <v>0</v>
      </c>
      <c r="Z148" s="3">
        <v>0</v>
      </c>
      <c r="AA148" s="21">
        <v>0</v>
      </c>
      <c r="AE148" s="5" t="str">
        <f t="shared" ref="AE148:AE179" si="365">IF(D148=0,"",MID($A148,E148,D148))</f>
        <v/>
      </c>
      <c r="AG148" s="12">
        <f t="shared" ref="AG148:AG179" si="366">D148+E148</f>
        <v>1</v>
      </c>
      <c r="AH148" s="5" t="str">
        <f t="shared" ref="AH148:AH179" si="367">IF(G148=0,"",CODE(MID($A148,AG148,G148)))</f>
        <v/>
      </c>
      <c r="AI148" s="12">
        <f t="shared" ref="AI148:AI179" si="368">G148+AG148</f>
        <v>1</v>
      </c>
      <c r="AJ148" s="5" t="str">
        <f t="shared" ref="AJ148:AJ179" si="369">IF(H148=0,"",MID($A148,AI148,H148))</f>
        <v>A</v>
      </c>
      <c r="AK148" s="12">
        <f t="shared" ref="AK148:AK179" si="370">H148+AI148</f>
        <v>2</v>
      </c>
      <c r="AL148" s="13" t="str">
        <f t="shared" ref="AL148:AL179" si="371">IF(J148=0,"",CODE(MID($A148,AK148,J148)))</f>
        <v/>
      </c>
      <c r="AM148" s="12">
        <f t="shared" ref="AM148:AM179" si="372">J148+AK148</f>
        <v>2</v>
      </c>
      <c r="AN148" s="5" t="str">
        <f t="shared" ref="AN148:AN179" si="373">IF(K148=0,"",MID($A148,AM148,K148))</f>
        <v>5</v>
      </c>
      <c r="AO148" s="12">
        <f t="shared" ref="AO148:AO179" si="374">K148+AM148</f>
        <v>3</v>
      </c>
      <c r="AP148" s="13">
        <f t="shared" ref="AP148:AP179" si="375">IF(M148=0,"",CODE(MID($A148,AO148,M148)))</f>
        <v>46</v>
      </c>
      <c r="AQ148" s="12">
        <f t="shared" ref="AQ148:AQ179" si="376">M148+AO148</f>
        <v>4</v>
      </c>
      <c r="AR148" s="5" t="str">
        <f t="shared" ref="AR148:AR179" si="377">IF(N148=0,"",MID($A148,AQ148,N148))</f>
        <v>0</v>
      </c>
      <c r="AS148" s="12">
        <f t="shared" ref="AS148:AS179" si="378">N148+AQ148</f>
        <v>5</v>
      </c>
      <c r="AT148" s="13">
        <f t="shared" ref="AT148:AT179" si="379">IF(P148=0,"",CODE(MID($A148,AS148,P148)))</f>
        <v>45</v>
      </c>
      <c r="AU148" s="12">
        <f t="shared" ref="AU148:AU179" si="380">P148+AS148</f>
        <v>6</v>
      </c>
      <c r="AV148" s="5" t="str">
        <f t="shared" ref="AV148:AV179" si="381">IF(Q148=0,"",MID($A148,AU148,Q148))</f>
        <v>7</v>
      </c>
      <c r="AW148" s="12">
        <f t="shared" ref="AW148:AW179" si="382">Q148+AU148</f>
        <v>9</v>
      </c>
      <c r="AX148" s="13" t="str">
        <f t="shared" ref="AX148:AX179" si="383">IF(S148=0,"",CODE(MID($A148,AW148,S148)))</f>
        <v/>
      </c>
      <c r="AY148" s="12">
        <f t="shared" ref="AY148:AY179" si="384">S148+AW148</f>
        <v>9</v>
      </c>
      <c r="AZ148" s="5" t="str">
        <f t="shared" ref="AZ148:AZ179" si="385">IF(T148=0,"",MID($A148,AY148,T148))</f>
        <v/>
      </c>
      <c r="BA148" s="12">
        <f t="shared" ref="BA148:BA179" si="386">T148+AY148</f>
        <v>9</v>
      </c>
      <c r="BB148" s="13" t="str">
        <f t="shared" ref="BB148:BB179" si="387">IF(V148=0,"",CODE(MID($A148,BA148,V148)))</f>
        <v/>
      </c>
      <c r="BC148" s="12">
        <f t="shared" ref="BC148:BC179" si="388">V148+BA148</f>
        <v>9</v>
      </c>
      <c r="BD148" s="5" t="str">
        <f t="shared" ref="BD148:BD179" si="389">IF(W148=0,"",MID($A148,BC148,W148))</f>
        <v/>
      </c>
      <c r="BE148" s="12">
        <f t="shared" ref="BE148:BE179" si="390">W148+BC148</f>
        <v>9</v>
      </c>
      <c r="BF148" s="13" t="str">
        <f t="shared" ref="BF148:BF179" si="391">IF(Y148=0,"",CODE(MID($A148,BE148,Y148)))</f>
        <v/>
      </c>
      <c r="BG148" s="12">
        <f t="shared" ref="BG148:BG179" si="392">Y148+BE148</f>
        <v>9</v>
      </c>
      <c r="BH148" s="5" t="str">
        <f t="shared" ref="BH148:BH179" si="393">IF(Z148=0,"",MID($A148,BG148,Z148))</f>
        <v/>
      </c>
      <c r="BJ148" t="str">
        <f t="shared" si="354"/>
        <v>A5.0-7</v>
      </c>
      <c r="BK148" s="8" t="str">
        <f t="shared" si="355"/>
        <v>yes</v>
      </c>
      <c r="BM148" s="3" t="str">
        <f>_xlfn.XLOOKUP(AJ148,Sheet2!A$3:A$16,Sheet2!B$3:B$16)&amp;"0"</f>
        <v>0070</v>
      </c>
      <c r="BN148" s="3" t="s">
        <v>260</v>
      </c>
      <c r="BO148" s="3" t="str">
        <f t="shared" si="357"/>
        <v>05</v>
      </c>
      <c r="BP148" s="3" t="s">
        <v>260</v>
      </c>
      <c r="BQ148" s="3" t="str">
        <f t="shared" si="358"/>
        <v>00</v>
      </c>
      <c r="BR148" s="3" t="s">
        <v>260</v>
      </c>
      <c r="BS148" s="3" t="str">
        <f t="shared" si="359"/>
        <v>0007</v>
      </c>
      <c r="BT148" s="3" t="s">
        <v>260</v>
      </c>
      <c r="BU148" s="3" t="str">
        <f t="shared" si="360"/>
        <v/>
      </c>
      <c r="BV148" s="3" t="s">
        <v>260</v>
      </c>
      <c r="BW148" s="3" t="str">
        <f t="shared" si="361"/>
        <v/>
      </c>
      <c r="BX148" s="3" t="s">
        <v>260</v>
      </c>
      <c r="BY148" s="3" t="str">
        <f t="shared" si="362"/>
        <v/>
      </c>
      <c r="CA148" s="6" t="str">
        <f t="shared" si="363"/>
        <v>0070.05.00.0007</v>
      </c>
    </row>
    <row r="149" spans="1:79" x14ac:dyDescent="0.3">
      <c r="A149" t="str">
        <f t="shared" si="364"/>
        <v>A5.0-8</v>
      </c>
      <c r="B149" t="s">
        <v>126</v>
      </c>
      <c r="C149" t="s">
        <v>223</v>
      </c>
      <c r="D149" s="3">
        <v>0</v>
      </c>
      <c r="E149" s="3">
        <v>1</v>
      </c>
      <c r="G149" s="12">
        <v>0</v>
      </c>
      <c r="H149" s="3">
        <v>1</v>
      </c>
      <c r="I149" s="21">
        <v>0</v>
      </c>
      <c r="J149" s="12">
        <v>0</v>
      </c>
      <c r="K149" s="3">
        <v>1</v>
      </c>
      <c r="L149" s="21">
        <v>0</v>
      </c>
      <c r="M149" s="12">
        <v>1</v>
      </c>
      <c r="N149" s="3">
        <v>1</v>
      </c>
      <c r="O149" s="21">
        <v>0</v>
      </c>
      <c r="P149" s="13">
        <v>1</v>
      </c>
      <c r="Q149" s="5">
        <v>3</v>
      </c>
      <c r="R149" s="21">
        <v>0</v>
      </c>
      <c r="S149" s="13">
        <v>0</v>
      </c>
      <c r="T149" s="3">
        <v>0</v>
      </c>
      <c r="U149" s="21">
        <v>0</v>
      </c>
      <c r="V149" s="13">
        <v>0</v>
      </c>
      <c r="W149" s="3">
        <v>0</v>
      </c>
      <c r="X149" s="21">
        <v>0</v>
      </c>
      <c r="Y149" s="13">
        <v>0</v>
      </c>
      <c r="Z149" s="3">
        <v>0</v>
      </c>
      <c r="AA149" s="21">
        <v>0</v>
      </c>
      <c r="AE149" s="5" t="str">
        <f t="shared" si="365"/>
        <v/>
      </c>
      <c r="AG149" s="12">
        <f t="shared" si="366"/>
        <v>1</v>
      </c>
      <c r="AH149" s="5" t="str">
        <f t="shared" si="367"/>
        <v/>
      </c>
      <c r="AI149" s="12">
        <f t="shared" si="368"/>
        <v>1</v>
      </c>
      <c r="AJ149" s="5" t="str">
        <f t="shared" si="369"/>
        <v>A</v>
      </c>
      <c r="AK149" s="12">
        <f t="shared" si="370"/>
        <v>2</v>
      </c>
      <c r="AL149" s="13" t="str">
        <f t="shared" si="371"/>
        <v/>
      </c>
      <c r="AM149" s="12">
        <f t="shared" si="372"/>
        <v>2</v>
      </c>
      <c r="AN149" s="5" t="str">
        <f t="shared" si="373"/>
        <v>5</v>
      </c>
      <c r="AO149" s="12">
        <f t="shared" si="374"/>
        <v>3</v>
      </c>
      <c r="AP149" s="13">
        <f t="shared" si="375"/>
        <v>46</v>
      </c>
      <c r="AQ149" s="12">
        <f t="shared" si="376"/>
        <v>4</v>
      </c>
      <c r="AR149" s="5" t="str">
        <f t="shared" si="377"/>
        <v>0</v>
      </c>
      <c r="AS149" s="12">
        <f t="shared" si="378"/>
        <v>5</v>
      </c>
      <c r="AT149" s="13">
        <f t="shared" si="379"/>
        <v>45</v>
      </c>
      <c r="AU149" s="12">
        <f t="shared" si="380"/>
        <v>6</v>
      </c>
      <c r="AV149" s="5" t="str">
        <f t="shared" si="381"/>
        <v>8</v>
      </c>
      <c r="AW149" s="12">
        <f t="shared" si="382"/>
        <v>9</v>
      </c>
      <c r="AX149" s="13" t="str">
        <f t="shared" si="383"/>
        <v/>
      </c>
      <c r="AY149" s="12">
        <f t="shared" si="384"/>
        <v>9</v>
      </c>
      <c r="AZ149" s="5" t="str">
        <f t="shared" si="385"/>
        <v/>
      </c>
      <c r="BA149" s="12">
        <f t="shared" si="386"/>
        <v>9</v>
      </c>
      <c r="BB149" s="13" t="str">
        <f t="shared" si="387"/>
        <v/>
      </c>
      <c r="BC149" s="12">
        <f t="shared" si="388"/>
        <v>9</v>
      </c>
      <c r="BD149" s="5" t="str">
        <f t="shared" si="389"/>
        <v/>
      </c>
      <c r="BE149" s="12">
        <f t="shared" si="390"/>
        <v>9</v>
      </c>
      <c r="BF149" s="13" t="str">
        <f t="shared" si="391"/>
        <v/>
      </c>
      <c r="BG149" s="12">
        <f t="shared" si="392"/>
        <v>9</v>
      </c>
      <c r="BH149" s="5" t="str">
        <f t="shared" si="393"/>
        <v/>
      </c>
      <c r="BJ149" t="str">
        <f t="shared" si="354"/>
        <v>A5.0-8</v>
      </c>
      <c r="BK149" s="8" t="str">
        <f t="shared" si="355"/>
        <v>yes</v>
      </c>
      <c r="BM149" s="3" t="str">
        <f>_xlfn.XLOOKUP(AJ149,Sheet2!A$3:A$16,Sheet2!B$3:B$16)&amp;"0"</f>
        <v>0070</v>
      </c>
      <c r="BN149" s="3" t="s">
        <v>260</v>
      </c>
      <c r="BO149" s="3" t="str">
        <f t="shared" si="357"/>
        <v>05</v>
      </c>
      <c r="BP149" s="3" t="s">
        <v>260</v>
      </c>
      <c r="BQ149" s="3" t="str">
        <f t="shared" si="358"/>
        <v>00</v>
      </c>
      <c r="BR149" s="3" t="s">
        <v>260</v>
      </c>
      <c r="BS149" s="3" t="str">
        <f t="shared" si="359"/>
        <v>0008</v>
      </c>
      <c r="BT149" s="3" t="s">
        <v>260</v>
      </c>
      <c r="BU149" s="3" t="str">
        <f t="shared" si="360"/>
        <v/>
      </c>
      <c r="BV149" s="3" t="s">
        <v>260</v>
      </c>
      <c r="BW149" s="3" t="str">
        <f t="shared" si="361"/>
        <v/>
      </c>
      <c r="BX149" s="3" t="s">
        <v>260</v>
      </c>
      <c r="BY149" s="3" t="str">
        <f t="shared" si="362"/>
        <v/>
      </c>
      <c r="CA149" s="6" t="str">
        <f t="shared" si="363"/>
        <v>0070.05.00.0008</v>
      </c>
    </row>
    <row r="150" spans="1:79" x14ac:dyDescent="0.3">
      <c r="A150" t="str">
        <f t="shared" si="364"/>
        <v>A5.3-0</v>
      </c>
      <c r="B150" t="s">
        <v>127</v>
      </c>
      <c r="C150" t="s">
        <v>223</v>
      </c>
      <c r="D150" s="3">
        <v>0</v>
      </c>
      <c r="E150" s="3">
        <v>1</v>
      </c>
      <c r="G150" s="12">
        <v>0</v>
      </c>
      <c r="H150" s="3">
        <v>1</v>
      </c>
      <c r="I150" s="21">
        <v>0</v>
      </c>
      <c r="J150" s="12">
        <v>0</v>
      </c>
      <c r="K150" s="3">
        <v>1</v>
      </c>
      <c r="L150" s="21">
        <v>0</v>
      </c>
      <c r="M150" s="12">
        <v>1</v>
      </c>
      <c r="N150" s="3">
        <v>1</v>
      </c>
      <c r="O150" s="21">
        <v>0</v>
      </c>
      <c r="P150" s="13">
        <v>1</v>
      </c>
      <c r="Q150" s="5">
        <v>3</v>
      </c>
      <c r="R150" s="21">
        <v>0</v>
      </c>
      <c r="S150" s="13">
        <v>0</v>
      </c>
      <c r="T150" s="3">
        <v>0</v>
      </c>
      <c r="U150" s="21">
        <v>0</v>
      </c>
      <c r="V150" s="13">
        <v>0</v>
      </c>
      <c r="W150" s="3">
        <v>0</v>
      </c>
      <c r="X150" s="21">
        <v>0</v>
      </c>
      <c r="Y150" s="13">
        <v>0</v>
      </c>
      <c r="Z150" s="3">
        <v>0</v>
      </c>
      <c r="AA150" s="21">
        <v>0</v>
      </c>
      <c r="AE150" s="5" t="str">
        <f t="shared" si="365"/>
        <v/>
      </c>
      <c r="AG150" s="12">
        <f t="shared" si="366"/>
        <v>1</v>
      </c>
      <c r="AH150" s="5" t="str">
        <f t="shared" si="367"/>
        <v/>
      </c>
      <c r="AI150" s="12">
        <f t="shared" si="368"/>
        <v>1</v>
      </c>
      <c r="AJ150" s="5" t="str">
        <f t="shared" si="369"/>
        <v>A</v>
      </c>
      <c r="AK150" s="12">
        <f t="shared" si="370"/>
        <v>2</v>
      </c>
      <c r="AL150" s="13" t="str">
        <f t="shared" si="371"/>
        <v/>
      </c>
      <c r="AM150" s="12">
        <f t="shared" si="372"/>
        <v>2</v>
      </c>
      <c r="AN150" s="5" t="str">
        <f t="shared" si="373"/>
        <v>5</v>
      </c>
      <c r="AO150" s="12">
        <f t="shared" si="374"/>
        <v>3</v>
      </c>
      <c r="AP150" s="13">
        <f t="shared" si="375"/>
        <v>46</v>
      </c>
      <c r="AQ150" s="12">
        <f t="shared" si="376"/>
        <v>4</v>
      </c>
      <c r="AR150" s="5" t="str">
        <f t="shared" si="377"/>
        <v>3</v>
      </c>
      <c r="AS150" s="12">
        <f t="shared" si="378"/>
        <v>5</v>
      </c>
      <c r="AT150" s="13">
        <f t="shared" si="379"/>
        <v>45</v>
      </c>
      <c r="AU150" s="12">
        <f t="shared" si="380"/>
        <v>6</v>
      </c>
      <c r="AV150" s="5" t="str">
        <f t="shared" si="381"/>
        <v>0</v>
      </c>
      <c r="AW150" s="12">
        <f t="shared" si="382"/>
        <v>9</v>
      </c>
      <c r="AX150" s="13" t="str">
        <f t="shared" si="383"/>
        <v/>
      </c>
      <c r="AY150" s="12">
        <f t="shared" si="384"/>
        <v>9</v>
      </c>
      <c r="AZ150" s="5" t="str">
        <f t="shared" si="385"/>
        <v/>
      </c>
      <c r="BA150" s="12">
        <f t="shared" si="386"/>
        <v>9</v>
      </c>
      <c r="BB150" s="13" t="str">
        <f t="shared" si="387"/>
        <v/>
      </c>
      <c r="BC150" s="12">
        <f t="shared" si="388"/>
        <v>9</v>
      </c>
      <c r="BD150" s="5" t="str">
        <f t="shared" si="389"/>
        <v/>
      </c>
      <c r="BE150" s="12">
        <f t="shared" si="390"/>
        <v>9</v>
      </c>
      <c r="BF150" s="13" t="str">
        <f t="shared" si="391"/>
        <v/>
      </c>
      <c r="BG150" s="12">
        <f t="shared" si="392"/>
        <v>9</v>
      </c>
      <c r="BH150" s="5" t="str">
        <f t="shared" si="393"/>
        <v/>
      </c>
      <c r="BJ150" t="str">
        <f t="shared" si="354"/>
        <v>A5.3-0</v>
      </c>
      <c r="BK150" s="8" t="str">
        <f t="shared" si="355"/>
        <v>yes</v>
      </c>
      <c r="BM150" s="3" t="str">
        <f>_xlfn.XLOOKUP(AJ150,Sheet2!A$3:A$16,Sheet2!B$3:B$16)&amp;"0"</f>
        <v>0070</v>
      </c>
      <c r="BN150" s="3" t="s">
        <v>260</v>
      </c>
      <c r="BO150" s="3" t="str">
        <f t="shared" si="357"/>
        <v>05</v>
      </c>
      <c r="BP150" s="3" t="s">
        <v>260</v>
      </c>
      <c r="BQ150" s="3" t="str">
        <f t="shared" si="358"/>
        <v>03</v>
      </c>
      <c r="BR150" s="3" t="s">
        <v>260</v>
      </c>
      <c r="BS150" s="3" t="str">
        <f t="shared" si="359"/>
        <v>0000</v>
      </c>
      <c r="BT150" s="3" t="s">
        <v>260</v>
      </c>
      <c r="BU150" s="3" t="str">
        <f t="shared" si="360"/>
        <v/>
      </c>
      <c r="BV150" s="3" t="s">
        <v>260</v>
      </c>
      <c r="BW150" s="3" t="str">
        <f t="shared" si="361"/>
        <v/>
      </c>
      <c r="BX150" s="3" t="s">
        <v>260</v>
      </c>
      <c r="BY150" s="3" t="str">
        <f t="shared" si="362"/>
        <v/>
      </c>
      <c r="CA150" s="6" t="str">
        <f t="shared" si="363"/>
        <v>0070.05.03.0000</v>
      </c>
    </row>
    <row r="151" spans="1:79" x14ac:dyDescent="0.3">
      <c r="A151" t="str">
        <f t="shared" si="364"/>
        <v>A5.7-1</v>
      </c>
      <c r="B151" t="s">
        <v>128</v>
      </c>
      <c r="C151" t="s">
        <v>223</v>
      </c>
      <c r="D151" s="3">
        <v>0</v>
      </c>
      <c r="E151" s="3">
        <v>1</v>
      </c>
      <c r="G151" s="12">
        <v>0</v>
      </c>
      <c r="H151" s="3">
        <v>1</v>
      </c>
      <c r="I151" s="21">
        <v>0</v>
      </c>
      <c r="J151" s="12">
        <v>0</v>
      </c>
      <c r="K151" s="3">
        <v>1</v>
      </c>
      <c r="L151" s="21">
        <v>0</v>
      </c>
      <c r="M151" s="12">
        <v>1</v>
      </c>
      <c r="N151" s="3">
        <v>1</v>
      </c>
      <c r="O151" s="21">
        <v>0</v>
      </c>
      <c r="P151" s="13">
        <v>1</v>
      </c>
      <c r="Q151" s="5">
        <v>3</v>
      </c>
      <c r="R151" s="21">
        <v>0</v>
      </c>
      <c r="S151" s="13">
        <v>0</v>
      </c>
      <c r="T151" s="3">
        <v>0</v>
      </c>
      <c r="U151" s="21">
        <v>0</v>
      </c>
      <c r="V151" s="13">
        <v>0</v>
      </c>
      <c r="W151" s="3">
        <v>0</v>
      </c>
      <c r="X151" s="21">
        <v>0</v>
      </c>
      <c r="Y151" s="13">
        <v>0</v>
      </c>
      <c r="Z151" s="3">
        <v>0</v>
      </c>
      <c r="AA151" s="21">
        <v>0</v>
      </c>
      <c r="AE151" s="5" t="str">
        <f t="shared" si="365"/>
        <v/>
      </c>
      <c r="AG151" s="12">
        <f t="shared" si="366"/>
        <v>1</v>
      </c>
      <c r="AH151" s="5" t="str">
        <f t="shared" si="367"/>
        <v/>
      </c>
      <c r="AI151" s="12">
        <f t="shared" si="368"/>
        <v>1</v>
      </c>
      <c r="AJ151" s="5" t="str">
        <f t="shared" si="369"/>
        <v>A</v>
      </c>
      <c r="AK151" s="12">
        <f t="shared" si="370"/>
        <v>2</v>
      </c>
      <c r="AL151" s="13" t="str">
        <f t="shared" si="371"/>
        <v/>
      </c>
      <c r="AM151" s="12">
        <f t="shared" si="372"/>
        <v>2</v>
      </c>
      <c r="AN151" s="5" t="str">
        <f t="shared" si="373"/>
        <v>5</v>
      </c>
      <c r="AO151" s="12">
        <f t="shared" si="374"/>
        <v>3</v>
      </c>
      <c r="AP151" s="13">
        <f t="shared" si="375"/>
        <v>46</v>
      </c>
      <c r="AQ151" s="12">
        <f t="shared" si="376"/>
        <v>4</v>
      </c>
      <c r="AR151" s="5" t="str">
        <f t="shared" si="377"/>
        <v>7</v>
      </c>
      <c r="AS151" s="12">
        <f t="shared" si="378"/>
        <v>5</v>
      </c>
      <c r="AT151" s="13">
        <f t="shared" si="379"/>
        <v>45</v>
      </c>
      <c r="AU151" s="12">
        <f t="shared" si="380"/>
        <v>6</v>
      </c>
      <c r="AV151" s="5" t="str">
        <f t="shared" si="381"/>
        <v>1</v>
      </c>
      <c r="AW151" s="12">
        <f t="shared" si="382"/>
        <v>9</v>
      </c>
      <c r="AX151" s="13" t="str">
        <f t="shared" si="383"/>
        <v/>
      </c>
      <c r="AY151" s="12">
        <f t="shared" si="384"/>
        <v>9</v>
      </c>
      <c r="AZ151" s="5" t="str">
        <f t="shared" si="385"/>
        <v/>
      </c>
      <c r="BA151" s="12">
        <f t="shared" si="386"/>
        <v>9</v>
      </c>
      <c r="BB151" s="13" t="str">
        <f t="shared" si="387"/>
        <v/>
      </c>
      <c r="BC151" s="12">
        <f t="shared" si="388"/>
        <v>9</v>
      </c>
      <c r="BD151" s="5" t="str">
        <f t="shared" si="389"/>
        <v/>
      </c>
      <c r="BE151" s="12">
        <f t="shared" si="390"/>
        <v>9</v>
      </c>
      <c r="BF151" s="13" t="str">
        <f t="shared" si="391"/>
        <v/>
      </c>
      <c r="BG151" s="12">
        <f t="shared" si="392"/>
        <v>9</v>
      </c>
      <c r="BH151" s="5" t="str">
        <f t="shared" si="393"/>
        <v/>
      </c>
      <c r="BJ151" t="str">
        <f t="shared" si="354"/>
        <v>A5.7-1</v>
      </c>
      <c r="BK151" s="8" t="str">
        <f t="shared" si="355"/>
        <v>yes</v>
      </c>
      <c r="BM151" s="3" t="str">
        <f>_xlfn.XLOOKUP(AJ151,Sheet2!A$3:A$16,Sheet2!B$3:B$16)&amp;"0"</f>
        <v>0070</v>
      </c>
      <c r="BN151" s="3" t="s">
        <v>260</v>
      </c>
      <c r="BO151" s="3" t="str">
        <f t="shared" si="357"/>
        <v>05</v>
      </c>
      <c r="BP151" s="3" t="s">
        <v>260</v>
      </c>
      <c r="BQ151" s="3" t="str">
        <f t="shared" si="358"/>
        <v>07</v>
      </c>
      <c r="BR151" s="3" t="s">
        <v>260</v>
      </c>
      <c r="BS151" s="3" t="str">
        <f t="shared" si="359"/>
        <v>0001</v>
      </c>
      <c r="BT151" s="3" t="s">
        <v>260</v>
      </c>
      <c r="BU151" s="3" t="str">
        <f t="shared" si="360"/>
        <v/>
      </c>
      <c r="BV151" s="3" t="s">
        <v>260</v>
      </c>
      <c r="BW151" s="3" t="str">
        <f t="shared" si="361"/>
        <v/>
      </c>
      <c r="BX151" s="3" t="s">
        <v>260</v>
      </c>
      <c r="BY151" s="3" t="str">
        <f t="shared" si="362"/>
        <v/>
      </c>
      <c r="CA151" s="6" t="str">
        <f t="shared" si="363"/>
        <v>0070.05.07.0001</v>
      </c>
    </row>
    <row r="152" spans="1:79" x14ac:dyDescent="0.3">
      <c r="A152" t="str">
        <f t="shared" si="364"/>
        <v>A5.8-1</v>
      </c>
      <c r="B152" t="s">
        <v>129</v>
      </c>
      <c r="C152" t="s">
        <v>223</v>
      </c>
      <c r="D152" s="3">
        <v>0</v>
      </c>
      <c r="E152" s="3">
        <v>1</v>
      </c>
      <c r="G152" s="12">
        <v>0</v>
      </c>
      <c r="H152" s="3">
        <v>1</v>
      </c>
      <c r="I152" s="21">
        <v>0</v>
      </c>
      <c r="J152" s="12">
        <v>0</v>
      </c>
      <c r="K152" s="3">
        <v>1</v>
      </c>
      <c r="L152" s="21">
        <v>0</v>
      </c>
      <c r="M152" s="12">
        <v>1</v>
      </c>
      <c r="N152" s="3">
        <v>1</v>
      </c>
      <c r="O152" s="21">
        <v>0</v>
      </c>
      <c r="P152" s="13">
        <v>1</v>
      </c>
      <c r="Q152" s="5">
        <v>3</v>
      </c>
      <c r="R152" s="21">
        <v>0</v>
      </c>
      <c r="S152" s="13">
        <v>0</v>
      </c>
      <c r="T152" s="3">
        <v>0</v>
      </c>
      <c r="U152" s="21">
        <v>0</v>
      </c>
      <c r="V152" s="13">
        <v>0</v>
      </c>
      <c r="W152" s="3">
        <v>0</v>
      </c>
      <c r="X152" s="21">
        <v>0</v>
      </c>
      <c r="Y152" s="13">
        <v>0</v>
      </c>
      <c r="Z152" s="3">
        <v>0</v>
      </c>
      <c r="AA152" s="21">
        <v>0</v>
      </c>
      <c r="AE152" s="5" t="str">
        <f t="shared" si="365"/>
        <v/>
      </c>
      <c r="AG152" s="12">
        <f t="shared" si="366"/>
        <v>1</v>
      </c>
      <c r="AH152" s="5" t="str">
        <f t="shared" si="367"/>
        <v/>
      </c>
      <c r="AI152" s="12">
        <f t="shared" si="368"/>
        <v>1</v>
      </c>
      <c r="AJ152" s="5" t="str">
        <f t="shared" si="369"/>
        <v>A</v>
      </c>
      <c r="AK152" s="12">
        <f t="shared" si="370"/>
        <v>2</v>
      </c>
      <c r="AL152" s="13" t="str">
        <f t="shared" si="371"/>
        <v/>
      </c>
      <c r="AM152" s="12">
        <f t="shared" si="372"/>
        <v>2</v>
      </c>
      <c r="AN152" s="5" t="str">
        <f t="shared" si="373"/>
        <v>5</v>
      </c>
      <c r="AO152" s="12">
        <f t="shared" si="374"/>
        <v>3</v>
      </c>
      <c r="AP152" s="13">
        <f t="shared" si="375"/>
        <v>46</v>
      </c>
      <c r="AQ152" s="12">
        <f t="shared" si="376"/>
        <v>4</v>
      </c>
      <c r="AR152" s="5" t="str">
        <f t="shared" si="377"/>
        <v>8</v>
      </c>
      <c r="AS152" s="12">
        <f t="shared" si="378"/>
        <v>5</v>
      </c>
      <c r="AT152" s="13">
        <f t="shared" si="379"/>
        <v>45</v>
      </c>
      <c r="AU152" s="12">
        <f t="shared" si="380"/>
        <v>6</v>
      </c>
      <c r="AV152" s="5" t="str">
        <f t="shared" si="381"/>
        <v>1</v>
      </c>
      <c r="AW152" s="12">
        <f t="shared" si="382"/>
        <v>9</v>
      </c>
      <c r="AX152" s="13" t="str">
        <f t="shared" si="383"/>
        <v/>
      </c>
      <c r="AY152" s="12">
        <f t="shared" si="384"/>
        <v>9</v>
      </c>
      <c r="AZ152" s="5" t="str">
        <f t="shared" si="385"/>
        <v/>
      </c>
      <c r="BA152" s="12">
        <f t="shared" si="386"/>
        <v>9</v>
      </c>
      <c r="BB152" s="13" t="str">
        <f t="shared" si="387"/>
        <v/>
      </c>
      <c r="BC152" s="12">
        <f t="shared" si="388"/>
        <v>9</v>
      </c>
      <c r="BD152" s="5" t="str">
        <f t="shared" si="389"/>
        <v/>
      </c>
      <c r="BE152" s="12">
        <f t="shared" si="390"/>
        <v>9</v>
      </c>
      <c r="BF152" s="13" t="str">
        <f t="shared" si="391"/>
        <v/>
      </c>
      <c r="BG152" s="12">
        <f t="shared" si="392"/>
        <v>9</v>
      </c>
      <c r="BH152" s="5" t="str">
        <f t="shared" si="393"/>
        <v/>
      </c>
      <c r="BJ152" t="str">
        <f t="shared" si="354"/>
        <v>A5.8-1</v>
      </c>
      <c r="BK152" s="8" t="str">
        <f t="shared" si="355"/>
        <v>yes</v>
      </c>
      <c r="BM152" s="3" t="str">
        <f>_xlfn.XLOOKUP(AJ152,Sheet2!A$3:A$16,Sheet2!B$3:B$16)&amp;"0"</f>
        <v>0070</v>
      </c>
      <c r="BN152" s="3" t="s">
        <v>260</v>
      </c>
      <c r="BO152" s="3" t="str">
        <f t="shared" si="357"/>
        <v>05</v>
      </c>
      <c r="BP152" s="3" t="s">
        <v>260</v>
      </c>
      <c r="BQ152" s="3" t="str">
        <f t="shared" si="358"/>
        <v>08</v>
      </c>
      <c r="BR152" s="3" t="s">
        <v>260</v>
      </c>
      <c r="BS152" s="3" t="str">
        <f t="shared" si="359"/>
        <v>0001</v>
      </c>
      <c r="BT152" s="3" t="s">
        <v>260</v>
      </c>
      <c r="BU152" s="3" t="str">
        <f t="shared" si="360"/>
        <v/>
      </c>
      <c r="BV152" s="3" t="s">
        <v>260</v>
      </c>
      <c r="BW152" s="3" t="str">
        <f t="shared" si="361"/>
        <v/>
      </c>
      <c r="BX152" s="3" t="s">
        <v>260</v>
      </c>
      <c r="BY152" s="3" t="str">
        <f t="shared" si="362"/>
        <v/>
      </c>
      <c r="CA152" s="6" t="str">
        <f t="shared" si="363"/>
        <v>0070.05.08.0001</v>
      </c>
    </row>
    <row r="153" spans="1:79" x14ac:dyDescent="0.3">
      <c r="A153" t="str">
        <f t="shared" si="364"/>
        <v>A5.8-2</v>
      </c>
      <c r="B153" t="s">
        <v>130</v>
      </c>
      <c r="C153" t="s">
        <v>223</v>
      </c>
      <c r="D153" s="3">
        <v>0</v>
      </c>
      <c r="E153" s="3">
        <v>1</v>
      </c>
      <c r="G153" s="12">
        <v>0</v>
      </c>
      <c r="H153" s="3">
        <v>1</v>
      </c>
      <c r="I153" s="21">
        <v>0</v>
      </c>
      <c r="J153" s="12">
        <v>0</v>
      </c>
      <c r="K153" s="3">
        <v>1</v>
      </c>
      <c r="L153" s="21">
        <v>0</v>
      </c>
      <c r="M153" s="12">
        <v>1</v>
      </c>
      <c r="N153" s="3">
        <v>1</v>
      </c>
      <c r="O153" s="21">
        <v>0</v>
      </c>
      <c r="P153" s="13">
        <v>1</v>
      </c>
      <c r="Q153" s="5">
        <v>3</v>
      </c>
      <c r="R153" s="21">
        <v>0</v>
      </c>
      <c r="S153" s="13">
        <v>0</v>
      </c>
      <c r="T153" s="3">
        <v>0</v>
      </c>
      <c r="U153" s="21">
        <v>0</v>
      </c>
      <c r="V153" s="13">
        <v>0</v>
      </c>
      <c r="W153" s="3">
        <v>0</v>
      </c>
      <c r="X153" s="21">
        <v>0</v>
      </c>
      <c r="Y153" s="13">
        <v>0</v>
      </c>
      <c r="Z153" s="3">
        <v>0</v>
      </c>
      <c r="AA153" s="21">
        <v>0</v>
      </c>
      <c r="AE153" s="5" t="str">
        <f t="shared" si="365"/>
        <v/>
      </c>
      <c r="AG153" s="12">
        <f t="shared" si="366"/>
        <v>1</v>
      </c>
      <c r="AH153" s="5" t="str">
        <f t="shared" si="367"/>
        <v/>
      </c>
      <c r="AI153" s="12">
        <f t="shared" si="368"/>
        <v>1</v>
      </c>
      <c r="AJ153" s="5" t="str">
        <f t="shared" si="369"/>
        <v>A</v>
      </c>
      <c r="AK153" s="12">
        <f t="shared" si="370"/>
        <v>2</v>
      </c>
      <c r="AL153" s="13" t="str">
        <f t="shared" si="371"/>
        <v/>
      </c>
      <c r="AM153" s="12">
        <f t="shared" si="372"/>
        <v>2</v>
      </c>
      <c r="AN153" s="5" t="str">
        <f t="shared" si="373"/>
        <v>5</v>
      </c>
      <c r="AO153" s="12">
        <f t="shared" si="374"/>
        <v>3</v>
      </c>
      <c r="AP153" s="13">
        <f t="shared" si="375"/>
        <v>46</v>
      </c>
      <c r="AQ153" s="12">
        <f t="shared" si="376"/>
        <v>4</v>
      </c>
      <c r="AR153" s="5" t="str">
        <f t="shared" si="377"/>
        <v>8</v>
      </c>
      <c r="AS153" s="12">
        <f t="shared" si="378"/>
        <v>5</v>
      </c>
      <c r="AT153" s="13">
        <f t="shared" si="379"/>
        <v>45</v>
      </c>
      <c r="AU153" s="12">
        <f t="shared" si="380"/>
        <v>6</v>
      </c>
      <c r="AV153" s="5" t="str">
        <f t="shared" si="381"/>
        <v>2</v>
      </c>
      <c r="AW153" s="12">
        <f t="shared" si="382"/>
        <v>9</v>
      </c>
      <c r="AX153" s="13" t="str">
        <f t="shared" si="383"/>
        <v/>
      </c>
      <c r="AY153" s="12">
        <f t="shared" si="384"/>
        <v>9</v>
      </c>
      <c r="AZ153" s="5" t="str">
        <f t="shared" si="385"/>
        <v/>
      </c>
      <c r="BA153" s="12">
        <f t="shared" si="386"/>
        <v>9</v>
      </c>
      <c r="BB153" s="13" t="str">
        <f t="shared" si="387"/>
        <v/>
      </c>
      <c r="BC153" s="12">
        <f t="shared" si="388"/>
        <v>9</v>
      </c>
      <c r="BD153" s="5" t="str">
        <f t="shared" si="389"/>
        <v/>
      </c>
      <c r="BE153" s="12">
        <f t="shared" si="390"/>
        <v>9</v>
      </c>
      <c r="BF153" s="13" t="str">
        <f t="shared" si="391"/>
        <v/>
      </c>
      <c r="BG153" s="12">
        <f t="shared" si="392"/>
        <v>9</v>
      </c>
      <c r="BH153" s="5" t="str">
        <f t="shared" si="393"/>
        <v/>
      </c>
      <c r="BJ153" t="str">
        <f t="shared" si="354"/>
        <v>A5.8-2</v>
      </c>
      <c r="BK153" s="8" t="str">
        <f t="shared" si="355"/>
        <v>yes</v>
      </c>
      <c r="BM153" s="3" t="str">
        <f>_xlfn.XLOOKUP(AJ153,Sheet2!A$3:A$16,Sheet2!B$3:B$16)&amp;"0"</f>
        <v>0070</v>
      </c>
      <c r="BN153" s="3" t="s">
        <v>260</v>
      </c>
      <c r="BO153" s="3" t="str">
        <f t="shared" si="357"/>
        <v>05</v>
      </c>
      <c r="BP153" s="3" t="s">
        <v>260</v>
      </c>
      <c r="BQ153" s="3" t="str">
        <f t="shared" si="358"/>
        <v>08</v>
      </c>
      <c r="BR153" s="3" t="s">
        <v>260</v>
      </c>
      <c r="BS153" s="3" t="str">
        <f t="shared" si="359"/>
        <v>0002</v>
      </c>
      <c r="BT153" s="3" t="s">
        <v>260</v>
      </c>
      <c r="BU153" s="3" t="str">
        <f t="shared" si="360"/>
        <v/>
      </c>
      <c r="BV153" s="3" t="s">
        <v>260</v>
      </c>
      <c r="BW153" s="3" t="str">
        <f t="shared" si="361"/>
        <v/>
      </c>
      <c r="BX153" s="3" t="s">
        <v>260</v>
      </c>
      <c r="BY153" s="3" t="str">
        <f t="shared" si="362"/>
        <v/>
      </c>
      <c r="CA153" s="6" t="str">
        <f t="shared" si="363"/>
        <v>0070.05.08.0002</v>
      </c>
    </row>
    <row r="154" spans="1:79" x14ac:dyDescent="0.3">
      <c r="A154" t="str">
        <f t="shared" si="364"/>
        <v>A5.8-3</v>
      </c>
      <c r="B154" t="s">
        <v>131</v>
      </c>
      <c r="C154" t="s">
        <v>223</v>
      </c>
      <c r="D154" s="3">
        <v>0</v>
      </c>
      <c r="E154" s="3">
        <v>1</v>
      </c>
      <c r="G154" s="12">
        <v>0</v>
      </c>
      <c r="H154" s="3">
        <v>1</v>
      </c>
      <c r="I154" s="21">
        <v>0</v>
      </c>
      <c r="J154" s="12">
        <v>0</v>
      </c>
      <c r="K154" s="3">
        <v>1</v>
      </c>
      <c r="L154" s="21">
        <v>0</v>
      </c>
      <c r="M154" s="12">
        <v>1</v>
      </c>
      <c r="N154" s="3">
        <v>1</v>
      </c>
      <c r="O154" s="21">
        <v>0</v>
      </c>
      <c r="P154" s="13">
        <v>1</v>
      </c>
      <c r="Q154" s="5">
        <v>3</v>
      </c>
      <c r="R154" s="21">
        <v>0</v>
      </c>
      <c r="S154" s="13">
        <v>0</v>
      </c>
      <c r="T154" s="3">
        <v>0</v>
      </c>
      <c r="U154" s="21">
        <v>0</v>
      </c>
      <c r="V154" s="13">
        <v>0</v>
      </c>
      <c r="W154" s="3">
        <v>0</v>
      </c>
      <c r="X154" s="21">
        <v>0</v>
      </c>
      <c r="Y154" s="13">
        <v>0</v>
      </c>
      <c r="Z154" s="3">
        <v>0</v>
      </c>
      <c r="AA154" s="21">
        <v>0</v>
      </c>
      <c r="AE154" s="5" t="str">
        <f t="shared" si="365"/>
        <v/>
      </c>
      <c r="AG154" s="12">
        <f t="shared" si="366"/>
        <v>1</v>
      </c>
      <c r="AH154" s="5" t="str">
        <f t="shared" si="367"/>
        <v/>
      </c>
      <c r="AI154" s="12">
        <f t="shared" si="368"/>
        <v>1</v>
      </c>
      <c r="AJ154" s="5" t="str">
        <f t="shared" si="369"/>
        <v>A</v>
      </c>
      <c r="AK154" s="12">
        <f t="shared" si="370"/>
        <v>2</v>
      </c>
      <c r="AL154" s="13" t="str">
        <f t="shared" si="371"/>
        <v/>
      </c>
      <c r="AM154" s="12">
        <f t="shared" si="372"/>
        <v>2</v>
      </c>
      <c r="AN154" s="5" t="str">
        <f t="shared" si="373"/>
        <v>5</v>
      </c>
      <c r="AO154" s="12">
        <f t="shared" si="374"/>
        <v>3</v>
      </c>
      <c r="AP154" s="13">
        <f t="shared" si="375"/>
        <v>46</v>
      </c>
      <c r="AQ154" s="12">
        <f t="shared" si="376"/>
        <v>4</v>
      </c>
      <c r="AR154" s="5" t="str">
        <f t="shared" si="377"/>
        <v>8</v>
      </c>
      <c r="AS154" s="12">
        <f t="shared" si="378"/>
        <v>5</v>
      </c>
      <c r="AT154" s="13">
        <f t="shared" si="379"/>
        <v>45</v>
      </c>
      <c r="AU154" s="12">
        <f t="shared" si="380"/>
        <v>6</v>
      </c>
      <c r="AV154" s="5" t="str">
        <f t="shared" si="381"/>
        <v>3</v>
      </c>
      <c r="AW154" s="12">
        <f t="shared" si="382"/>
        <v>9</v>
      </c>
      <c r="AX154" s="13" t="str">
        <f t="shared" si="383"/>
        <v/>
      </c>
      <c r="AY154" s="12">
        <f t="shared" si="384"/>
        <v>9</v>
      </c>
      <c r="AZ154" s="5" t="str">
        <f t="shared" si="385"/>
        <v/>
      </c>
      <c r="BA154" s="12">
        <f t="shared" si="386"/>
        <v>9</v>
      </c>
      <c r="BB154" s="13" t="str">
        <f t="shared" si="387"/>
        <v/>
      </c>
      <c r="BC154" s="12">
        <f t="shared" si="388"/>
        <v>9</v>
      </c>
      <c r="BD154" s="5" t="str">
        <f t="shared" si="389"/>
        <v/>
      </c>
      <c r="BE154" s="12">
        <f t="shared" si="390"/>
        <v>9</v>
      </c>
      <c r="BF154" s="13" t="str">
        <f t="shared" si="391"/>
        <v/>
      </c>
      <c r="BG154" s="12">
        <f t="shared" si="392"/>
        <v>9</v>
      </c>
      <c r="BH154" s="5" t="str">
        <f t="shared" si="393"/>
        <v/>
      </c>
      <c r="BJ154" t="str">
        <f t="shared" si="354"/>
        <v>A5.8-3</v>
      </c>
      <c r="BK154" s="8" t="str">
        <f t="shared" si="355"/>
        <v>yes</v>
      </c>
      <c r="BM154" s="3" t="str">
        <f>_xlfn.XLOOKUP(AJ154,Sheet2!A$3:A$16,Sheet2!B$3:B$16)&amp;"0"</f>
        <v>0070</v>
      </c>
      <c r="BN154" s="3" t="s">
        <v>260</v>
      </c>
      <c r="BO154" s="3" t="str">
        <f t="shared" si="357"/>
        <v>05</v>
      </c>
      <c r="BP154" s="3" t="s">
        <v>260</v>
      </c>
      <c r="BQ154" s="3" t="str">
        <f t="shared" si="358"/>
        <v>08</v>
      </c>
      <c r="BR154" s="3" t="s">
        <v>260</v>
      </c>
      <c r="BS154" s="3" t="str">
        <f t="shared" si="359"/>
        <v>0003</v>
      </c>
      <c r="BT154" s="3" t="s">
        <v>260</v>
      </c>
      <c r="BU154" s="3" t="str">
        <f t="shared" si="360"/>
        <v/>
      </c>
      <c r="BV154" s="3" t="s">
        <v>260</v>
      </c>
      <c r="BW154" s="3" t="str">
        <f t="shared" si="361"/>
        <v/>
      </c>
      <c r="BX154" s="3" t="s">
        <v>260</v>
      </c>
      <c r="BY154" s="3" t="str">
        <f t="shared" si="362"/>
        <v/>
      </c>
      <c r="CA154" s="6" t="str">
        <f t="shared" si="363"/>
        <v>0070.05.08.0003</v>
      </c>
    </row>
    <row r="155" spans="1:79" x14ac:dyDescent="0.3">
      <c r="A155" t="str">
        <f t="shared" si="364"/>
        <v>A5.8-4</v>
      </c>
      <c r="B155" t="s">
        <v>132</v>
      </c>
      <c r="C155" t="s">
        <v>223</v>
      </c>
      <c r="D155" s="3">
        <v>0</v>
      </c>
      <c r="E155" s="3">
        <v>1</v>
      </c>
      <c r="G155" s="12">
        <v>0</v>
      </c>
      <c r="H155" s="3">
        <v>1</v>
      </c>
      <c r="I155" s="21">
        <v>0</v>
      </c>
      <c r="J155" s="12">
        <v>0</v>
      </c>
      <c r="K155" s="3">
        <v>1</v>
      </c>
      <c r="L155" s="21">
        <v>0</v>
      </c>
      <c r="M155" s="12">
        <v>1</v>
      </c>
      <c r="N155" s="3">
        <v>1</v>
      </c>
      <c r="O155" s="21">
        <v>0</v>
      </c>
      <c r="P155" s="13">
        <v>1</v>
      </c>
      <c r="Q155" s="5">
        <v>3</v>
      </c>
      <c r="R155" s="21">
        <v>0</v>
      </c>
      <c r="S155" s="13">
        <v>0</v>
      </c>
      <c r="T155" s="3">
        <v>0</v>
      </c>
      <c r="U155" s="21">
        <v>0</v>
      </c>
      <c r="V155" s="13">
        <v>0</v>
      </c>
      <c r="W155" s="3">
        <v>0</v>
      </c>
      <c r="X155" s="21">
        <v>0</v>
      </c>
      <c r="Y155" s="13">
        <v>0</v>
      </c>
      <c r="Z155" s="3">
        <v>0</v>
      </c>
      <c r="AA155" s="21">
        <v>0</v>
      </c>
      <c r="AE155" s="5" t="str">
        <f t="shared" si="365"/>
        <v/>
      </c>
      <c r="AG155" s="12">
        <f t="shared" si="366"/>
        <v>1</v>
      </c>
      <c r="AH155" s="5" t="str">
        <f t="shared" si="367"/>
        <v/>
      </c>
      <c r="AI155" s="12">
        <f t="shared" si="368"/>
        <v>1</v>
      </c>
      <c r="AJ155" s="5" t="str">
        <f t="shared" si="369"/>
        <v>A</v>
      </c>
      <c r="AK155" s="12">
        <f t="shared" si="370"/>
        <v>2</v>
      </c>
      <c r="AL155" s="13" t="str">
        <f t="shared" si="371"/>
        <v/>
      </c>
      <c r="AM155" s="12">
        <f t="shared" si="372"/>
        <v>2</v>
      </c>
      <c r="AN155" s="5" t="str">
        <f t="shared" si="373"/>
        <v>5</v>
      </c>
      <c r="AO155" s="12">
        <f t="shared" si="374"/>
        <v>3</v>
      </c>
      <c r="AP155" s="13">
        <f t="shared" si="375"/>
        <v>46</v>
      </c>
      <c r="AQ155" s="12">
        <f t="shared" si="376"/>
        <v>4</v>
      </c>
      <c r="AR155" s="5" t="str">
        <f t="shared" si="377"/>
        <v>8</v>
      </c>
      <c r="AS155" s="12">
        <f t="shared" si="378"/>
        <v>5</v>
      </c>
      <c r="AT155" s="13">
        <f t="shared" si="379"/>
        <v>45</v>
      </c>
      <c r="AU155" s="12">
        <f t="shared" si="380"/>
        <v>6</v>
      </c>
      <c r="AV155" s="5" t="str">
        <f t="shared" si="381"/>
        <v>4</v>
      </c>
      <c r="AW155" s="12">
        <f t="shared" si="382"/>
        <v>9</v>
      </c>
      <c r="AX155" s="13" t="str">
        <f t="shared" si="383"/>
        <v/>
      </c>
      <c r="AY155" s="12">
        <f t="shared" si="384"/>
        <v>9</v>
      </c>
      <c r="AZ155" s="5" t="str">
        <f t="shared" si="385"/>
        <v/>
      </c>
      <c r="BA155" s="12">
        <f t="shared" si="386"/>
        <v>9</v>
      </c>
      <c r="BB155" s="13" t="str">
        <f t="shared" si="387"/>
        <v/>
      </c>
      <c r="BC155" s="12">
        <f t="shared" si="388"/>
        <v>9</v>
      </c>
      <c r="BD155" s="5" t="str">
        <f t="shared" si="389"/>
        <v/>
      </c>
      <c r="BE155" s="12">
        <f t="shared" si="390"/>
        <v>9</v>
      </c>
      <c r="BF155" s="13" t="str">
        <f t="shared" si="391"/>
        <v/>
      </c>
      <c r="BG155" s="12">
        <f t="shared" si="392"/>
        <v>9</v>
      </c>
      <c r="BH155" s="5" t="str">
        <f t="shared" si="393"/>
        <v/>
      </c>
      <c r="BJ155" t="str">
        <f t="shared" si="354"/>
        <v>A5.8-4</v>
      </c>
      <c r="BK155" s="8" t="str">
        <f t="shared" si="355"/>
        <v>yes</v>
      </c>
      <c r="BM155" s="3" t="str">
        <f>_xlfn.XLOOKUP(AJ155,Sheet2!A$3:A$16,Sheet2!B$3:B$16)&amp;"0"</f>
        <v>0070</v>
      </c>
      <c r="BN155" s="3" t="s">
        <v>260</v>
      </c>
      <c r="BO155" s="3" t="str">
        <f t="shared" si="357"/>
        <v>05</v>
      </c>
      <c r="BP155" s="3" t="s">
        <v>260</v>
      </c>
      <c r="BQ155" s="3" t="str">
        <f t="shared" si="358"/>
        <v>08</v>
      </c>
      <c r="BR155" s="3" t="s">
        <v>260</v>
      </c>
      <c r="BS155" s="3" t="str">
        <f t="shared" si="359"/>
        <v>0004</v>
      </c>
      <c r="BT155" s="3" t="s">
        <v>260</v>
      </c>
      <c r="BU155" s="3" t="str">
        <f t="shared" si="360"/>
        <v/>
      </c>
      <c r="BV155" s="3" t="s">
        <v>260</v>
      </c>
      <c r="BW155" s="3" t="str">
        <f t="shared" si="361"/>
        <v/>
      </c>
      <c r="BX155" s="3" t="s">
        <v>260</v>
      </c>
      <c r="BY155" s="3" t="str">
        <f t="shared" si="362"/>
        <v/>
      </c>
      <c r="CA155" s="6" t="str">
        <f t="shared" si="363"/>
        <v>0070.05.08.0004</v>
      </c>
    </row>
    <row r="156" spans="1:79" x14ac:dyDescent="0.3">
      <c r="A156" t="str">
        <f t="shared" si="364"/>
        <v>A5.8-5</v>
      </c>
      <c r="B156" t="s">
        <v>133</v>
      </c>
      <c r="C156" t="s">
        <v>223</v>
      </c>
      <c r="D156" s="3">
        <v>0</v>
      </c>
      <c r="E156" s="3">
        <v>1</v>
      </c>
      <c r="G156" s="12">
        <v>0</v>
      </c>
      <c r="H156" s="3">
        <v>1</v>
      </c>
      <c r="I156" s="21">
        <v>0</v>
      </c>
      <c r="J156" s="12">
        <v>0</v>
      </c>
      <c r="K156" s="3">
        <v>1</v>
      </c>
      <c r="L156" s="21">
        <v>0</v>
      </c>
      <c r="M156" s="12">
        <v>1</v>
      </c>
      <c r="N156" s="3">
        <v>1</v>
      </c>
      <c r="O156" s="21">
        <v>0</v>
      </c>
      <c r="P156" s="13">
        <v>1</v>
      </c>
      <c r="Q156" s="5">
        <v>3</v>
      </c>
      <c r="R156" s="21">
        <v>0</v>
      </c>
      <c r="S156" s="13">
        <v>0</v>
      </c>
      <c r="T156" s="3">
        <v>0</v>
      </c>
      <c r="U156" s="21">
        <v>0</v>
      </c>
      <c r="V156" s="13">
        <v>0</v>
      </c>
      <c r="W156" s="3">
        <v>0</v>
      </c>
      <c r="X156" s="21">
        <v>0</v>
      </c>
      <c r="Y156" s="13">
        <v>0</v>
      </c>
      <c r="Z156" s="3">
        <v>0</v>
      </c>
      <c r="AA156" s="21">
        <v>0</v>
      </c>
      <c r="AE156" s="5" t="str">
        <f t="shared" si="365"/>
        <v/>
      </c>
      <c r="AG156" s="12">
        <f t="shared" si="366"/>
        <v>1</v>
      </c>
      <c r="AH156" s="5" t="str">
        <f t="shared" si="367"/>
        <v/>
      </c>
      <c r="AI156" s="12">
        <f t="shared" si="368"/>
        <v>1</v>
      </c>
      <c r="AJ156" s="5" t="str">
        <f t="shared" si="369"/>
        <v>A</v>
      </c>
      <c r="AK156" s="12">
        <f t="shared" si="370"/>
        <v>2</v>
      </c>
      <c r="AL156" s="13" t="str">
        <f t="shared" si="371"/>
        <v/>
      </c>
      <c r="AM156" s="12">
        <f t="shared" si="372"/>
        <v>2</v>
      </c>
      <c r="AN156" s="5" t="str">
        <f t="shared" si="373"/>
        <v>5</v>
      </c>
      <c r="AO156" s="12">
        <f t="shared" si="374"/>
        <v>3</v>
      </c>
      <c r="AP156" s="13">
        <f t="shared" si="375"/>
        <v>46</v>
      </c>
      <c r="AQ156" s="12">
        <f t="shared" si="376"/>
        <v>4</v>
      </c>
      <c r="AR156" s="5" t="str">
        <f t="shared" si="377"/>
        <v>8</v>
      </c>
      <c r="AS156" s="12">
        <f t="shared" si="378"/>
        <v>5</v>
      </c>
      <c r="AT156" s="13">
        <f t="shared" si="379"/>
        <v>45</v>
      </c>
      <c r="AU156" s="12">
        <f t="shared" si="380"/>
        <v>6</v>
      </c>
      <c r="AV156" s="5" t="str">
        <f t="shared" si="381"/>
        <v>5</v>
      </c>
      <c r="AW156" s="12">
        <f t="shared" si="382"/>
        <v>9</v>
      </c>
      <c r="AX156" s="13" t="str">
        <f t="shared" si="383"/>
        <v/>
      </c>
      <c r="AY156" s="12">
        <f t="shared" si="384"/>
        <v>9</v>
      </c>
      <c r="AZ156" s="5" t="str">
        <f t="shared" si="385"/>
        <v/>
      </c>
      <c r="BA156" s="12">
        <f t="shared" si="386"/>
        <v>9</v>
      </c>
      <c r="BB156" s="13" t="str">
        <f t="shared" si="387"/>
        <v/>
      </c>
      <c r="BC156" s="12">
        <f t="shared" si="388"/>
        <v>9</v>
      </c>
      <c r="BD156" s="5" t="str">
        <f t="shared" si="389"/>
        <v/>
      </c>
      <c r="BE156" s="12">
        <f t="shared" si="390"/>
        <v>9</v>
      </c>
      <c r="BF156" s="13" t="str">
        <f t="shared" si="391"/>
        <v/>
      </c>
      <c r="BG156" s="12">
        <f t="shared" si="392"/>
        <v>9</v>
      </c>
      <c r="BH156" s="5" t="str">
        <f t="shared" si="393"/>
        <v/>
      </c>
      <c r="BJ156" t="str">
        <f t="shared" si="354"/>
        <v>A5.8-5</v>
      </c>
      <c r="BK156" s="8" t="str">
        <f t="shared" si="355"/>
        <v>yes</v>
      </c>
      <c r="BM156" s="3" t="str">
        <f>_xlfn.XLOOKUP(AJ156,Sheet2!A$3:A$16,Sheet2!B$3:B$16)&amp;"0"</f>
        <v>0070</v>
      </c>
      <c r="BN156" s="3" t="s">
        <v>260</v>
      </c>
      <c r="BO156" s="3" t="str">
        <f t="shared" si="357"/>
        <v>05</v>
      </c>
      <c r="BP156" s="3" t="s">
        <v>260</v>
      </c>
      <c r="BQ156" s="3" t="str">
        <f t="shared" si="358"/>
        <v>08</v>
      </c>
      <c r="BR156" s="3" t="s">
        <v>260</v>
      </c>
      <c r="BS156" s="3" t="str">
        <f t="shared" si="359"/>
        <v>0005</v>
      </c>
      <c r="BT156" s="3" t="s">
        <v>260</v>
      </c>
      <c r="BU156" s="3" t="str">
        <f t="shared" si="360"/>
        <v/>
      </c>
      <c r="BV156" s="3" t="s">
        <v>260</v>
      </c>
      <c r="BW156" s="3" t="str">
        <f t="shared" si="361"/>
        <v/>
      </c>
      <c r="BX156" s="3" t="s">
        <v>260</v>
      </c>
      <c r="BY156" s="3" t="str">
        <f t="shared" si="362"/>
        <v/>
      </c>
      <c r="CA156" s="6" t="str">
        <f t="shared" si="363"/>
        <v>0070.05.08.0005</v>
      </c>
    </row>
    <row r="157" spans="1:79" x14ac:dyDescent="0.3">
      <c r="A157" t="str">
        <f t="shared" si="364"/>
        <v>A6.1-1</v>
      </c>
      <c r="B157" t="s">
        <v>134</v>
      </c>
      <c r="C157" t="s">
        <v>223</v>
      </c>
      <c r="D157" s="3">
        <v>0</v>
      </c>
      <c r="E157" s="3">
        <v>1</v>
      </c>
      <c r="G157" s="12">
        <v>0</v>
      </c>
      <c r="H157" s="3">
        <v>1</v>
      </c>
      <c r="I157" s="21">
        <v>0</v>
      </c>
      <c r="J157" s="12">
        <v>0</v>
      </c>
      <c r="K157" s="3">
        <v>1</v>
      </c>
      <c r="L157" s="21">
        <v>0</v>
      </c>
      <c r="M157" s="12">
        <v>1</v>
      </c>
      <c r="N157" s="3">
        <v>1</v>
      </c>
      <c r="O157" s="21">
        <v>0</v>
      </c>
      <c r="P157" s="13">
        <v>1</v>
      </c>
      <c r="Q157" s="5">
        <v>3</v>
      </c>
      <c r="R157" s="21">
        <v>0</v>
      </c>
      <c r="S157" s="13">
        <v>0</v>
      </c>
      <c r="T157" s="3">
        <v>0</v>
      </c>
      <c r="U157" s="21">
        <v>0</v>
      </c>
      <c r="V157" s="13">
        <v>0</v>
      </c>
      <c r="W157" s="3">
        <v>0</v>
      </c>
      <c r="X157" s="21">
        <v>0</v>
      </c>
      <c r="Y157" s="13">
        <v>0</v>
      </c>
      <c r="Z157" s="3">
        <v>0</v>
      </c>
      <c r="AA157" s="21">
        <v>0</v>
      </c>
      <c r="AE157" s="5" t="str">
        <f t="shared" si="365"/>
        <v/>
      </c>
      <c r="AG157" s="12">
        <f t="shared" si="366"/>
        <v>1</v>
      </c>
      <c r="AH157" s="5" t="str">
        <f t="shared" si="367"/>
        <v/>
      </c>
      <c r="AI157" s="12">
        <f t="shared" si="368"/>
        <v>1</v>
      </c>
      <c r="AJ157" s="5" t="str">
        <f t="shared" si="369"/>
        <v>A</v>
      </c>
      <c r="AK157" s="12">
        <f t="shared" si="370"/>
        <v>2</v>
      </c>
      <c r="AL157" s="13" t="str">
        <f t="shared" si="371"/>
        <v/>
      </c>
      <c r="AM157" s="12">
        <f t="shared" si="372"/>
        <v>2</v>
      </c>
      <c r="AN157" s="5" t="str">
        <f t="shared" si="373"/>
        <v>6</v>
      </c>
      <c r="AO157" s="12">
        <f t="shared" si="374"/>
        <v>3</v>
      </c>
      <c r="AP157" s="13">
        <f t="shared" si="375"/>
        <v>46</v>
      </c>
      <c r="AQ157" s="12">
        <f t="shared" si="376"/>
        <v>4</v>
      </c>
      <c r="AR157" s="5" t="str">
        <f t="shared" si="377"/>
        <v>1</v>
      </c>
      <c r="AS157" s="12">
        <f t="shared" si="378"/>
        <v>5</v>
      </c>
      <c r="AT157" s="13">
        <f t="shared" si="379"/>
        <v>45</v>
      </c>
      <c r="AU157" s="12">
        <f t="shared" si="380"/>
        <v>6</v>
      </c>
      <c r="AV157" s="5" t="str">
        <f t="shared" si="381"/>
        <v>1</v>
      </c>
      <c r="AW157" s="12">
        <f t="shared" si="382"/>
        <v>9</v>
      </c>
      <c r="AX157" s="13" t="str">
        <f t="shared" si="383"/>
        <v/>
      </c>
      <c r="AY157" s="12">
        <f t="shared" si="384"/>
        <v>9</v>
      </c>
      <c r="AZ157" s="5" t="str">
        <f t="shared" si="385"/>
        <v/>
      </c>
      <c r="BA157" s="12">
        <f t="shared" si="386"/>
        <v>9</v>
      </c>
      <c r="BB157" s="13" t="str">
        <f t="shared" si="387"/>
        <v/>
      </c>
      <c r="BC157" s="12">
        <f t="shared" si="388"/>
        <v>9</v>
      </c>
      <c r="BD157" s="5" t="str">
        <f t="shared" si="389"/>
        <v/>
      </c>
      <c r="BE157" s="12">
        <f t="shared" si="390"/>
        <v>9</v>
      </c>
      <c r="BF157" s="13" t="str">
        <f t="shared" si="391"/>
        <v/>
      </c>
      <c r="BG157" s="12">
        <f t="shared" si="392"/>
        <v>9</v>
      </c>
      <c r="BH157" s="5" t="str">
        <f t="shared" si="393"/>
        <v/>
      </c>
      <c r="BJ157" t="str">
        <f t="shared" si="354"/>
        <v>A6.1-1</v>
      </c>
      <c r="BK157" s="8" t="str">
        <f t="shared" si="355"/>
        <v>yes</v>
      </c>
      <c r="BM157" s="3" t="str">
        <f>_xlfn.XLOOKUP(AJ157,Sheet2!A$3:A$16,Sheet2!B$3:B$16)&amp;"0"</f>
        <v>0070</v>
      </c>
      <c r="BN157" s="3" t="s">
        <v>260</v>
      </c>
      <c r="BO157" s="3" t="str">
        <f t="shared" si="357"/>
        <v>06</v>
      </c>
      <c r="BP157" s="3" t="s">
        <v>260</v>
      </c>
      <c r="BQ157" s="3" t="str">
        <f t="shared" si="358"/>
        <v>01</v>
      </c>
      <c r="BR157" s="3" t="s">
        <v>260</v>
      </c>
      <c r="BS157" s="3" t="str">
        <f t="shared" si="359"/>
        <v>0001</v>
      </c>
      <c r="BT157" s="3" t="s">
        <v>260</v>
      </c>
      <c r="BU157" s="3" t="str">
        <f t="shared" si="360"/>
        <v/>
      </c>
      <c r="BV157" s="3" t="s">
        <v>260</v>
      </c>
      <c r="BW157" s="3" t="str">
        <f t="shared" si="361"/>
        <v/>
      </c>
      <c r="BX157" s="3" t="s">
        <v>260</v>
      </c>
      <c r="BY157" s="3" t="str">
        <f t="shared" si="362"/>
        <v/>
      </c>
      <c r="CA157" s="6" t="str">
        <f t="shared" si="363"/>
        <v>0070.06.01.0001</v>
      </c>
    </row>
    <row r="158" spans="1:79" x14ac:dyDescent="0.3">
      <c r="A158" t="str">
        <f t="shared" si="364"/>
        <v>A6.1-2</v>
      </c>
      <c r="B158" t="s">
        <v>135</v>
      </c>
      <c r="C158" t="s">
        <v>223</v>
      </c>
      <c r="D158" s="3">
        <v>0</v>
      </c>
      <c r="E158" s="3">
        <v>1</v>
      </c>
      <c r="G158" s="12">
        <v>0</v>
      </c>
      <c r="H158" s="3">
        <v>1</v>
      </c>
      <c r="I158" s="21">
        <v>0</v>
      </c>
      <c r="J158" s="12">
        <v>0</v>
      </c>
      <c r="K158" s="3">
        <v>1</v>
      </c>
      <c r="L158" s="21">
        <v>0</v>
      </c>
      <c r="M158" s="12">
        <v>1</v>
      </c>
      <c r="N158" s="3">
        <v>1</v>
      </c>
      <c r="O158" s="21">
        <v>0</v>
      </c>
      <c r="P158" s="13">
        <v>1</v>
      </c>
      <c r="Q158" s="5">
        <v>3</v>
      </c>
      <c r="R158" s="21">
        <v>0</v>
      </c>
      <c r="S158" s="13">
        <v>0</v>
      </c>
      <c r="T158" s="3">
        <v>0</v>
      </c>
      <c r="U158" s="21">
        <v>0</v>
      </c>
      <c r="V158" s="13">
        <v>0</v>
      </c>
      <c r="W158" s="3">
        <v>0</v>
      </c>
      <c r="X158" s="21">
        <v>0</v>
      </c>
      <c r="Y158" s="13">
        <v>0</v>
      </c>
      <c r="Z158" s="3">
        <v>0</v>
      </c>
      <c r="AA158" s="21">
        <v>0</v>
      </c>
      <c r="AE158" s="5" t="str">
        <f t="shared" si="365"/>
        <v/>
      </c>
      <c r="AG158" s="12">
        <f t="shared" si="366"/>
        <v>1</v>
      </c>
      <c r="AH158" s="5" t="str">
        <f t="shared" si="367"/>
        <v/>
      </c>
      <c r="AI158" s="12">
        <f t="shared" si="368"/>
        <v>1</v>
      </c>
      <c r="AJ158" s="5" t="str">
        <f t="shared" si="369"/>
        <v>A</v>
      </c>
      <c r="AK158" s="12">
        <f t="shared" si="370"/>
        <v>2</v>
      </c>
      <c r="AL158" s="13" t="str">
        <f t="shared" si="371"/>
        <v/>
      </c>
      <c r="AM158" s="12">
        <f t="shared" si="372"/>
        <v>2</v>
      </c>
      <c r="AN158" s="5" t="str">
        <f t="shared" si="373"/>
        <v>6</v>
      </c>
      <c r="AO158" s="12">
        <f t="shared" si="374"/>
        <v>3</v>
      </c>
      <c r="AP158" s="13">
        <f t="shared" si="375"/>
        <v>46</v>
      </c>
      <c r="AQ158" s="12">
        <f t="shared" si="376"/>
        <v>4</v>
      </c>
      <c r="AR158" s="5" t="str">
        <f t="shared" si="377"/>
        <v>1</v>
      </c>
      <c r="AS158" s="12">
        <f t="shared" si="378"/>
        <v>5</v>
      </c>
      <c r="AT158" s="13">
        <f t="shared" si="379"/>
        <v>45</v>
      </c>
      <c r="AU158" s="12">
        <f t="shared" si="380"/>
        <v>6</v>
      </c>
      <c r="AV158" s="5" t="str">
        <f t="shared" si="381"/>
        <v>2</v>
      </c>
      <c r="AW158" s="12">
        <f t="shared" si="382"/>
        <v>9</v>
      </c>
      <c r="AX158" s="13" t="str">
        <f t="shared" si="383"/>
        <v/>
      </c>
      <c r="AY158" s="12">
        <f t="shared" si="384"/>
        <v>9</v>
      </c>
      <c r="AZ158" s="5" t="str">
        <f t="shared" si="385"/>
        <v/>
      </c>
      <c r="BA158" s="12">
        <f t="shared" si="386"/>
        <v>9</v>
      </c>
      <c r="BB158" s="13" t="str">
        <f t="shared" si="387"/>
        <v/>
      </c>
      <c r="BC158" s="12">
        <f t="shared" si="388"/>
        <v>9</v>
      </c>
      <c r="BD158" s="5" t="str">
        <f t="shared" si="389"/>
        <v/>
      </c>
      <c r="BE158" s="12">
        <f t="shared" si="390"/>
        <v>9</v>
      </c>
      <c r="BF158" s="13" t="str">
        <f t="shared" si="391"/>
        <v/>
      </c>
      <c r="BG158" s="12">
        <f t="shared" si="392"/>
        <v>9</v>
      </c>
      <c r="BH158" s="5" t="str">
        <f t="shared" si="393"/>
        <v/>
      </c>
      <c r="BJ158" t="str">
        <f t="shared" si="354"/>
        <v>A6.1-2</v>
      </c>
      <c r="BK158" s="8" t="str">
        <f t="shared" si="355"/>
        <v>yes</v>
      </c>
      <c r="BM158" s="3" t="str">
        <f>_xlfn.XLOOKUP(AJ158,Sheet2!A$3:A$16,Sheet2!B$3:B$16)&amp;"0"</f>
        <v>0070</v>
      </c>
      <c r="BN158" s="3" t="s">
        <v>260</v>
      </c>
      <c r="BO158" s="3" t="str">
        <f t="shared" si="357"/>
        <v>06</v>
      </c>
      <c r="BP158" s="3" t="s">
        <v>260</v>
      </c>
      <c r="BQ158" s="3" t="str">
        <f t="shared" si="358"/>
        <v>01</v>
      </c>
      <c r="BR158" s="3" t="s">
        <v>260</v>
      </c>
      <c r="BS158" s="3" t="str">
        <f t="shared" si="359"/>
        <v>0002</v>
      </c>
      <c r="BT158" s="3" t="s">
        <v>260</v>
      </c>
      <c r="BU158" s="3" t="str">
        <f t="shared" si="360"/>
        <v/>
      </c>
      <c r="BV158" s="3" t="s">
        <v>260</v>
      </c>
      <c r="BW158" s="3" t="str">
        <f t="shared" si="361"/>
        <v/>
      </c>
      <c r="BX158" s="3" t="s">
        <v>260</v>
      </c>
      <c r="BY158" s="3" t="str">
        <f t="shared" si="362"/>
        <v/>
      </c>
      <c r="CA158" s="6" t="str">
        <f t="shared" si="363"/>
        <v>0070.06.01.0002</v>
      </c>
    </row>
    <row r="159" spans="1:79" x14ac:dyDescent="0.3">
      <c r="A159" t="str">
        <f t="shared" si="364"/>
        <v>A6.3-1</v>
      </c>
      <c r="B159" t="s">
        <v>136</v>
      </c>
      <c r="C159" t="s">
        <v>223</v>
      </c>
      <c r="D159" s="3">
        <v>0</v>
      </c>
      <c r="E159" s="3">
        <v>1</v>
      </c>
      <c r="G159" s="12">
        <v>0</v>
      </c>
      <c r="H159" s="3">
        <v>1</v>
      </c>
      <c r="I159" s="21">
        <v>0</v>
      </c>
      <c r="J159" s="12">
        <v>0</v>
      </c>
      <c r="K159" s="3">
        <v>1</v>
      </c>
      <c r="L159" s="21">
        <v>0</v>
      </c>
      <c r="M159" s="12">
        <v>1</v>
      </c>
      <c r="N159" s="3">
        <v>1</v>
      </c>
      <c r="O159" s="21">
        <v>0</v>
      </c>
      <c r="P159" s="13">
        <v>1</v>
      </c>
      <c r="Q159" s="5">
        <v>3</v>
      </c>
      <c r="R159" s="21">
        <v>0</v>
      </c>
      <c r="S159" s="13">
        <v>0</v>
      </c>
      <c r="T159" s="3">
        <v>0</v>
      </c>
      <c r="U159" s="21">
        <v>0</v>
      </c>
      <c r="V159" s="13">
        <v>0</v>
      </c>
      <c r="W159" s="3">
        <v>0</v>
      </c>
      <c r="X159" s="21">
        <v>0</v>
      </c>
      <c r="Y159" s="13">
        <v>0</v>
      </c>
      <c r="Z159" s="3">
        <v>0</v>
      </c>
      <c r="AA159" s="21">
        <v>0</v>
      </c>
      <c r="AE159" s="5" t="str">
        <f t="shared" si="365"/>
        <v/>
      </c>
      <c r="AG159" s="12">
        <f t="shared" si="366"/>
        <v>1</v>
      </c>
      <c r="AH159" s="5" t="str">
        <f t="shared" si="367"/>
        <v/>
      </c>
      <c r="AI159" s="12">
        <f t="shared" si="368"/>
        <v>1</v>
      </c>
      <c r="AJ159" s="5" t="str">
        <f t="shared" si="369"/>
        <v>A</v>
      </c>
      <c r="AK159" s="12">
        <f t="shared" si="370"/>
        <v>2</v>
      </c>
      <c r="AL159" s="13" t="str">
        <f t="shared" si="371"/>
        <v/>
      </c>
      <c r="AM159" s="12">
        <f t="shared" si="372"/>
        <v>2</v>
      </c>
      <c r="AN159" s="5" t="str">
        <f t="shared" si="373"/>
        <v>6</v>
      </c>
      <c r="AO159" s="12">
        <f t="shared" si="374"/>
        <v>3</v>
      </c>
      <c r="AP159" s="13">
        <f t="shared" si="375"/>
        <v>46</v>
      </c>
      <c r="AQ159" s="12">
        <f t="shared" si="376"/>
        <v>4</v>
      </c>
      <c r="AR159" s="5" t="str">
        <f t="shared" si="377"/>
        <v>3</v>
      </c>
      <c r="AS159" s="12">
        <f t="shared" si="378"/>
        <v>5</v>
      </c>
      <c r="AT159" s="13">
        <f t="shared" si="379"/>
        <v>45</v>
      </c>
      <c r="AU159" s="12">
        <f t="shared" si="380"/>
        <v>6</v>
      </c>
      <c r="AV159" s="5" t="str">
        <f t="shared" si="381"/>
        <v>1</v>
      </c>
      <c r="AW159" s="12">
        <f t="shared" si="382"/>
        <v>9</v>
      </c>
      <c r="AX159" s="13" t="str">
        <f t="shared" si="383"/>
        <v/>
      </c>
      <c r="AY159" s="12">
        <f t="shared" si="384"/>
        <v>9</v>
      </c>
      <c r="AZ159" s="5" t="str">
        <f t="shared" si="385"/>
        <v/>
      </c>
      <c r="BA159" s="12">
        <f t="shared" si="386"/>
        <v>9</v>
      </c>
      <c r="BB159" s="13" t="str">
        <f t="shared" si="387"/>
        <v/>
      </c>
      <c r="BC159" s="12">
        <f t="shared" si="388"/>
        <v>9</v>
      </c>
      <c r="BD159" s="5" t="str">
        <f t="shared" si="389"/>
        <v/>
      </c>
      <c r="BE159" s="12">
        <f t="shared" si="390"/>
        <v>9</v>
      </c>
      <c r="BF159" s="13" t="str">
        <f t="shared" si="391"/>
        <v/>
      </c>
      <c r="BG159" s="12">
        <f t="shared" si="392"/>
        <v>9</v>
      </c>
      <c r="BH159" s="5" t="str">
        <f t="shared" si="393"/>
        <v/>
      </c>
      <c r="BJ159" t="str">
        <f t="shared" si="354"/>
        <v>A6.3-1</v>
      </c>
      <c r="BK159" s="8" t="str">
        <f t="shared" si="355"/>
        <v>yes</v>
      </c>
      <c r="BM159" s="3" t="str">
        <f>_xlfn.XLOOKUP(AJ159,Sheet2!A$3:A$16,Sheet2!B$3:B$16)&amp;"0"</f>
        <v>0070</v>
      </c>
      <c r="BN159" s="3" t="s">
        <v>260</v>
      </c>
      <c r="BO159" s="3" t="str">
        <f t="shared" si="357"/>
        <v>06</v>
      </c>
      <c r="BP159" s="3" t="s">
        <v>260</v>
      </c>
      <c r="BQ159" s="3" t="str">
        <f t="shared" si="358"/>
        <v>03</v>
      </c>
      <c r="BR159" s="3" t="s">
        <v>260</v>
      </c>
      <c r="BS159" s="3" t="str">
        <f t="shared" si="359"/>
        <v>0001</v>
      </c>
      <c r="BT159" s="3" t="s">
        <v>260</v>
      </c>
      <c r="BU159" s="3" t="str">
        <f t="shared" si="360"/>
        <v/>
      </c>
      <c r="BV159" s="3" t="s">
        <v>260</v>
      </c>
      <c r="BW159" s="3" t="str">
        <f t="shared" si="361"/>
        <v/>
      </c>
      <c r="BX159" s="3" t="s">
        <v>260</v>
      </c>
      <c r="BY159" s="3" t="str">
        <f t="shared" si="362"/>
        <v/>
      </c>
      <c r="CA159" s="6" t="str">
        <f t="shared" si="363"/>
        <v>0070.06.03.0001</v>
      </c>
    </row>
    <row r="160" spans="1:79" x14ac:dyDescent="0.3">
      <c r="A160" t="str">
        <f t="shared" si="364"/>
        <v>A6.3-2</v>
      </c>
      <c r="B160" t="s">
        <v>137</v>
      </c>
      <c r="C160" t="s">
        <v>223</v>
      </c>
      <c r="D160" s="3">
        <v>0</v>
      </c>
      <c r="E160" s="3">
        <v>1</v>
      </c>
      <c r="G160" s="12">
        <v>0</v>
      </c>
      <c r="H160" s="3">
        <v>1</v>
      </c>
      <c r="I160" s="21">
        <v>0</v>
      </c>
      <c r="J160" s="12">
        <v>0</v>
      </c>
      <c r="K160" s="3">
        <v>1</v>
      </c>
      <c r="L160" s="21">
        <v>0</v>
      </c>
      <c r="M160" s="12">
        <v>1</v>
      </c>
      <c r="N160" s="3">
        <v>1</v>
      </c>
      <c r="O160" s="21">
        <v>0</v>
      </c>
      <c r="P160" s="13">
        <v>1</v>
      </c>
      <c r="Q160" s="5">
        <v>3</v>
      </c>
      <c r="R160" s="21">
        <v>0</v>
      </c>
      <c r="S160" s="13">
        <v>0</v>
      </c>
      <c r="T160" s="3">
        <v>0</v>
      </c>
      <c r="U160" s="21">
        <v>0</v>
      </c>
      <c r="V160" s="13">
        <v>0</v>
      </c>
      <c r="W160" s="3">
        <v>0</v>
      </c>
      <c r="X160" s="21">
        <v>0</v>
      </c>
      <c r="Y160" s="13">
        <v>0</v>
      </c>
      <c r="Z160" s="3">
        <v>0</v>
      </c>
      <c r="AA160" s="21">
        <v>0</v>
      </c>
      <c r="AE160" s="5" t="str">
        <f t="shared" si="365"/>
        <v/>
      </c>
      <c r="AG160" s="12">
        <f t="shared" si="366"/>
        <v>1</v>
      </c>
      <c r="AH160" s="5" t="str">
        <f t="shared" si="367"/>
        <v/>
      </c>
      <c r="AI160" s="12">
        <f t="shared" si="368"/>
        <v>1</v>
      </c>
      <c r="AJ160" s="5" t="str">
        <f t="shared" si="369"/>
        <v>A</v>
      </c>
      <c r="AK160" s="12">
        <f t="shared" si="370"/>
        <v>2</v>
      </c>
      <c r="AL160" s="13" t="str">
        <f t="shared" si="371"/>
        <v/>
      </c>
      <c r="AM160" s="12">
        <f t="shared" si="372"/>
        <v>2</v>
      </c>
      <c r="AN160" s="5" t="str">
        <f t="shared" si="373"/>
        <v>6</v>
      </c>
      <c r="AO160" s="12">
        <f t="shared" si="374"/>
        <v>3</v>
      </c>
      <c r="AP160" s="13">
        <f t="shared" si="375"/>
        <v>46</v>
      </c>
      <c r="AQ160" s="12">
        <f t="shared" si="376"/>
        <v>4</v>
      </c>
      <c r="AR160" s="5" t="str">
        <f t="shared" si="377"/>
        <v>3</v>
      </c>
      <c r="AS160" s="12">
        <f t="shared" si="378"/>
        <v>5</v>
      </c>
      <c r="AT160" s="13">
        <f t="shared" si="379"/>
        <v>45</v>
      </c>
      <c r="AU160" s="12">
        <f t="shared" si="380"/>
        <v>6</v>
      </c>
      <c r="AV160" s="5" t="str">
        <f t="shared" si="381"/>
        <v>2</v>
      </c>
      <c r="AW160" s="12">
        <f t="shared" si="382"/>
        <v>9</v>
      </c>
      <c r="AX160" s="13" t="str">
        <f t="shared" si="383"/>
        <v/>
      </c>
      <c r="AY160" s="12">
        <f t="shared" si="384"/>
        <v>9</v>
      </c>
      <c r="AZ160" s="5" t="str">
        <f t="shared" si="385"/>
        <v/>
      </c>
      <c r="BA160" s="12">
        <f t="shared" si="386"/>
        <v>9</v>
      </c>
      <c r="BB160" s="13" t="str">
        <f t="shared" si="387"/>
        <v/>
      </c>
      <c r="BC160" s="12">
        <f t="shared" si="388"/>
        <v>9</v>
      </c>
      <c r="BD160" s="5" t="str">
        <f t="shared" si="389"/>
        <v/>
      </c>
      <c r="BE160" s="12">
        <f t="shared" si="390"/>
        <v>9</v>
      </c>
      <c r="BF160" s="13" t="str">
        <f t="shared" si="391"/>
        <v/>
      </c>
      <c r="BG160" s="12">
        <f t="shared" si="392"/>
        <v>9</v>
      </c>
      <c r="BH160" s="5" t="str">
        <f t="shared" si="393"/>
        <v/>
      </c>
      <c r="BJ160" t="str">
        <f t="shared" si="354"/>
        <v>A6.3-2</v>
      </c>
      <c r="BK160" s="8" t="str">
        <f t="shared" si="355"/>
        <v>yes</v>
      </c>
      <c r="BM160" s="3" t="str">
        <f>_xlfn.XLOOKUP(AJ160,Sheet2!A$3:A$16,Sheet2!B$3:B$16)&amp;"0"</f>
        <v>0070</v>
      </c>
      <c r="BN160" s="3" t="s">
        <v>260</v>
      </c>
      <c r="BO160" s="3" t="str">
        <f t="shared" si="357"/>
        <v>06</v>
      </c>
      <c r="BP160" s="3" t="s">
        <v>260</v>
      </c>
      <c r="BQ160" s="3" t="str">
        <f t="shared" si="358"/>
        <v>03</v>
      </c>
      <c r="BR160" s="3" t="s">
        <v>260</v>
      </c>
      <c r="BS160" s="3" t="str">
        <f t="shared" si="359"/>
        <v>0002</v>
      </c>
      <c r="BT160" s="3" t="s">
        <v>260</v>
      </c>
      <c r="BU160" s="3" t="str">
        <f t="shared" si="360"/>
        <v/>
      </c>
      <c r="BV160" s="3" t="s">
        <v>260</v>
      </c>
      <c r="BW160" s="3" t="str">
        <f t="shared" si="361"/>
        <v/>
      </c>
      <c r="BX160" s="3" t="s">
        <v>260</v>
      </c>
      <c r="BY160" s="3" t="str">
        <f t="shared" si="362"/>
        <v/>
      </c>
      <c r="CA160" s="6" t="str">
        <f t="shared" si="363"/>
        <v>0070.06.03.0002</v>
      </c>
    </row>
    <row r="161" spans="1:81" x14ac:dyDescent="0.3">
      <c r="A161" t="str">
        <f t="shared" si="364"/>
        <v>A7.1-1</v>
      </c>
      <c r="B161" t="s">
        <v>138</v>
      </c>
      <c r="C161" t="s">
        <v>223</v>
      </c>
      <c r="D161" s="3">
        <v>0</v>
      </c>
      <c r="E161" s="3">
        <v>1</v>
      </c>
      <c r="G161" s="12">
        <v>0</v>
      </c>
      <c r="H161" s="3">
        <v>1</v>
      </c>
      <c r="I161" s="21">
        <v>0</v>
      </c>
      <c r="J161" s="12">
        <v>0</v>
      </c>
      <c r="K161" s="3">
        <v>1</v>
      </c>
      <c r="L161" s="21">
        <v>0</v>
      </c>
      <c r="M161" s="12">
        <v>1</v>
      </c>
      <c r="N161" s="3">
        <v>1</v>
      </c>
      <c r="O161" s="21">
        <v>0</v>
      </c>
      <c r="P161" s="13">
        <v>1</v>
      </c>
      <c r="Q161" s="5">
        <v>3</v>
      </c>
      <c r="R161" s="21">
        <v>0</v>
      </c>
      <c r="S161" s="13">
        <v>0</v>
      </c>
      <c r="T161" s="3">
        <v>0</v>
      </c>
      <c r="U161" s="21">
        <v>0</v>
      </c>
      <c r="V161" s="13">
        <v>0</v>
      </c>
      <c r="W161" s="3">
        <v>0</v>
      </c>
      <c r="X161" s="21">
        <v>0</v>
      </c>
      <c r="Y161" s="13">
        <v>0</v>
      </c>
      <c r="Z161" s="3">
        <v>0</v>
      </c>
      <c r="AA161" s="21">
        <v>0</v>
      </c>
      <c r="AE161" s="5" t="str">
        <f t="shared" si="365"/>
        <v/>
      </c>
      <c r="AG161" s="12">
        <f t="shared" si="366"/>
        <v>1</v>
      </c>
      <c r="AH161" s="5" t="str">
        <f t="shared" si="367"/>
        <v/>
      </c>
      <c r="AI161" s="12">
        <f t="shared" si="368"/>
        <v>1</v>
      </c>
      <c r="AJ161" s="5" t="str">
        <f t="shared" si="369"/>
        <v>A</v>
      </c>
      <c r="AK161" s="12">
        <f t="shared" si="370"/>
        <v>2</v>
      </c>
      <c r="AL161" s="13" t="str">
        <f t="shared" si="371"/>
        <v/>
      </c>
      <c r="AM161" s="12">
        <f t="shared" si="372"/>
        <v>2</v>
      </c>
      <c r="AN161" s="5" t="str">
        <f t="shared" si="373"/>
        <v>7</v>
      </c>
      <c r="AO161" s="12">
        <f t="shared" si="374"/>
        <v>3</v>
      </c>
      <c r="AP161" s="13">
        <f t="shared" si="375"/>
        <v>46</v>
      </c>
      <c r="AQ161" s="12">
        <f t="shared" si="376"/>
        <v>4</v>
      </c>
      <c r="AR161" s="5" t="str">
        <f t="shared" si="377"/>
        <v>1</v>
      </c>
      <c r="AS161" s="12">
        <f t="shared" si="378"/>
        <v>5</v>
      </c>
      <c r="AT161" s="13">
        <f t="shared" si="379"/>
        <v>45</v>
      </c>
      <c r="AU161" s="12">
        <f t="shared" si="380"/>
        <v>6</v>
      </c>
      <c r="AV161" s="5" t="str">
        <f t="shared" si="381"/>
        <v>1</v>
      </c>
      <c r="AW161" s="12">
        <f t="shared" si="382"/>
        <v>9</v>
      </c>
      <c r="AX161" s="13" t="str">
        <f t="shared" si="383"/>
        <v/>
      </c>
      <c r="AY161" s="12">
        <f t="shared" si="384"/>
        <v>9</v>
      </c>
      <c r="AZ161" s="5" t="str">
        <f t="shared" si="385"/>
        <v/>
      </c>
      <c r="BA161" s="12">
        <f t="shared" si="386"/>
        <v>9</v>
      </c>
      <c r="BB161" s="13" t="str">
        <f t="shared" si="387"/>
        <v/>
      </c>
      <c r="BC161" s="12">
        <f t="shared" si="388"/>
        <v>9</v>
      </c>
      <c r="BD161" s="5" t="str">
        <f t="shared" si="389"/>
        <v/>
      </c>
      <c r="BE161" s="12">
        <f t="shared" si="390"/>
        <v>9</v>
      </c>
      <c r="BF161" s="13" t="str">
        <f t="shared" si="391"/>
        <v/>
      </c>
      <c r="BG161" s="12">
        <f t="shared" si="392"/>
        <v>9</v>
      </c>
      <c r="BH161" s="5" t="str">
        <f t="shared" si="393"/>
        <v/>
      </c>
      <c r="BJ161" t="str">
        <f t="shared" si="354"/>
        <v>A7.1-1</v>
      </c>
      <c r="BK161" s="8" t="str">
        <f t="shared" si="355"/>
        <v>yes</v>
      </c>
      <c r="BM161" s="3" t="str">
        <f>_xlfn.XLOOKUP(AJ161,Sheet2!A$3:A$16,Sheet2!B$3:B$16)&amp;"0"</f>
        <v>0070</v>
      </c>
      <c r="BN161" s="3" t="s">
        <v>260</v>
      </c>
      <c r="BO161" s="3" t="str">
        <f t="shared" si="357"/>
        <v>07</v>
      </c>
      <c r="BP161" s="3" t="s">
        <v>260</v>
      </c>
      <c r="BQ161" s="3" t="str">
        <f t="shared" si="358"/>
        <v>01</v>
      </c>
      <c r="BR161" s="3" t="s">
        <v>260</v>
      </c>
      <c r="BS161" s="3" t="str">
        <f t="shared" si="359"/>
        <v>0001</v>
      </c>
      <c r="BT161" s="3" t="s">
        <v>260</v>
      </c>
      <c r="BU161" s="3" t="str">
        <f t="shared" si="360"/>
        <v/>
      </c>
      <c r="BV161" s="3" t="s">
        <v>260</v>
      </c>
      <c r="BW161" s="3" t="str">
        <f t="shared" si="361"/>
        <v/>
      </c>
      <c r="BX161" s="3" t="s">
        <v>260</v>
      </c>
      <c r="BY161" s="3" t="str">
        <f t="shared" si="362"/>
        <v/>
      </c>
      <c r="CA161" s="6" t="str">
        <f t="shared" si="363"/>
        <v>0070.07.01.0001</v>
      </c>
    </row>
    <row r="162" spans="1:81" x14ac:dyDescent="0.3">
      <c r="A162" t="str">
        <f t="shared" si="364"/>
        <v>A7.3-1</v>
      </c>
      <c r="B162" t="s">
        <v>139</v>
      </c>
      <c r="C162" t="s">
        <v>223</v>
      </c>
      <c r="D162" s="3">
        <v>0</v>
      </c>
      <c r="E162" s="3">
        <v>1</v>
      </c>
      <c r="G162" s="12">
        <v>0</v>
      </c>
      <c r="H162" s="3">
        <v>1</v>
      </c>
      <c r="I162" s="21">
        <v>0</v>
      </c>
      <c r="J162" s="12">
        <v>0</v>
      </c>
      <c r="K162" s="3">
        <v>1</v>
      </c>
      <c r="L162" s="21">
        <v>0</v>
      </c>
      <c r="M162" s="12">
        <v>1</v>
      </c>
      <c r="N162" s="3">
        <v>1</v>
      </c>
      <c r="O162" s="21">
        <v>0</v>
      </c>
      <c r="P162" s="13">
        <v>1</v>
      </c>
      <c r="Q162" s="5">
        <v>3</v>
      </c>
      <c r="R162" s="21">
        <v>0</v>
      </c>
      <c r="S162" s="13">
        <v>0</v>
      </c>
      <c r="T162" s="3">
        <v>0</v>
      </c>
      <c r="U162" s="21">
        <v>0</v>
      </c>
      <c r="V162" s="13">
        <v>0</v>
      </c>
      <c r="W162" s="3">
        <v>0</v>
      </c>
      <c r="X162" s="21">
        <v>0</v>
      </c>
      <c r="Y162" s="13">
        <v>0</v>
      </c>
      <c r="Z162" s="3">
        <v>0</v>
      </c>
      <c r="AA162" s="21">
        <v>0</v>
      </c>
      <c r="AE162" s="5" t="str">
        <f t="shared" si="365"/>
        <v/>
      </c>
      <c r="AG162" s="12">
        <f t="shared" si="366"/>
        <v>1</v>
      </c>
      <c r="AH162" s="5" t="str">
        <f t="shared" si="367"/>
        <v/>
      </c>
      <c r="AI162" s="12">
        <f t="shared" si="368"/>
        <v>1</v>
      </c>
      <c r="AJ162" s="5" t="str">
        <f t="shared" si="369"/>
        <v>A</v>
      </c>
      <c r="AK162" s="12">
        <f t="shared" si="370"/>
        <v>2</v>
      </c>
      <c r="AL162" s="13" t="str">
        <f t="shared" si="371"/>
        <v/>
      </c>
      <c r="AM162" s="12">
        <f t="shared" si="372"/>
        <v>2</v>
      </c>
      <c r="AN162" s="5" t="str">
        <f t="shared" si="373"/>
        <v>7</v>
      </c>
      <c r="AO162" s="12">
        <f t="shared" si="374"/>
        <v>3</v>
      </c>
      <c r="AP162" s="13">
        <f t="shared" si="375"/>
        <v>46</v>
      </c>
      <c r="AQ162" s="12">
        <f t="shared" si="376"/>
        <v>4</v>
      </c>
      <c r="AR162" s="5" t="str">
        <f t="shared" si="377"/>
        <v>3</v>
      </c>
      <c r="AS162" s="12">
        <f t="shared" si="378"/>
        <v>5</v>
      </c>
      <c r="AT162" s="13">
        <f t="shared" si="379"/>
        <v>45</v>
      </c>
      <c r="AU162" s="12">
        <f t="shared" si="380"/>
        <v>6</v>
      </c>
      <c r="AV162" s="5" t="str">
        <f t="shared" si="381"/>
        <v>1</v>
      </c>
      <c r="AW162" s="12">
        <f t="shared" si="382"/>
        <v>9</v>
      </c>
      <c r="AX162" s="13" t="str">
        <f t="shared" si="383"/>
        <v/>
      </c>
      <c r="AY162" s="12">
        <f t="shared" si="384"/>
        <v>9</v>
      </c>
      <c r="AZ162" s="5" t="str">
        <f t="shared" si="385"/>
        <v/>
      </c>
      <c r="BA162" s="12">
        <f t="shared" si="386"/>
        <v>9</v>
      </c>
      <c r="BB162" s="13" t="str">
        <f t="shared" si="387"/>
        <v/>
      </c>
      <c r="BC162" s="12">
        <f t="shared" si="388"/>
        <v>9</v>
      </c>
      <c r="BD162" s="5" t="str">
        <f t="shared" si="389"/>
        <v/>
      </c>
      <c r="BE162" s="12">
        <f t="shared" si="390"/>
        <v>9</v>
      </c>
      <c r="BF162" s="13" t="str">
        <f t="shared" si="391"/>
        <v/>
      </c>
      <c r="BG162" s="12">
        <f t="shared" si="392"/>
        <v>9</v>
      </c>
      <c r="BH162" s="5" t="str">
        <f t="shared" si="393"/>
        <v/>
      </c>
      <c r="BJ162" t="str">
        <f t="shared" si="354"/>
        <v>A7.3-1</v>
      </c>
      <c r="BK162" s="8" t="str">
        <f t="shared" si="355"/>
        <v>yes</v>
      </c>
      <c r="BM162" s="3" t="str">
        <f>_xlfn.XLOOKUP(AJ162,Sheet2!A$3:A$16,Sheet2!B$3:B$16)&amp;"0"</f>
        <v>0070</v>
      </c>
      <c r="BN162" s="3" t="s">
        <v>260</v>
      </c>
      <c r="BO162" s="3" t="str">
        <f t="shared" si="357"/>
        <v>07</v>
      </c>
      <c r="BP162" s="3" t="s">
        <v>260</v>
      </c>
      <c r="BQ162" s="3" t="str">
        <f t="shared" si="358"/>
        <v>03</v>
      </c>
      <c r="BR162" s="3" t="s">
        <v>260</v>
      </c>
      <c r="BS162" s="3" t="str">
        <f t="shared" si="359"/>
        <v>0001</v>
      </c>
      <c r="BT162" s="3" t="s">
        <v>260</v>
      </c>
      <c r="BU162" s="3" t="str">
        <f t="shared" si="360"/>
        <v/>
      </c>
      <c r="BV162" s="3" t="s">
        <v>260</v>
      </c>
      <c r="BW162" s="3" t="str">
        <f t="shared" si="361"/>
        <v/>
      </c>
      <c r="BX162" s="3" t="s">
        <v>260</v>
      </c>
      <c r="BY162" s="3" t="str">
        <f t="shared" si="362"/>
        <v/>
      </c>
      <c r="CA162" s="6" t="str">
        <f t="shared" si="363"/>
        <v>0070.07.03.0001</v>
      </c>
    </row>
    <row r="163" spans="1:81" x14ac:dyDescent="0.3">
      <c r="A163" t="str">
        <f t="shared" si="364"/>
        <v>A7.3-2</v>
      </c>
      <c r="B163" t="s">
        <v>140</v>
      </c>
      <c r="C163" t="s">
        <v>223</v>
      </c>
      <c r="D163" s="3">
        <v>0</v>
      </c>
      <c r="E163" s="3">
        <v>1</v>
      </c>
      <c r="G163" s="12">
        <v>0</v>
      </c>
      <c r="H163" s="3">
        <v>1</v>
      </c>
      <c r="I163" s="21">
        <v>0</v>
      </c>
      <c r="J163" s="12">
        <v>0</v>
      </c>
      <c r="K163" s="3">
        <v>1</v>
      </c>
      <c r="L163" s="21">
        <v>0</v>
      </c>
      <c r="M163" s="12">
        <v>1</v>
      </c>
      <c r="N163" s="3">
        <v>1</v>
      </c>
      <c r="O163" s="21">
        <v>0</v>
      </c>
      <c r="P163" s="13">
        <v>1</v>
      </c>
      <c r="Q163" s="5">
        <v>3</v>
      </c>
      <c r="R163" s="21">
        <v>0</v>
      </c>
      <c r="S163" s="13">
        <v>0</v>
      </c>
      <c r="T163" s="3">
        <v>0</v>
      </c>
      <c r="U163" s="21">
        <v>0</v>
      </c>
      <c r="V163" s="13">
        <v>0</v>
      </c>
      <c r="W163" s="3">
        <v>0</v>
      </c>
      <c r="X163" s="21">
        <v>0</v>
      </c>
      <c r="Y163" s="13">
        <v>0</v>
      </c>
      <c r="Z163" s="3">
        <v>0</v>
      </c>
      <c r="AA163" s="21">
        <v>0</v>
      </c>
      <c r="AE163" s="5" t="str">
        <f t="shared" si="365"/>
        <v/>
      </c>
      <c r="AG163" s="12">
        <f t="shared" si="366"/>
        <v>1</v>
      </c>
      <c r="AH163" s="5" t="str">
        <f t="shared" si="367"/>
        <v/>
      </c>
      <c r="AI163" s="12">
        <f t="shared" si="368"/>
        <v>1</v>
      </c>
      <c r="AJ163" s="5" t="str">
        <f t="shared" si="369"/>
        <v>A</v>
      </c>
      <c r="AK163" s="12">
        <f t="shared" si="370"/>
        <v>2</v>
      </c>
      <c r="AL163" s="13" t="str">
        <f t="shared" si="371"/>
        <v/>
      </c>
      <c r="AM163" s="12">
        <f t="shared" si="372"/>
        <v>2</v>
      </c>
      <c r="AN163" s="5" t="str">
        <f t="shared" si="373"/>
        <v>7</v>
      </c>
      <c r="AO163" s="12">
        <f t="shared" si="374"/>
        <v>3</v>
      </c>
      <c r="AP163" s="13">
        <f t="shared" si="375"/>
        <v>46</v>
      </c>
      <c r="AQ163" s="12">
        <f t="shared" si="376"/>
        <v>4</v>
      </c>
      <c r="AR163" s="5" t="str">
        <f t="shared" si="377"/>
        <v>3</v>
      </c>
      <c r="AS163" s="12">
        <f t="shared" si="378"/>
        <v>5</v>
      </c>
      <c r="AT163" s="13">
        <f t="shared" si="379"/>
        <v>45</v>
      </c>
      <c r="AU163" s="12">
        <f t="shared" si="380"/>
        <v>6</v>
      </c>
      <c r="AV163" s="5" t="str">
        <f t="shared" si="381"/>
        <v>2</v>
      </c>
      <c r="AW163" s="12">
        <f t="shared" si="382"/>
        <v>9</v>
      </c>
      <c r="AX163" s="13" t="str">
        <f t="shared" si="383"/>
        <v/>
      </c>
      <c r="AY163" s="12">
        <f t="shared" si="384"/>
        <v>9</v>
      </c>
      <c r="AZ163" s="5" t="str">
        <f t="shared" si="385"/>
        <v/>
      </c>
      <c r="BA163" s="12">
        <f t="shared" si="386"/>
        <v>9</v>
      </c>
      <c r="BB163" s="13" t="str">
        <f t="shared" si="387"/>
        <v/>
      </c>
      <c r="BC163" s="12">
        <f t="shared" si="388"/>
        <v>9</v>
      </c>
      <c r="BD163" s="5" t="str">
        <f t="shared" si="389"/>
        <v/>
      </c>
      <c r="BE163" s="12">
        <f t="shared" si="390"/>
        <v>9</v>
      </c>
      <c r="BF163" s="13" t="str">
        <f t="shared" si="391"/>
        <v/>
      </c>
      <c r="BG163" s="12">
        <f t="shared" si="392"/>
        <v>9</v>
      </c>
      <c r="BH163" s="5" t="str">
        <f t="shared" si="393"/>
        <v/>
      </c>
      <c r="BJ163" t="str">
        <f t="shared" si="354"/>
        <v>A7.3-2</v>
      </c>
      <c r="BK163" s="8" t="str">
        <f t="shared" si="355"/>
        <v>yes</v>
      </c>
      <c r="BM163" s="3" t="str">
        <f>_xlfn.XLOOKUP(AJ163,Sheet2!A$3:A$16,Sheet2!B$3:B$16)&amp;"0"</f>
        <v>0070</v>
      </c>
      <c r="BN163" s="3" t="s">
        <v>260</v>
      </c>
      <c r="BO163" s="3" t="str">
        <f t="shared" si="357"/>
        <v>07</v>
      </c>
      <c r="BP163" s="3" t="s">
        <v>260</v>
      </c>
      <c r="BQ163" s="3" t="str">
        <f t="shared" si="358"/>
        <v>03</v>
      </c>
      <c r="BR163" s="3" t="s">
        <v>260</v>
      </c>
      <c r="BS163" s="3" t="str">
        <f t="shared" si="359"/>
        <v>0002</v>
      </c>
      <c r="BT163" s="3" t="s">
        <v>260</v>
      </c>
      <c r="BU163" s="3" t="str">
        <f t="shared" si="360"/>
        <v/>
      </c>
      <c r="BV163" s="3" t="s">
        <v>260</v>
      </c>
      <c r="BW163" s="3" t="str">
        <f t="shared" si="361"/>
        <v/>
      </c>
      <c r="BX163" s="3" t="s">
        <v>260</v>
      </c>
      <c r="BY163" s="3" t="str">
        <f t="shared" si="362"/>
        <v/>
      </c>
      <c r="CA163" s="6" t="str">
        <f t="shared" si="363"/>
        <v>0070.07.03.0002</v>
      </c>
    </row>
    <row r="164" spans="1:81" x14ac:dyDescent="0.3">
      <c r="A164" t="str">
        <f t="shared" si="364"/>
        <v>A8.0-1</v>
      </c>
      <c r="B164" t="s">
        <v>141</v>
      </c>
      <c r="C164" t="s">
        <v>223</v>
      </c>
      <c r="D164" s="3">
        <v>0</v>
      </c>
      <c r="E164" s="3">
        <v>1</v>
      </c>
      <c r="G164" s="12">
        <v>0</v>
      </c>
      <c r="H164" s="3">
        <v>1</v>
      </c>
      <c r="I164" s="21">
        <v>0</v>
      </c>
      <c r="J164" s="12">
        <v>0</v>
      </c>
      <c r="K164" s="3">
        <v>1</v>
      </c>
      <c r="L164" s="21">
        <v>0</v>
      </c>
      <c r="M164" s="12">
        <v>1</v>
      </c>
      <c r="N164" s="3">
        <v>1</v>
      </c>
      <c r="O164" s="21">
        <v>0</v>
      </c>
      <c r="P164" s="13">
        <v>1</v>
      </c>
      <c r="Q164" s="5">
        <v>3</v>
      </c>
      <c r="R164" s="21">
        <v>0</v>
      </c>
      <c r="S164" s="13">
        <v>0</v>
      </c>
      <c r="T164" s="3">
        <v>0</v>
      </c>
      <c r="U164" s="21">
        <v>0</v>
      </c>
      <c r="V164" s="13">
        <v>0</v>
      </c>
      <c r="W164" s="3">
        <v>0</v>
      </c>
      <c r="X164" s="21">
        <v>0</v>
      </c>
      <c r="Y164" s="13">
        <v>0</v>
      </c>
      <c r="Z164" s="3">
        <v>0</v>
      </c>
      <c r="AA164" s="21">
        <v>0</v>
      </c>
      <c r="AE164" s="5" t="str">
        <f t="shared" si="365"/>
        <v/>
      </c>
      <c r="AG164" s="12">
        <f t="shared" si="366"/>
        <v>1</v>
      </c>
      <c r="AH164" s="5" t="str">
        <f t="shared" si="367"/>
        <v/>
      </c>
      <c r="AI164" s="12">
        <f t="shared" si="368"/>
        <v>1</v>
      </c>
      <c r="AJ164" s="5" t="str">
        <f t="shared" si="369"/>
        <v>A</v>
      </c>
      <c r="AK164" s="12">
        <f t="shared" si="370"/>
        <v>2</v>
      </c>
      <c r="AL164" s="13" t="str">
        <f t="shared" si="371"/>
        <v/>
      </c>
      <c r="AM164" s="12">
        <f t="shared" si="372"/>
        <v>2</v>
      </c>
      <c r="AN164" s="5" t="str">
        <f t="shared" si="373"/>
        <v>8</v>
      </c>
      <c r="AO164" s="12">
        <f t="shared" si="374"/>
        <v>3</v>
      </c>
      <c r="AP164" s="13">
        <f t="shared" si="375"/>
        <v>46</v>
      </c>
      <c r="AQ164" s="12">
        <f t="shared" si="376"/>
        <v>4</v>
      </c>
      <c r="AR164" s="5" t="str">
        <f t="shared" si="377"/>
        <v>0</v>
      </c>
      <c r="AS164" s="12">
        <f t="shared" si="378"/>
        <v>5</v>
      </c>
      <c r="AT164" s="13">
        <f t="shared" si="379"/>
        <v>45</v>
      </c>
      <c r="AU164" s="12">
        <f t="shared" si="380"/>
        <v>6</v>
      </c>
      <c r="AV164" s="5" t="str">
        <f t="shared" si="381"/>
        <v>1</v>
      </c>
      <c r="AW164" s="12">
        <f t="shared" si="382"/>
        <v>9</v>
      </c>
      <c r="AX164" s="13" t="str">
        <f t="shared" si="383"/>
        <v/>
      </c>
      <c r="AY164" s="12">
        <f t="shared" si="384"/>
        <v>9</v>
      </c>
      <c r="AZ164" s="5" t="str">
        <f t="shared" si="385"/>
        <v/>
      </c>
      <c r="BA164" s="12">
        <f t="shared" si="386"/>
        <v>9</v>
      </c>
      <c r="BB164" s="13" t="str">
        <f t="shared" si="387"/>
        <v/>
      </c>
      <c r="BC164" s="12">
        <f t="shared" si="388"/>
        <v>9</v>
      </c>
      <c r="BD164" s="5" t="str">
        <f t="shared" si="389"/>
        <v/>
      </c>
      <c r="BE164" s="12">
        <f t="shared" si="390"/>
        <v>9</v>
      </c>
      <c r="BF164" s="13" t="str">
        <f t="shared" si="391"/>
        <v/>
      </c>
      <c r="BG164" s="12">
        <f t="shared" si="392"/>
        <v>9</v>
      </c>
      <c r="BH164" s="5" t="str">
        <f t="shared" si="393"/>
        <v/>
      </c>
      <c r="BJ164" t="str">
        <f t="shared" si="354"/>
        <v>A8.0-1</v>
      </c>
      <c r="BK164" s="8" t="str">
        <f t="shared" si="355"/>
        <v>yes</v>
      </c>
      <c r="BM164" s="3" t="str">
        <f>_xlfn.XLOOKUP(AJ164,Sheet2!A$3:A$16,Sheet2!B$3:B$16)&amp;"0"</f>
        <v>0070</v>
      </c>
      <c r="BN164" s="3" t="s">
        <v>260</v>
      </c>
      <c r="BO164" s="3" t="str">
        <f t="shared" si="357"/>
        <v>08</v>
      </c>
      <c r="BP164" s="3" t="s">
        <v>260</v>
      </c>
      <c r="BQ164" s="3" t="str">
        <f t="shared" si="358"/>
        <v>00</v>
      </c>
      <c r="BR164" s="3" t="s">
        <v>260</v>
      </c>
      <c r="BS164" s="3" t="str">
        <f t="shared" si="359"/>
        <v>0001</v>
      </c>
      <c r="BT164" s="3" t="s">
        <v>260</v>
      </c>
      <c r="BU164" s="3" t="str">
        <f t="shared" si="360"/>
        <v/>
      </c>
      <c r="BV164" s="3" t="s">
        <v>260</v>
      </c>
      <c r="BW164" s="3" t="str">
        <f t="shared" si="361"/>
        <v/>
      </c>
      <c r="BX164" s="3" t="s">
        <v>260</v>
      </c>
      <c r="BY164" s="3" t="str">
        <f t="shared" si="362"/>
        <v/>
      </c>
      <c r="CA164" s="6" t="str">
        <f t="shared" si="363"/>
        <v>0070.08.00.0001</v>
      </c>
      <c r="CC164" s="8" t="s">
        <v>277</v>
      </c>
    </row>
    <row r="165" spans="1:81" x14ac:dyDescent="0.3">
      <c r="A165" t="str">
        <f t="shared" si="364"/>
        <v>A8.0-2</v>
      </c>
      <c r="B165" t="s">
        <v>142</v>
      </c>
      <c r="C165" t="s">
        <v>223</v>
      </c>
      <c r="D165" s="3">
        <v>0</v>
      </c>
      <c r="E165" s="3">
        <v>1</v>
      </c>
      <c r="G165" s="12">
        <v>0</v>
      </c>
      <c r="H165" s="3">
        <v>1</v>
      </c>
      <c r="I165" s="21">
        <v>0</v>
      </c>
      <c r="J165" s="12">
        <v>0</v>
      </c>
      <c r="K165" s="3">
        <v>1</v>
      </c>
      <c r="L165" s="21">
        <v>0</v>
      </c>
      <c r="M165" s="12">
        <v>1</v>
      </c>
      <c r="N165" s="3">
        <v>1</v>
      </c>
      <c r="O165" s="21">
        <v>0</v>
      </c>
      <c r="P165" s="13">
        <v>1</v>
      </c>
      <c r="Q165" s="5">
        <v>3</v>
      </c>
      <c r="R165" s="21">
        <v>0</v>
      </c>
      <c r="S165" s="13">
        <v>0</v>
      </c>
      <c r="T165" s="3">
        <v>0</v>
      </c>
      <c r="U165" s="21">
        <v>0</v>
      </c>
      <c r="V165" s="13">
        <v>0</v>
      </c>
      <c r="W165" s="3">
        <v>0</v>
      </c>
      <c r="X165" s="21">
        <v>0</v>
      </c>
      <c r="Y165" s="13">
        <v>0</v>
      </c>
      <c r="Z165" s="3">
        <v>0</v>
      </c>
      <c r="AA165" s="21">
        <v>0</v>
      </c>
      <c r="AE165" s="5" t="str">
        <f t="shared" si="365"/>
        <v/>
      </c>
      <c r="AG165" s="12">
        <f t="shared" si="366"/>
        <v>1</v>
      </c>
      <c r="AH165" s="5" t="str">
        <f t="shared" si="367"/>
        <v/>
      </c>
      <c r="AI165" s="12">
        <f t="shared" si="368"/>
        <v>1</v>
      </c>
      <c r="AJ165" s="5" t="str">
        <f t="shared" si="369"/>
        <v>A</v>
      </c>
      <c r="AK165" s="12">
        <f t="shared" si="370"/>
        <v>2</v>
      </c>
      <c r="AL165" s="13" t="str">
        <f t="shared" si="371"/>
        <v/>
      </c>
      <c r="AM165" s="12">
        <f t="shared" si="372"/>
        <v>2</v>
      </c>
      <c r="AN165" s="5" t="str">
        <f t="shared" si="373"/>
        <v>8</v>
      </c>
      <c r="AO165" s="12">
        <f t="shared" si="374"/>
        <v>3</v>
      </c>
      <c r="AP165" s="13">
        <f t="shared" si="375"/>
        <v>46</v>
      </c>
      <c r="AQ165" s="12">
        <f t="shared" si="376"/>
        <v>4</v>
      </c>
      <c r="AR165" s="5" t="str">
        <f t="shared" si="377"/>
        <v>0</v>
      </c>
      <c r="AS165" s="12">
        <f t="shared" si="378"/>
        <v>5</v>
      </c>
      <c r="AT165" s="13">
        <f t="shared" si="379"/>
        <v>45</v>
      </c>
      <c r="AU165" s="12">
        <f t="shared" si="380"/>
        <v>6</v>
      </c>
      <c r="AV165" s="5" t="str">
        <f t="shared" si="381"/>
        <v>2</v>
      </c>
      <c r="AW165" s="12">
        <f t="shared" si="382"/>
        <v>9</v>
      </c>
      <c r="AX165" s="13" t="str">
        <f t="shared" si="383"/>
        <v/>
      </c>
      <c r="AY165" s="12">
        <f t="shared" si="384"/>
        <v>9</v>
      </c>
      <c r="AZ165" s="5" t="str">
        <f t="shared" si="385"/>
        <v/>
      </c>
      <c r="BA165" s="12">
        <f t="shared" si="386"/>
        <v>9</v>
      </c>
      <c r="BB165" s="13" t="str">
        <f t="shared" si="387"/>
        <v/>
      </c>
      <c r="BC165" s="12">
        <f t="shared" si="388"/>
        <v>9</v>
      </c>
      <c r="BD165" s="5" t="str">
        <f t="shared" si="389"/>
        <v/>
      </c>
      <c r="BE165" s="12">
        <f t="shared" si="390"/>
        <v>9</v>
      </c>
      <c r="BF165" s="13" t="str">
        <f t="shared" si="391"/>
        <v/>
      </c>
      <c r="BG165" s="12">
        <f t="shared" si="392"/>
        <v>9</v>
      </c>
      <c r="BH165" s="5" t="str">
        <f t="shared" si="393"/>
        <v/>
      </c>
      <c r="BJ165" t="str">
        <f t="shared" si="354"/>
        <v>A8.0-2</v>
      </c>
      <c r="BK165" s="8" t="str">
        <f t="shared" si="355"/>
        <v>yes</v>
      </c>
      <c r="BM165" s="3" t="str">
        <f>_xlfn.XLOOKUP(AJ165,Sheet2!A$3:A$16,Sheet2!B$3:B$16)&amp;"0"</f>
        <v>0070</v>
      </c>
      <c r="BN165" s="3" t="s">
        <v>260</v>
      </c>
      <c r="BO165" s="3" t="str">
        <f t="shared" si="357"/>
        <v>08</v>
      </c>
      <c r="BP165" s="3" t="s">
        <v>260</v>
      </c>
      <c r="BQ165" s="3" t="str">
        <f t="shared" si="358"/>
        <v>00</v>
      </c>
      <c r="BR165" s="3" t="s">
        <v>260</v>
      </c>
      <c r="BS165" s="3" t="str">
        <f t="shared" si="359"/>
        <v>0002</v>
      </c>
      <c r="BT165" s="3" t="s">
        <v>260</v>
      </c>
      <c r="BU165" s="3" t="str">
        <f t="shared" si="360"/>
        <v/>
      </c>
      <c r="BV165" s="3" t="s">
        <v>260</v>
      </c>
      <c r="BW165" s="3" t="str">
        <f t="shared" si="361"/>
        <v/>
      </c>
      <c r="BX165" s="3" t="s">
        <v>260</v>
      </c>
      <c r="BY165" s="3" t="str">
        <f t="shared" si="362"/>
        <v/>
      </c>
      <c r="CA165" s="6" t="str">
        <f t="shared" si="363"/>
        <v>0070.08.00.0002</v>
      </c>
    </row>
    <row r="166" spans="1:81" x14ac:dyDescent="0.3">
      <c r="A166" t="str">
        <f t="shared" si="364"/>
        <v>SH-1</v>
      </c>
      <c r="B166" t="s">
        <v>143</v>
      </c>
      <c r="C166" t="s">
        <v>223</v>
      </c>
      <c r="D166" s="3">
        <v>0</v>
      </c>
      <c r="E166" s="3">
        <v>1</v>
      </c>
      <c r="G166" s="12">
        <v>0</v>
      </c>
      <c r="H166" s="3">
        <v>2</v>
      </c>
      <c r="I166" s="21">
        <v>0</v>
      </c>
      <c r="J166" s="12">
        <v>1</v>
      </c>
      <c r="K166" s="3">
        <v>1</v>
      </c>
      <c r="L166" s="21">
        <v>0</v>
      </c>
      <c r="M166" s="12">
        <v>0</v>
      </c>
      <c r="N166" s="3">
        <v>0</v>
      </c>
      <c r="O166" s="21">
        <v>0</v>
      </c>
      <c r="P166" s="12">
        <v>0</v>
      </c>
      <c r="Q166" s="3">
        <v>0</v>
      </c>
      <c r="R166" s="21">
        <v>0</v>
      </c>
      <c r="S166" s="13">
        <v>0</v>
      </c>
      <c r="T166" s="3">
        <v>0</v>
      </c>
      <c r="U166" s="21">
        <v>0</v>
      </c>
      <c r="V166" s="13">
        <v>0</v>
      </c>
      <c r="W166" s="3">
        <v>0</v>
      </c>
      <c r="X166" s="21">
        <v>0</v>
      </c>
      <c r="Y166" s="13">
        <v>0</v>
      </c>
      <c r="Z166" s="3">
        <v>0</v>
      </c>
      <c r="AA166" s="21">
        <v>0</v>
      </c>
      <c r="AE166" s="5" t="str">
        <f t="shared" si="365"/>
        <v/>
      </c>
      <c r="AG166" s="12">
        <f t="shared" si="366"/>
        <v>1</v>
      </c>
      <c r="AH166" s="5" t="str">
        <f t="shared" si="367"/>
        <v/>
      </c>
      <c r="AI166" s="12">
        <f t="shared" si="368"/>
        <v>1</v>
      </c>
      <c r="AJ166" s="5" t="str">
        <f t="shared" si="369"/>
        <v>SH</v>
      </c>
      <c r="AK166" s="12">
        <f t="shared" si="370"/>
        <v>3</v>
      </c>
      <c r="AL166" s="13">
        <f t="shared" si="371"/>
        <v>45</v>
      </c>
      <c r="AM166" s="12">
        <f t="shared" si="372"/>
        <v>4</v>
      </c>
      <c r="AN166" s="5" t="str">
        <f t="shared" si="373"/>
        <v>1</v>
      </c>
      <c r="AO166" s="12">
        <f t="shared" si="374"/>
        <v>5</v>
      </c>
      <c r="AP166" s="13" t="str">
        <f t="shared" si="375"/>
        <v/>
      </c>
      <c r="AQ166" s="12">
        <f t="shared" si="376"/>
        <v>5</v>
      </c>
      <c r="AR166" s="5" t="str">
        <f t="shared" si="377"/>
        <v/>
      </c>
      <c r="AS166" s="12">
        <f t="shared" si="378"/>
        <v>5</v>
      </c>
      <c r="AT166" s="13" t="str">
        <f t="shared" si="379"/>
        <v/>
      </c>
      <c r="AU166" s="12">
        <f t="shared" si="380"/>
        <v>5</v>
      </c>
      <c r="AV166" s="5" t="str">
        <f t="shared" si="381"/>
        <v/>
      </c>
      <c r="AW166" s="12">
        <f t="shared" si="382"/>
        <v>5</v>
      </c>
      <c r="AX166" s="13" t="str">
        <f t="shared" si="383"/>
        <v/>
      </c>
      <c r="AY166" s="12">
        <f t="shared" si="384"/>
        <v>5</v>
      </c>
      <c r="AZ166" s="5" t="str">
        <f t="shared" si="385"/>
        <v/>
      </c>
      <c r="BA166" s="12">
        <f t="shared" si="386"/>
        <v>5</v>
      </c>
      <c r="BB166" s="13" t="str">
        <f t="shared" si="387"/>
        <v/>
      </c>
      <c r="BC166" s="12">
        <f t="shared" si="388"/>
        <v>5</v>
      </c>
      <c r="BD166" s="5" t="str">
        <f t="shared" si="389"/>
        <v/>
      </c>
      <c r="BE166" s="12">
        <f t="shared" si="390"/>
        <v>5</v>
      </c>
      <c r="BF166" s="13" t="str">
        <f t="shared" si="391"/>
        <v/>
      </c>
      <c r="BG166" s="12">
        <f t="shared" si="392"/>
        <v>5</v>
      </c>
      <c r="BH166" s="5" t="str">
        <f t="shared" si="393"/>
        <v/>
      </c>
      <c r="BJ166" t="str">
        <f t="shared" si="354"/>
        <v>SH-1</v>
      </c>
      <c r="BK166" s="8" t="str">
        <f t="shared" si="355"/>
        <v>yes</v>
      </c>
      <c r="BM166" s="3" t="str">
        <f>_xlfn.XLOOKUP(AJ166,Sheet2!A$3:A$16,Sheet2!B$3:B$16)&amp;"0"</f>
        <v>0100</v>
      </c>
      <c r="BN166" s="3" t="s">
        <v>260</v>
      </c>
      <c r="BO166" s="3" t="str">
        <f t="shared" si="357"/>
        <v>01</v>
      </c>
      <c r="BP166" s="3" t="s">
        <v>260</v>
      </c>
      <c r="BQ166" s="3" t="str">
        <f t="shared" si="358"/>
        <v/>
      </c>
      <c r="BR166" s="3" t="s">
        <v>260</v>
      </c>
      <c r="BS166" s="3" t="str">
        <f t="shared" si="359"/>
        <v/>
      </c>
      <c r="BT166" s="3" t="s">
        <v>260</v>
      </c>
      <c r="BU166" s="3" t="str">
        <f t="shared" si="360"/>
        <v/>
      </c>
      <c r="BV166" s="3" t="s">
        <v>260</v>
      </c>
      <c r="BW166" s="3" t="str">
        <f t="shared" si="361"/>
        <v/>
      </c>
      <c r="BX166" s="3" t="s">
        <v>260</v>
      </c>
      <c r="BY166" s="3" t="str">
        <f t="shared" si="362"/>
        <v/>
      </c>
      <c r="CA166" s="6" t="str">
        <f>BM166&amp;BN166&amp;IF(LEN(CC166)&gt;0,CC166,BO166)&amp;IF(LEN(BQ166)&gt;0,BP166,"")&amp;BQ166&amp;IF(LEN(BS166)&gt;0,BR166,"")&amp;BS166&amp;IF(LEN(BU166)&gt;0,BT166,"")&amp;BU166&amp;IF(LEN(BW166)&gt;0,BV166,"")&amp;BW166&amp;IF(LEN(BY166)&gt;0,BX166,"")&amp;BY166</f>
        <v>0100.01</v>
      </c>
      <c r="CC166" s="8" t="str">
        <f>IF(ISNUMBER(BO166*-1),BO166,"0"&amp;BO166)</f>
        <v>01</v>
      </c>
    </row>
    <row r="167" spans="1:81" x14ac:dyDescent="0.3">
      <c r="A167" t="str">
        <f t="shared" si="364"/>
        <v>SH-1A</v>
      </c>
      <c r="B167" t="s">
        <v>144</v>
      </c>
      <c r="C167" t="s">
        <v>223</v>
      </c>
      <c r="D167" s="3">
        <v>0</v>
      </c>
      <c r="E167" s="3">
        <v>1</v>
      </c>
      <c r="G167" s="12">
        <v>0</v>
      </c>
      <c r="H167" s="3">
        <v>2</v>
      </c>
      <c r="I167" s="21">
        <v>0</v>
      </c>
      <c r="J167" s="12">
        <v>1</v>
      </c>
      <c r="K167" s="3">
        <v>2</v>
      </c>
      <c r="L167" s="21">
        <v>0</v>
      </c>
      <c r="M167" s="12">
        <v>0</v>
      </c>
      <c r="N167" s="3">
        <v>0</v>
      </c>
      <c r="O167" s="21">
        <v>0</v>
      </c>
      <c r="P167" s="12">
        <v>0</v>
      </c>
      <c r="Q167" s="3">
        <v>0</v>
      </c>
      <c r="R167" s="21">
        <v>0</v>
      </c>
      <c r="S167" s="13">
        <v>0</v>
      </c>
      <c r="T167" s="3">
        <v>0</v>
      </c>
      <c r="U167" s="21">
        <v>0</v>
      </c>
      <c r="V167" s="13">
        <v>0</v>
      </c>
      <c r="W167" s="3">
        <v>0</v>
      </c>
      <c r="X167" s="21">
        <v>0</v>
      </c>
      <c r="Y167" s="13">
        <v>0</v>
      </c>
      <c r="Z167" s="3">
        <v>0</v>
      </c>
      <c r="AA167" s="21">
        <v>0</v>
      </c>
      <c r="AE167" s="5" t="str">
        <f t="shared" si="365"/>
        <v/>
      </c>
      <c r="AG167" s="12">
        <f t="shared" si="366"/>
        <v>1</v>
      </c>
      <c r="AH167" s="5" t="str">
        <f t="shared" si="367"/>
        <v/>
      </c>
      <c r="AI167" s="12">
        <f t="shared" si="368"/>
        <v>1</v>
      </c>
      <c r="AJ167" s="5" t="str">
        <f t="shared" si="369"/>
        <v>SH</v>
      </c>
      <c r="AK167" s="12">
        <f t="shared" si="370"/>
        <v>3</v>
      </c>
      <c r="AL167" s="13">
        <f t="shared" si="371"/>
        <v>45</v>
      </c>
      <c r="AM167" s="12">
        <f t="shared" si="372"/>
        <v>4</v>
      </c>
      <c r="AN167" s="5" t="str">
        <f t="shared" si="373"/>
        <v>1A</v>
      </c>
      <c r="AO167" s="12">
        <f t="shared" si="374"/>
        <v>6</v>
      </c>
      <c r="AP167" s="13" t="str">
        <f t="shared" si="375"/>
        <v/>
      </c>
      <c r="AQ167" s="12">
        <f t="shared" si="376"/>
        <v>6</v>
      </c>
      <c r="AR167" s="5" t="str">
        <f t="shared" si="377"/>
        <v/>
      </c>
      <c r="AS167" s="12">
        <f t="shared" si="378"/>
        <v>6</v>
      </c>
      <c r="AT167" s="13" t="str">
        <f t="shared" si="379"/>
        <v/>
      </c>
      <c r="AU167" s="12">
        <f t="shared" si="380"/>
        <v>6</v>
      </c>
      <c r="AV167" s="5" t="str">
        <f t="shared" si="381"/>
        <v/>
      </c>
      <c r="AW167" s="12">
        <f t="shared" si="382"/>
        <v>6</v>
      </c>
      <c r="AX167" s="13" t="str">
        <f t="shared" si="383"/>
        <v/>
      </c>
      <c r="AY167" s="12">
        <f t="shared" si="384"/>
        <v>6</v>
      </c>
      <c r="AZ167" s="5" t="str">
        <f t="shared" si="385"/>
        <v/>
      </c>
      <c r="BA167" s="12">
        <f t="shared" si="386"/>
        <v>6</v>
      </c>
      <c r="BB167" s="13" t="str">
        <f t="shared" si="387"/>
        <v/>
      </c>
      <c r="BC167" s="12">
        <f t="shared" si="388"/>
        <v>6</v>
      </c>
      <c r="BD167" s="5" t="str">
        <f t="shared" si="389"/>
        <v/>
      </c>
      <c r="BE167" s="12">
        <f t="shared" si="390"/>
        <v>6</v>
      </c>
      <c r="BF167" s="13" t="str">
        <f t="shared" si="391"/>
        <v/>
      </c>
      <c r="BG167" s="12">
        <f t="shared" si="392"/>
        <v>6</v>
      </c>
      <c r="BH167" s="5" t="str">
        <f t="shared" si="393"/>
        <v/>
      </c>
      <c r="BJ167" t="str">
        <f t="shared" si="354"/>
        <v>SH-1A</v>
      </c>
      <c r="BK167" s="8" t="str">
        <f t="shared" si="355"/>
        <v>yes</v>
      </c>
      <c r="BM167" s="3" t="str">
        <f>_xlfn.XLOOKUP(AJ167,Sheet2!A$3:A$16,Sheet2!B$3:B$16)&amp;"0"</f>
        <v>0100</v>
      </c>
      <c r="BN167" s="3" t="s">
        <v>260</v>
      </c>
      <c r="BO167" s="3" t="str">
        <f t="shared" si="357"/>
        <v>1A</v>
      </c>
      <c r="BP167" s="3" t="s">
        <v>260</v>
      </c>
      <c r="BQ167" s="3" t="str">
        <f t="shared" si="358"/>
        <v/>
      </c>
      <c r="BR167" s="3" t="s">
        <v>260</v>
      </c>
      <c r="BS167" s="3" t="str">
        <f t="shared" si="359"/>
        <v/>
      </c>
      <c r="BT167" s="3" t="s">
        <v>260</v>
      </c>
      <c r="BU167" s="3" t="str">
        <f t="shared" si="360"/>
        <v/>
      </c>
      <c r="BV167" s="3" t="s">
        <v>260</v>
      </c>
      <c r="BW167" s="3" t="str">
        <f t="shared" si="361"/>
        <v/>
      </c>
      <c r="BX167" s="3" t="s">
        <v>260</v>
      </c>
      <c r="BY167" s="3" t="str">
        <f t="shared" si="362"/>
        <v/>
      </c>
      <c r="CA167" s="6" t="str">
        <f t="shared" ref="CA167:CA175" si="394">BM167&amp;BN167&amp;IF(LEN(CC167)&gt;0,CC167,BO167)&amp;IF(LEN(BQ167)&gt;0,BP167,"")&amp;BQ167&amp;IF(LEN(BS167)&gt;0,BR167,"")&amp;BS167&amp;IF(LEN(BU167)&gt;0,BT167,"")&amp;BU167&amp;IF(LEN(BW167)&gt;0,BV167,"")&amp;BW167&amp;IF(LEN(BY167)&gt;0,BX167,"")&amp;BY167</f>
        <v>0100.01A</v>
      </c>
      <c r="CC167" s="8" t="str">
        <f>IF(ISNUMBER(BO167*-1),BO167,_xlfn.XLOOKUP(BO167,Sheet2!D3:D4,Sheet2!E3:E4))</f>
        <v>01A</v>
      </c>
    </row>
    <row r="168" spans="1:81" x14ac:dyDescent="0.3">
      <c r="A168" t="str">
        <f t="shared" si="364"/>
        <v>SH-1B</v>
      </c>
      <c r="B168" t="s">
        <v>145</v>
      </c>
      <c r="C168" t="s">
        <v>223</v>
      </c>
      <c r="D168" s="3">
        <v>0</v>
      </c>
      <c r="E168" s="3">
        <v>1</v>
      </c>
      <c r="G168" s="12">
        <v>0</v>
      </c>
      <c r="H168" s="3">
        <v>2</v>
      </c>
      <c r="I168" s="21">
        <v>0</v>
      </c>
      <c r="J168" s="12">
        <v>1</v>
      </c>
      <c r="K168" s="3">
        <v>2</v>
      </c>
      <c r="L168" s="21">
        <v>0</v>
      </c>
      <c r="M168" s="12">
        <v>0</v>
      </c>
      <c r="N168" s="3">
        <v>0</v>
      </c>
      <c r="O168" s="21">
        <v>0</v>
      </c>
      <c r="P168" s="12">
        <v>0</v>
      </c>
      <c r="Q168" s="3">
        <v>0</v>
      </c>
      <c r="R168" s="21">
        <v>0</v>
      </c>
      <c r="S168" s="13">
        <v>0</v>
      </c>
      <c r="T168" s="3">
        <v>0</v>
      </c>
      <c r="U168" s="21">
        <v>0</v>
      </c>
      <c r="V168" s="13">
        <v>0</v>
      </c>
      <c r="W168" s="3">
        <v>0</v>
      </c>
      <c r="X168" s="21">
        <v>0</v>
      </c>
      <c r="Y168" s="13">
        <v>0</v>
      </c>
      <c r="Z168" s="3">
        <v>0</v>
      </c>
      <c r="AA168" s="21">
        <v>0</v>
      </c>
      <c r="AE168" s="5" t="str">
        <f t="shared" si="365"/>
        <v/>
      </c>
      <c r="AG168" s="12">
        <f t="shared" si="366"/>
        <v>1</v>
      </c>
      <c r="AH168" s="5" t="str">
        <f t="shared" si="367"/>
        <v/>
      </c>
      <c r="AI168" s="12">
        <f t="shared" si="368"/>
        <v>1</v>
      </c>
      <c r="AJ168" s="5" t="str">
        <f t="shared" si="369"/>
        <v>SH</v>
      </c>
      <c r="AK168" s="12">
        <f t="shared" si="370"/>
        <v>3</v>
      </c>
      <c r="AL168" s="13">
        <f t="shared" si="371"/>
        <v>45</v>
      </c>
      <c r="AM168" s="12">
        <f t="shared" si="372"/>
        <v>4</v>
      </c>
      <c r="AN168" s="5" t="str">
        <f t="shared" si="373"/>
        <v>1B</v>
      </c>
      <c r="AO168" s="12">
        <f t="shared" si="374"/>
        <v>6</v>
      </c>
      <c r="AP168" s="13" t="str">
        <f t="shared" si="375"/>
        <v/>
      </c>
      <c r="AQ168" s="12">
        <f t="shared" si="376"/>
        <v>6</v>
      </c>
      <c r="AR168" s="5" t="str">
        <f t="shared" si="377"/>
        <v/>
      </c>
      <c r="AS168" s="12">
        <f t="shared" si="378"/>
        <v>6</v>
      </c>
      <c r="AT168" s="13" t="str">
        <f t="shared" si="379"/>
        <v/>
      </c>
      <c r="AU168" s="12">
        <f t="shared" si="380"/>
        <v>6</v>
      </c>
      <c r="AV168" s="5" t="str">
        <f t="shared" si="381"/>
        <v/>
      </c>
      <c r="AW168" s="12">
        <f t="shared" si="382"/>
        <v>6</v>
      </c>
      <c r="AX168" s="13" t="str">
        <f t="shared" si="383"/>
        <v/>
      </c>
      <c r="AY168" s="12">
        <f t="shared" si="384"/>
        <v>6</v>
      </c>
      <c r="AZ168" s="5" t="str">
        <f t="shared" si="385"/>
        <v/>
      </c>
      <c r="BA168" s="12">
        <f t="shared" si="386"/>
        <v>6</v>
      </c>
      <c r="BB168" s="13" t="str">
        <f t="shared" si="387"/>
        <v/>
      </c>
      <c r="BC168" s="12">
        <f t="shared" si="388"/>
        <v>6</v>
      </c>
      <c r="BD168" s="5" t="str">
        <f t="shared" si="389"/>
        <v/>
      </c>
      <c r="BE168" s="12">
        <f t="shared" si="390"/>
        <v>6</v>
      </c>
      <c r="BF168" s="13" t="str">
        <f t="shared" si="391"/>
        <v/>
      </c>
      <c r="BG168" s="12">
        <f t="shared" si="392"/>
        <v>6</v>
      </c>
      <c r="BH168" s="5" t="str">
        <f t="shared" si="393"/>
        <v/>
      </c>
      <c r="BJ168" t="str">
        <f t="shared" si="354"/>
        <v>SH-1B</v>
      </c>
      <c r="BK168" s="8" t="str">
        <f t="shared" si="355"/>
        <v>yes</v>
      </c>
      <c r="BM168" s="3" t="str">
        <f>_xlfn.XLOOKUP(AJ168,Sheet2!A$3:A$16,Sheet2!B$3:B$16)&amp;"0"</f>
        <v>0100</v>
      </c>
      <c r="BN168" s="3" t="s">
        <v>260</v>
      </c>
      <c r="BO168" s="3" t="str">
        <f t="shared" si="357"/>
        <v>1B</v>
      </c>
      <c r="BP168" s="3" t="s">
        <v>260</v>
      </c>
      <c r="BQ168" s="3" t="str">
        <f t="shared" si="358"/>
        <v/>
      </c>
      <c r="BR168" s="3" t="s">
        <v>260</v>
      </c>
      <c r="BS168" s="3" t="str">
        <f t="shared" si="359"/>
        <v/>
      </c>
      <c r="BT168" s="3" t="s">
        <v>260</v>
      </c>
      <c r="BU168" s="3" t="str">
        <f t="shared" si="360"/>
        <v/>
      </c>
      <c r="BV168" s="3" t="s">
        <v>260</v>
      </c>
      <c r="BW168" s="3" t="str">
        <f t="shared" si="361"/>
        <v/>
      </c>
      <c r="BX168" s="3" t="s">
        <v>260</v>
      </c>
      <c r="BY168" s="3" t="str">
        <f t="shared" si="362"/>
        <v/>
      </c>
      <c r="CA168" s="6" t="str">
        <f t="shared" si="394"/>
        <v>0100.01B</v>
      </c>
      <c r="CC168" s="8" t="str">
        <f>IF(ISNUMBER(BO168*-1),BO168,_xlfn.XLOOKUP(BO168,Sheet2!D4:D5,Sheet2!E4:E5))</f>
        <v>01B</v>
      </c>
    </row>
    <row r="169" spans="1:81" x14ac:dyDescent="0.3">
      <c r="A169" t="str">
        <f t="shared" si="364"/>
        <v>SH-2</v>
      </c>
      <c r="B169" t="s">
        <v>146</v>
      </c>
      <c r="C169" t="s">
        <v>223</v>
      </c>
      <c r="D169" s="3">
        <v>0</v>
      </c>
      <c r="E169" s="3">
        <v>1</v>
      </c>
      <c r="G169" s="12">
        <v>0</v>
      </c>
      <c r="H169" s="3">
        <v>2</v>
      </c>
      <c r="I169" s="21">
        <v>0</v>
      </c>
      <c r="J169" s="12">
        <v>1</v>
      </c>
      <c r="K169" s="3">
        <v>1</v>
      </c>
      <c r="L169" s="21">
        <v>0</v>
      </c>
      <c r="M169" s="12">
        <v>0</v>
      </c>
      <c r="N169" s="3">
        <v>0</v>
      </c>
      <c r="O169" s="21">
        <v>0</v>
      </c>
      <c r="P169" s="12">
        <v>0</v>
      </c>
      <c r="Q169" s="3">
        <v>0</v>
      </c>
      <c r="R169" s="21">
        <v>0</v>
      </c>
      <c r="S169" s="13">
        <v>0</v>
      </c>
      <c r="T169" s="3">
        <v>0</v>
      </c>
      <c r="U169" s="21">
        <v>0</v>
      </c>
      <c r="V169" s="13">
        <v>0</v>
      </c>
      <c r="W169" s="3">
        <v>0</v>
      </c>
      <c r="X169" s="21">
        <v>0</v>
      </c>
      <c r="Y169" s="13">
        <v>0</v>
      </c>
      <c r="Z169" s="3">
        <v>0</v>
      </c>
      <c r="AA169" s="21">
        <v>0</v>
      </c>
      <c r="AE169" s="5" t="str">
        <f t="shared" si="365"/>
        <v/>
      </c>
      <c r="AG169" s="12">
        <f t="shared" si="366"/>
        <v>1</v>
      </c>
      <c r="AH169" s="5" t="str">
        <f t="shared" si="367"/>
        <v/>
      </c>
      <c r="AI169" s="12">
        <f t="shared" si="368"/>
        <v>1</v>
      </c>
      <c r="AJ169" s="5" t="str">
        <f t="shared" si="369"/>
        <v>SH</v>
      </c>
      <c r="AK169" s="12">
        <f t="shared" si="370"/>
        <v>3</v>
      </c>
      <c r="AL169" s="13">
        <f t="shared" si="371"/>
        <v>45</v>
      </c>
      <c r="AM169" s="12">
        <f t="shared" si="372"/>
        <v>4</v>
      </c>
      <c r="AN169" s="5" t="str">
        <f t="shared" si="373"/>
        <v>2</v>
      </c>
      <c r="AO169" s="12">
        <f t="shared" si="374"/>
        <v>5</v>
      </c>
      <c r="AP169" s="13" t="str">
        <f t="shared" si="375"/>
        <v/>
      </c>
      <c r="AQ169" s="12">
        <f t="shared" si="376"/>
        <v>5</v>
      </c>
      <c r="AR169" s="5" t="str">
        <f t="shared" si="377"/>
        <v/>
      </c>
      <c r="AS169" s="12">
        <f t="shared" si="378"/>
        <v>5</v>
      </c>
      <c r="AT169" s="13" t="str">
        <f t="shared" si="379"/>
        <v/>
      </c>
      <c r="AU169" s="12">
        <f t="shared" si="380"/>
        <v>5</v>
      </c>
      <c r="AV169" s="5" t="str">
        <f t="shared" si="381"/>
        <v/>
      </c>
      <c r="AW169" s="12">
        <f t="shared" si="382"/>
        <v>5</v>
      </c>
      <c r="AX169" s="13" t="str">
        <f t="shared" si="383"/>
        <v/>
      </c>
      <c r="AY169" s="12">
        <f t="shared" si="384"/>
        <v>5</v>
      </c>
      <c r="AZ169" s="5" t="str">
        <f t="shared" si="385"/>
        <v/>
      </c>
      <c r="BA169" s="12">
        <f t="shared" si="386"/>
        <v>5</v>
      </c>
      <c r="BB169" s="13" t="str">
        <f t="shared" si="387"/>
        <v/>
      </c>
      <c r="BC169" s="12">
        <f t="shared" si="388"/>
        <v>5</v>
      </c>
      <c r="BD169" s="5" t="str">
        <f t="shared" si="389"/>
        <v/>
      </c>
      <c r="BE169" s="12">
        <f t="shared" si="390"/>
        <v>5</v>
      </c>
      <c r="BF169" s="13" t="str">
        <f t="shared" si="391"/>
        <v/>
      </c>
      <c r="BG169" s="12">
        <f t="shared" si="392"/>
        <v>5</v>
      </c>
      <c r="BH169" s="5" t="str">
        <f t="shared" si="393"/>
        <v/>
      </c>
      <c r="BJ169" t="str">
        <f t="shared" si="354"/>
        <v>SH-2</v>
      </c>
      <c r="BK169" s="8" t="str">
        <f t="shared" si="355"/>
        <v>yes</v>
      </c>
      <c r="BM169" s="3" t="str">
        <f>_xlfn.XLOOKUP(AJ169,Sheet2!A$3:A$16,Sheet2!B$3:B$16)&amp;"0"</f>
        <v>0100</v>
      </c>
      <c r="BN169" s="3" t="s">
        <v>260</v>
      </c>
      <c r="BO169" s="3" t="str">
        <f t="shared" si="357"/>
        <v>02</v>
      </c>
      <c r="BP169" s="3" t="s">
        <v>260</v>
      </c>
      <c r="BQ169" s="3" t="str">
        <f t="shared" si="358"/>
        <v/>
      </c>
      <c r="BR169" s="3" t="s">
        <v>260</v>
      </c>
      <c r="BS169" s="3" t="str">
        <f t="shared" si="359"/>
        <v/>
      </c>
      <c r="BT169" s="3" t="s">
        <v>260</v>
      </c>
      <c r="BU169" s="3" t="str">
        <f t="shared" si="360"/>
        <v/>
      </c>
      <c r="BV169" s="3" t="s">
        <v>260</v>
      </c>
      <c r="BW169" s="3" t="str">
        <f t="shared" si="361"/>
        <v/>
      </c>
      <c r="BX169" s="3" t="s">
        <v>260</v>
      </c>
      <c r="BY169" s="3" t="str">
        <f t="shared" si="362"/>
        <v/>
      </c>
      <c r="CA169" s="6" t="str">
        <f t="shared" si="394"/>
        <v>0100.02</v>
      </c>
      <c r="CC169" s="8" t="str">
        <f t="shared" ref="CC169:CC175" si="395">IF(ISNUMBER(BO169*-1),BO169,"0"&amp;BO169)</f>
        <v>02</v>
      </c>
    </row>
    <row r="170" spans="1:81" x14ac:dyDescent="0.3">
      <c r="A170" t="str">
        <f t="shared" si="364"/>
        <v>SH-2.1</v>
      </c>
      <c r="B170" t="s">
        <v>147</v>
      </c>
      <c r="C170" t="s">
        <v>223</v>
      </c>
      <c r="D170" s="3">
        <v>0</v>
      </c>
      <c r="E170" s="3">
        <v>1</v>
      </c>
      <c r="G170" s="12">
        <v>0</v>
      </c>
      <c r="H170" s="3">
        <v>2</v>
      </c>
      <c r="I170" s="21">
        <v>0</v>
      </c>
      <c r="J170" s="12">
        <v>1</v>
      </c>
      <c r="K170" s="3">
        <v>1</v>
      </c>
      <c r="L170" s="21">
        <v>0</v>
      </c>
      <c r="M170" s="12">
        <v>1</v>
      </c>
      <c r="N170" s="3">
        <v>1</v>
      </c>
      <c r="O170" s="21">
        <v>0</v>
      </c>
      <c r="P170" s="12">
        <v>0</v>
      </c>
      <c r="Q170" s="3">
        <v>0</v>
      </c>
      <c r="R170" s="21">
        <v>0</v>
      </c>
      <c r="S170" s="13">
        <v>0</v>
      </c>
      <c r="T170" s="3">
        <v>0</v>
      </c>
      <c r="U170" s="21">
        <v>0</v>
      </c>
      <c r="V170" s="13">
        <v>0</v>
      </c>
      <c r="W170" s="3">
        <v>0</v>
      </c>
      <c r="X170" s="21">
        <v>0</v>
      </c>
      <c r="Y170" s="13">
        <v>0</v>
      </c>
      <c r="Z170" s="3">
        <v>0</v>
      </c>
      <c r="AA170" s="21">
        <v>0</v>
      </c>
      <c r="AE170" s="5" t="str">
        <f t="shared" si="365"/>
        <v/>
      </c>
      <c r="AG170" s="12">
        <f t="shared" si="366"/>
        <v>1</v>
      </c>
      <c r="AH170" s="5" t="str">
        <f t="shared" si="367"/>
        <v/>
      </c>
      <c r="AI170" s="12">
        <f t="shared" si="368"/>
        <v>1</v>
      </c>
      <c r="AJ170" s="5" t="str">
        <f t="shared" si="369"/>
        <v>SH</v>
      </c>
      <c r="AK170" s="12">
        <f t="shared" si="370"/>
        <v>3</v>
      </c>
      <c r="AL170" s="13">
        <f t="shared" si="371"/>
        <v>45</v>
      </c>
      <c r="AM170" s="12">
        <f t="shared" si="372"/>
        <v>4</v>
      </c>
      <c r="AN170" s="5" t="str">
        <f t="shared" si="373"/>
        <v>2</v>
      </c>
      <c r="AO170" s="12">
        <f t="shared" si="374"/>
        <v>5</v>
      </c>
      <c r="AP170" s="13">
        <f t="shared" si="375"/>
        <v>46</v>
      </c>
      <c r="AQ170" s="12">
        <f t="shared" si="376"/>
        <v>6</v>
      </c>
      <c r="AR170" s="5" t="str">
        <f t="shared" si="377"/>
        <v>1</v>
      </c>
      <c r="AS170" s="12">
        <f t="shared" si="378"/>
        <v>7</v>
      </c>
      <c r="AT170" s="13" t="str">
        <f t="shared" si="379"/>
        <v/>
      </c>
      <c r="AU170" s="12">
        <f t="shared" si="380"/>
        <v>7</v>
      </c>
      <c r="AV170" s="5" t="str">
        <f t="shared" si="381"/>
        <v/>
      </c>
      <c r="AW170" s="12">
        <f t="shared" si="382"/>
        <v>7</v>
      </c>
      <c r="AX170" s="13" t="str">
        <f t="shared" si="383"/>
        <v/>
      </c>
      <c r="AY170" s="12">
        <f t="shared" si="384"/>
        <v>7</v>
      </c>
      <c r="AZ170" s="5" t="str">
        <f t="shared" si="385"/>
        <v/>
      </c>
      <c r="BA170" s="12">
        <f t="shared" si="386"/>
        <v>7</v>
      </c>
      <c r="BB170" s="13" t="str">
        <f t="shared" si="387"/>
        <v/>
      </c>
      <c r="BC170" s="12">
        <f t="shared" si="388"/>
        <v>7</v>
      </c>
      <c r="BD170" s="5" t="str">
        <f t="shared" si="389"/>
        <v/>
      </c>
      <c r="BE170" s="12">
        <f t="shared" si="390"/>
        <v>7</v>
      </c>
      <c r="BF170" s="13" t="str">
        <f t="shared" si="391"/>
        <v/>
      </c>
      <c r="BG170" s="12">
        <f t="shared" si="392"/>
        <v>7</v>
      </c>
      <c r="BH170" s="5" t="str">
        <f t="shared" si="393"/>
        <v/>
      </c>
      <c r="BJ170" t="str">
        <f t="shared" si="354"/>
        <v>SH-2.1</v>
      </c>
      <c r="BK170" s="8" t="str">
        <f t="shared" si="355"/>
        <v>yes</v>
      </c>
      <c r="BM170" s="3" t="str">
        <f>_xlfn.XLOOKUP(AJ170,Sheet2!A$3:A$16,Sheet2!B$3:B$16)&amp;"0"</f>
        <v>0100</v>
      </c>
      <c r="BN170" s="3" t="s">
        <v>260</v>
      </c>
      <c r="BO170" s="3" t="str">
        <f t="shared" si="357"/>
        <v>02</v>
      </c>
      <c r="BP170" s="3" t="s">
        <v>260</v>
      </c>
      <c r="BQ170" s="3" t="str">
        <f t="shared" si="358"/>
        <v>01</v>
      </c>
      <c r="BR170" s="3" t="s">
        <v>260</v>
      </c>
      <c r="BS170" s="3" t="str">
        <f t="shared" si="359"/>
        <v/>
      </c>
      <c r="BT170" s="3" t="s">
        <v>260</v>
      </c>
      <c r="BU170" s="3" t="str">
        <f t="shared" si="360"/>
        <v/>
      </c>
      <c r="BV170" s="3" t="s">
        <v>260</v>
      </c>
      <c r="BW170" s="3" t="str">
        <f t="shared" si="361"/>
        <v/>
      </c>
      <c r="BX170" s="3" t="s">
        <v>260</v>
      </c>
      <c r="BY170" s="3" t="str">
        <f t="shared" si="362"/>
        <v/>
      </c>
      <c r="CA170" s="6" t="str">
        <f t="shared" si="394"/>
        <v>0100.02.01</v>
      </c>
      <c r="CC170" s="8" t="str">
        <f t="shared" si="395"/>
        <v>02</v>
      </c>
    </row>
    <row r="171" spans="1:81" x14ac:dyDescent="0.3">
      <c r="A171" t="str">
        <f t="shared" si="364"/>
        <v>SH-3</v>
      </c>
      <c r="B171" t="s">
        <v>148</v>
      </c>
      <c r="C171" t="s">
        <v>223</v>
      </c>
      <c r="D171" s="3">
        <v>0</v>
      </c>
      <c r="E171" s="3">
        <v>1</v>
      </c>
      <c r="G171" s="12">
        <v>0</v>
      </c>
      <c r="H171" s="3">
        <v>2</v>
      </c>
      <c r="I171" s="21">
        <v>0</v>
      </c>
      <c r="J171" s="12">
        <v>1</v>
      </c>
      <c r="K171" s="3">
        <v>1</v>
      </c>
      <c r="L171" s="21">
        <v>0</v>
      </c>
      <c r="M171" s="12">
        <v>0</v>
      </c>
      <c r="N171" s="3">
        <v>0</v>
      </c>
      <c r="O171" s="21">
        <v>0</v>
      </c>
      <c r="P171" s="12">
        <v>0</v>
      </c>
      <c r="Q171" s="3">
        <v>0</v>
      </c>
      <c r="R171" s="21">
        <v>0</v>
      </c>
      <c r="S171" s="13">
        <v>0</v>
      </c>
      <c r="T171" s="3">
        <v>0</v>
      </c>
      <c r="U171" s="21">
        <v>0</v>
      </c>
      <c r="V171" s="13">
        <v>0</v>
      </c>
      <c r="W171" s="3">
        <v>0</v>
      </c>
      <c r="X171" s="21">
        <v>0</v>
      </c>
      <c r="Y171" s="13">
        <v>0</v>
      </c>
      <c r="Z171" s="3">
        <v>0</v>
      </c>
      <c r="AA171" s="21">
        <v>0</v>
      </c>
      <c r="AE171" s="5" t="str">
        <f t="shared" si="365"/>
        <v/>
      </c>
      <c r="AG171" s="12">
        <f t="shared" si="366"/>
        <v>1</v>
      </c>
      <c r="AH171" s="5" t="str">
        <f t="shared" si="367"/>
        <v/>
      </c>
      <c r="AI171" s="12">
        <f t="shared" si="368"/>
        <v>1</v>
      </c>
      <c r="AJ171" s="5" t="str">
        <f t="shared" si="369"/>
        <v>SH</v>
      </c>
      <c r="AK171" s="12">
        <f t="shared" si="370"/>
        <v>3</v>
      </c>
      <c r="AL171" s="13">
        <f t="shared" si="371"/>
        <v>45</v>
      </c>
      <c r="AM171" s="12">
        <f t="shared" si="372"/>
        <v>4</v>
      </c>
      <c r="AN171" s="5" t="str">
        <f t="shared" si="373"/>
        <v>3</v>
      </c>
      <c r="AO171" s="12">
        <f t="shared" si="374"/>
        <v>5</v>
      </c>
      <c r="AP171" s="13" t="str">
        <f t="shared" si="375"/>
        <v/>
      </c>
      <c r="AQ171" s="12">
        <f t="shared" si="376"/>
        <v>5</v>
      </c>
      <c r="AR171" s="5" t="str">
        <f t="shared" si="377"/>
        <v/>
      </c>
      <c r="AS171" s="12">
        <f t="shared" si="378"/>
        <v>5</v>
      </c>
      <c r="AT171" s="13" t="str">
        <f t="shared" si="379"/>
        <v/>
      </c>
      <c r="AU171" s="12">
        <f t="shared" si="380"/>
        <v>5</v>
      </c>
      <c r="AV171" s="5" t="str">
        <f t="shared" si="381"/>
        <v/>
      </c>
      <c r="AW171" s="12">
        <f t="shared" si="382"/>
        <v>5</v>
      </c>
      <c r="AX171" s="13" t="str">
        <f t="shared" si="383"/>
        <v/>
      </c>
      <c r="AY171" s="12">
        <f t="shared" si="384"/>
        <v>5</v>
      </c>
      <c r="AZ171" s="5" t="str">
        <f t="shared" si="385"/>
        <v/>
      </c>
      <c r="BA171" s="12">
        <f t="shared" si="386"/>
        <v>5</v>
      </c>
      <c r="BB171" s="13" t="str">
        <f t="shared" si="387"/>
        <v/>
      </c>
      <c r="BC171" s="12">
        <f t="shared" si="388"/>
        <v>5</v>
      </c>
      <c r="BD171" s="5" t="str">
        <f t="shared" si="389"/>
        <v/>
      </c>
      <c r="BE171" s="12">
        <f t="shared" si="390"/>
        <v>5</v>
      </c>
      <c r="BF171" s="13" t="str">
        <f t="shared" si="391"/>
        <v/>
      </c>
      <c r="BG171" s="12">
        <f t="shared" si="392"/>
        <v>5</v>
      </c>
      <c r="BH171" s="5" t="str">
        <f t="shared" si="393"/>
        <v/>
      </c>
      <c r="BJ171" t="str">
        <f t="shared" si="354"/>
        <v>SH-3</v>
      </c>
      <c r="BK171" s="8" t="str">
        <f t="shared" si="355"/>
        <v>yes</v>
      </c>
      <c r="BM171" s="3" t="str">
        <f>_xlfn.XLOOKUP(AJ171,Sheet2!A$3:A$16,Sheet2!B$3:B$16)&amp;"0"</f>
        <v>0100</v>
      </c>
      <c r="BN171" s="3" t="s">
        <v>260</v>
      </c>
      <c r="BO171" s="3" t="str">
        <f t="shared" si="357"/>
        <v>03</v>
      </c>
      <c r="BP171" s="3" t="s">
        <v>260</v>
      </c>
      <c r="BQ171" s="3" t="str">
        <f t="shared" si="358"/>
        <v/>
      </c>
      <c r="BR171" s="3" t="s">
        <v>260</v>
      </c>
      <c r="BS171" s="3" t="str">
        <f t="shared" si="359"/>
        <v/>
      </c>
      <c r="BT171" s="3" t="s">
        <v>260</v>
      </c>
      <c r="BU171" s="3" t="str">
        <f t="shared" si="360"/>
        <v/>
      </c>
      <c r="BV171" s="3" t="s">
        <v>260</v>
      </c>
      <c r="BW171" s="3" t="str">
        <f t="shared" si="361"/>
        <v/>
      </c>
      <c r="BX171" s="3" t="s">
        <v>260</v>
      </c>
      <c r="BY171" s="3" t="str">
        <f t="shared" si="362"/>
        <v/>
      </c>
      <c r="CA171" s="6" t="str">
        <f t="shared" si="394"/>
        <v>0100.03</v>
      </c>
      <c r="CC171" s="8" t="str">
        <f t="shared" si="395"/>
        <v>03</v>
      </c>
    </row>
    <row r="172" spans="1:81" x14ac:dyDescent="0.3">
      <c r="A172" t="str">
        <f t="shared" si="364"/>
        <v>SH-4</v>
      </c>
      <c r="B172" t="s">
        <v>149</v>
      </c>
      <c r="C172" t="s">
        <v>223</v>
      </c>
      <c r="D172" s="3">
        <v>0</v>
      </c>
      <c r="E172" s="3">
        <v>1</v>
      </c>
      <c r="G172" s="12">
        <v>0</v>
      </c>
      <c r="H172" s="3">
        <v>2</v>
      </c>
      <c r="I172" s="21">
        <v>0</v>
      </c>
      <c r="J172" s="12">
        <v>1</v>
      </c>
      <c r="K172" s="3">
        <v>1</v>
      </c>
      <c r="L172" s="21">
        <v>0</v>
      </c>
      <c r="M172" s="12">
        <v>0</v>
      </c>
      <c r="N172" s="3">
        <v>0</v>
      </c>
      <c r="O172" s="21">
        <v>0</v>
      </c>
      <c r="P172" s="12">
        <v>0</v>
      </c>
      <c r="Q172" s="3">
        <v>0</v>
      </c>
      <c r="R172" s="21">
        <v>0</v>
      </c>
      <c r="S172" s="13">
        <v>0</v>
      </c>
      <c r="T172" s="3">
        <v>0</v>
      </c>
      <c r="U172" s="21">
        <v>0</v>
      </c>
      <c r="V172" s="13">
        <v>0</v>
      </c>
      <c r="W172" s="3">
        <v>0</v>
      </c>
      <c r="X172" s="21">
        <v>0</v>
      </c>
      <c r="Y172" s="13">
        <v>0</v>
      </c>
      <c r="Z172" s="3">
        <v>0</v>
      </c>
      <c r="AA172" s="21">
        <v>0</v>
      </c>
      <c r="AE172" s="5" t="str">
        <f t="shared" si="365"/>
        <v/>
      </c>
      <c r="AG172" s="12">
        <f t="shared" si="366"/>
        <v>1</v>
      </c>
      <c r="AH172" s="5" t="str">
        <f t="shared" si="367"/>
        <v/>
      </c>
      <c r="AI172" s="12">
        <f t="shared" si="368"/>
        <v>1</v>
      </c>
      <c r="AJ172" s="5" t="str">
        <f t="shared" si="369"/>
        <v>SH</v>
      </c>
      <c r="AK172" s="12">
        <f t="shared" si="370"/>
        <v>3</v>
      </c>
      <c r="AL172" s="13">
        <f t="shared" si="371"/>
        <v>45</v>
      </c>
      <c r="AM172" s="12">
        <f t="shared" si="372"/>
        <v>4</v>
      </c>
      <c r="AN172" s="5" t="str">
        <f t="shared" si="373"/>
        <v>4</v>
      </c>
      <c r="AO172" s="12">
        <f t="shared" si="374"/>
        <v>5</v>
      </c>
      <c r="AP172" s="13" t="str">
        <f t="shared" si="375"/>
        <v/>
      </c>
      <c r="AQ172" s="12">
        <f t="shared" si="376"/>
        <v>5</v>
      </c>
      <c r="AR172" s="5" t="str">
        <f t="shared" si="377"/>
        <v/>
      </c>
      <c r="AS172" s="12">
        <f t="shared" si="378"/>
        <v>5</v>
      </c>
      <c r="AT172" s="13" t="str">
        <f t="shared" si="379"/>
        <v/>
      </c>
      <c r="AU172" s="12">
        <f t="shared" si="380"/>
        <v>5</v>
      </c>
      <c r="AV172" s="5" t="str">
        <f t="shared" si="381"/>
        <v/>
      </c>
      <c r="AW172" s="12">
        <f t="shared" si="382"/>
        <v>5</v>
      </c>
      <c r="AX172" s="13" t="str">
        <f t="shared" si="383"/>
        <v/>
      </c>
      <c r="AY172" s="12">
        <f t="shared" si="384"/>
        <v>5</v>
      </c>
      <c r="AZ172" s="5" t="str">
        <f t="shared" si="385"/>
        <v/>
      </c>
      <c r="BA172" s="12">
        <f t="shared" si="386"/>
        <v>5</v>
      </c>
      <c r="BB172" s="13" t="str">
        <f t="shared" si="387"/>
        <v/>
      </c>
      <c r="BC172" s="12">
        <f t="shared" si="388"/>
        <v>5</v>
      </c>
      <c r="BD172" s="5" t="str">
        <f t="shared" si="389"/>
        <v/>
      </c>
      <c r="BE172" s="12">
        <f t="shared" si="390"/>
        <v>5</v>
      </c>
      <c r="BF172" s="13" t="str">
        <f t="shared" si="391"/>
        <v/>
      </c>
      <c r="BG172" s="12">
        <f t="shared" si="392"/>
        <v>5</v>
      </c>
      <c r="BH172" s="5" t="str">
        <f t="shared" si="393"/>
        <v/>
      </c>
      <c r="BJ172" t="str">
        <f t="shared" si="354"/>
        <v>SH-4</v>
      </c>
      <c r="BK172" s="8" t="str">
        <f t="shared" si="355"/>
        <v>yes</v>
      </c>
      <c r="BM172" s="3" t="str">
        <f>_xlfn.XLOOKUP(AJ172,Sheet2!A$3:A$16,Sheet2!B$3:B$16)&amp;"0"</f>
        <v>0100</v>
      </c>
      <c r="BN172" s="3" t="s">
        <v>260</v>
      </c>
      <c r="BO172" s="3" t="str">
        <f t="shared" si="357"/>
        <v>04</v>
      </c>
      <c r="BP172" s="3" t="s">
        <v>260</v>
      </c>
      <c r="BQ172" s="3" t="str">
        <f t="shared" si="358"/>
        <v/>
      </c>
      <c r="BR172" s="3" t="s">
        <v>260</v>
      </c>
      <c r="BS172" s="3" t="str">
        <f t="shared" si="359"/>
        <v/>
      </c>
      <c r="BT172" s="3" t="s">
        <v>260</v>
      </c>
      <c r="BU172" s="3" t="str">
        <f t="shared" si="360"/>
        <v/>
      </c>
      <c r="BV172" s="3" t="s">
        <v>260</v>
      </c>
      <c r="BW172" s="3" t="str">
        <f t="shared" si="361"/>
        <v/>
      </c>
      <c r="BX172" s="3" t="s">
        <v>260</v>
      </c>
      <c r="BY172" s="3" t="str">
        <f t="shared" si="362"/>
        <v/>
      </c>
      <c r="CA172" s="6" t="str">
        <f t="shared" si="394"/>
        <v>0100.04</v>
      </c>
      <c r="CC172" s="8" t="str">
        <f t="shared" si="395"/>
        <v>04</v>
      </c>
    </row>
    <row r="173" spans="1:81" x14ac:dyDescent="0.3">
      <c r="A173" t="str">
        <f t="shared" si="364"/>
        <v>SH-5</v>
      </c>
      <c r="B173" t="s">
        <v>150</v>
      </c>
      <c r="C173" t="s">
        <v>223</v>
      </c>
      <c r="D173" s="3">
        <v>0</v>
      </c>
      <c r="E173" s="3">
        <v>1</v>
      </c>
      <c r="G173" s="12">
        <v>0</v>
      </c>
      <c r="H173" s="3">
        <v>2</v>
      </c>
      <c r="I173" s="21">
        <v>0</v>
      </c>
      <c r="J173" s="12">
        <v>1</v>
      </c>
      <c r="K173" s="3">
        <v>1</v>
      </c>
      <c r="L173" s="21">
        <v>0</v>
      </c>
      <c r="M173" s="12">
        <v>0</v>
      </c>
      <c r="N173" s="3">
        <v>0</v>
      </c>
      <c r="O173" s="21">
        <v>0</v>
      </c>
      <c r="P173" s="12">
        <v>0</v>
      </c>
      <c r="Q173" s="3">
        <v>0</v>
      </c>
      <c r="R173" s="21">
        <v>0</v>
      </c>
      <c r="S173" s="13">
        <v>0</v>
      </c>
      <c r="T173" s="3">
        <v>0</v>
      </c>
      <c r="U173" s="21">
        <v>0</v>
      </c>
      <c r="V173" s="13">
        <v>0</v>
      </c>
      <c r="W173" s="3">
        <v>0</v>
      </c>
      <c r="X173" s="21">
        <v>0</v>
      </c>
      <c r="Y173" s="13">
        <v>0</v>
      </c>
      <c r="Z173" s="3">
        <v>0</v>
      </c>
      <c r="AA173" s="21">
        <v>0</v>
      </c>
      <c r="AE173" s="5" t="str">
        <f t="shared" si="365"/>
        <v/>
      </c>
      <c r="AG173" s="12">
        <f t="shared" si="366"/>
        <v>1</v>
      </c>
      <c r="AH173" s="5" t="str">
        <f t="shared" si="367"/>
        <v/>
      </c>
      <c r="AI173" s="12">
        <f t="shared" si="368"/>
        <v>1</v>
      </c>
      <c r="AJ173" s="5" t="str">
        <f t="shared" si="369"/>
        <v>SH</v>
      </c>
      <c r="AK173" s="12">
        <f t="shared" si="370"/>
        <v>3</v>
      </c>
      <c r="AL173" s="13">
        <f t="shared" si="371"/>
        <v>45</v>
      </c>
      <c r="AM173" s="12">
        <f t="shared" si="372"/>
        <v>4</v>
      </c>
      <c r="AN173" s="5" t="str">
        <f t="shared" si="373"/>
        <v>5</v>
      </c>
      <c r="AO173" s="12">
        <f t="shared" si="374"/>
        <v>5</v>
      </c>
      <c r="AP173" s="13" t="str">
        <f t="shared" si="375"/>
        <v/>
      </c>
      <c r="AQ173" s="12">
        <f t="shared" si="376"/>
        <v>5</v>
      </c>
      <c r="AR173" s="5" t="str">
        <f t="shared" si="377"/>
        <v/>
      </c>
      <c r="AS173" s="12">
        <f t="shared" si="378"/>
        <v>5</v>
      </c>
      <c r="AT173" s="13" t="str">
        <f t="shared" si="379"/>
        <v/>
      </c>
      <c r="AU173" s="12">
        <f t="shared" si="380"/>
        <v>5</v>
      </c>
      <c r="AV173" s="5" t="str">
        <f t="shared" si="381"/>
        <v/>
      </c>
      <c r="AW173" s="12">
        <f t="shared" si="382"/>
        <v>5</v>
      </c>
      <c r="AX173" s="13" t="str">
        <f t="shared" si="383"/>
        <v/>
      </c>
      <c r="AY173" s="12">
        <f t="shared" si="384"/>
        <v>5</v>
      </c>
      <c r="AZ173" s="5" t="str">
        <f t="shared" si="385"/>
        <v/>
      </c>
      <c r="BA173" s="12">
        <f t="shared" si="386"/>
        <v>5</v>
      </c>
      <c r="BB173" s="13" t="str">
        <f t="shared" si="387"/>
        <v/>
      </c>
      <c r="BC173" s="12">
        <f t="shared" si="388"/>
        <v>5</v>
      </c>
      <c r="BD173" s="5" t="str">
        <f t="shared" si="389"/>
        <v/>
      </c>
      <c r="BE173" s="12">
        <f t="shared" si="390"/>
        <v>5</v>
      </c>
      <c r="BF173" s="13" t="str">
        <f t="shared" si="391"/>
        <v/>
      </c>
      <c r="BG173" s="12">
        <f t="shared" si="392"/>
        <v>5</v>
      </c>
      <c r="BH173" s="5" t="str">
        <f t="shared" si="393"/>
        <v/>
      </c>
      <c r="BJ173" t="str">
        <f t="shared" si="354"/>
        <v>SH-5</v>
      </c>
      <c r="BK173" s="8" t="str">
        <f t="shared" si="355"/>
        <v>yes</v>
      </c>
      <c r="BM173" s="3" t="str">
        <f>_xlfn.XLOOKUP(AJ173,Sheet2!A$3:A$16,Sheet2!B$3:B$16)&amp;"0"</f>
        <v>0100</v>
      </c>
      <c r="BN173" s="3" t="s">
        <v>260</v>
      </c>
      <c r="BO173" s="3" t="str">
        <f t="shared" si="357"/>
        <v>05</v>
      </c>
      <c r="BP173" s="3" t="s">
        <v>260</v>
      </c>
      <c r="BQ173" s="3" t="str">
        <f t="shared" si="358"/>
        <v/>
      </c>
      <c r="BR173" s="3" t="s">
        <v>260</v>
      </c>
      <c r="BS173" s="3" t="str">
        <f t="shared" si="359"/>
        <v/>
      </c>
      <c r="BT173" s="3" t="s">
        <v>260</v>
      </c>
      <c r="BU173" s="3" t="str">
        <f t="shared" si="360"/>
        <v/>
      </c>
      <c r="BV173" s="3" t="s">
        <v>260</v>
      </c>
      <c r="BW173" s="3" t="str">
        <f t="shared" si="361"/>
        <v/>
      </c>
      <c r="BX173" s="3" t="s">
        <v>260</v>
      </c>
      <c r="BY173" s="3" t="str">
        <f t="shared" si="362"/>
        <v/>
      </c>
      <c r="CA173" s="6" t="str">
        <f t="shared" si="394"/>
        <v>0100.05</v>
      </c>
      <c r="CC173" s="8" t="str">
        <f t="shared" si="395"/>
        <v>05</v>
      </c>
    </row>
    <row r="174" spans="1:81" x14ac:dyDescent="0.3">
      <c r="A174" t="str">
        <f t="shared" si="364"/>
        <v>SH-6</v>
      </c>
      <c r="B174" t="s">
        <v>151</v>
      </c>
      <c r="C174" t="s">
        <v>223</v>
      </c>
      <c r="D174" s="3">
        <v>0</v>
      </c>
      <c r="E174" s="3">
        <v>1</v>
      </c>
      <c r="G174" s="12">
        <v>0</v>
      </c>
      <c r="H174" s="3">
        <v>2</v>
      </c>
      <c r="I174" s="21">
        <v>0</v>
      </c>
      <c r="J174" s="12">
        <v>1</v>
      </c>
      <c r="K174" s="3">
        <v>1</v>
      </c>
      <c r="L174" s="21">
        <v>0</v>
      </c>
      <c r="M174" s="12">
        <v>0</v>
      </c>
      <c r="N174" s="3">
        <v>0</v>
      </c>
      <c r="O174" s="21">
        <v>0</v>
      </c>
      <c r="P174" s="12">
        <v>0</v>
      </c>
      <c r="Q174" s="3">
        <v>0</v>
      </c>
      <c r="R174" s="21">
        <v>0</v>
      </c>
      <c r="S174" s="13">
        <v>0</v>
      </c>
      <c r="T174" s="3">
        <v>0</v>
      </c>
      <c r="U174" s="21">
        <v>0</v>
      </c>
      <c r="V174" s="13">
        <v>0</v>
      </c>
      <c r="W174" s="3">
        <v>0</v>
      </c>
      <c r="X174" s="21">
        <v>0</v>
      </c>
      <c r="Y174" s="13">
        <v>0</v>
      </c>
      <c r="Z174" s="3">
        <v>0</v>
      </c>
      <c r="AA174" s="21">
        <v>0</v>
      </c>
      <c r="AE174" s="5" t="str">
        <f t="shared" si="365"/>
        <v/>
      </c>
      <c r="AG174" s="12">
        <f t="shared" si="366"/>
        <v>1</v>
      </c>
      <c r="AH174" s="5" t="str">
        <f t="shared" si="367"/>
        <v/>
      </c>
      <c r="AI174" s="12">
        <f t="shared" si="368"/>
        <v>1</v>
      </c>
      <c r="AJ174" s="5" t="str">
        <f t="shared" si="369"/>
        <v>SH</v>
      </c>
      <c r="AK174" s="12">
        <f t="shared" si="370"/>
        <v>3</v>
      </c>
      <c r="AL174" s="13">
        <f t="shared" si="371"/>
        <v>45</v>
      </c>
      <c r="AM174" s="12">
        <f t="shared" si="372"/>
        <v>4</v>
      </c>
      <c r="AN174" s="5" t="str">
        <f t="shared" si="373"/>
        <v>6</v>
      </c>
      <c r="AO174" s="12">
        <f t="shared" si="374"/>
        <v>5</v>
      </c>
      <c r="AP174" s="13" t="str">
        <f t="shared" si="375"/>
        <v/>
      </c>
      <c r="AQ174" s="12">
        <f t="shared" si="376"/>
        <v>5</v>
      </c>
      <c r="AR174" s="5" t="str">
        <f t="shared" si="377"/>
        <v/>
      </c>
      <c r="AS174" s="12">
        <f t="shared" si="378"/>
        <v>5</v>
      </c>
      <c r="AT174" s="13" t="str">
        <f t="shared" si="379"/>
        <v/>
      </c>
      <c r="AU174" s="12">
        <f t="shared" si="380"/>
        <v>5</v>
      </c>
      <c r="AV174" s="5" t="str">
        <f t="shared" si="381"/>
        <v/>
      </c>
      <c r="AW174" s="12">
        <f t="shared" si="382"/>
        <v>5</v>
      </c>
      <c r="AX174" s="13" t="str">
        <f t="shared" si="383"/>
        <v/>
      </c>
      <c r="AY174" s="12">
        <f t="shared" si="384"/>
        <v>5</v>
      </c>
      <c r="AZ174" s="5" t="str">
        <f t="shared" si="385"/>
        <v/>
      </c>
      <c r="BA174" s="12">
        <f t="shared" si="386"/>
        <v>5</v>
      </c>
      <c r="BB174" s="13" t="str">
        <f t="shared" si="387"/>
        <v/>
      </c>
      <c r="BC174" s="12">
        <f t="shared" si="388"/>
        <v>5</v>
      </c>
      <c r="BD174" s="5" t="str">
        <f t="shared" si="389"/>
        <v/>
      </c>
      <c r="BE174" s="12">
        <f t="shared" si="390"/>
        <v>5</v>
      </c>
      <c r="BF174" s="13" t="str">
        <f t="shared" si="391"/>
        <v/>
      </c>
      <c r="BG174" s="12">
        <f t="shared" si="392"/>
        <v>5</v>
      </c>
      <c r="BH174" s="5" t="str">
        <f t="shared" si="393"/>
        <v/>
      </c>
      <c r="BJ174" t="str">
        <f t="shared" si="354"/>
        <v>SH-6</v>
      </c>
      <c r="BK174" s="8" t="str">
        <f t="shared" si="355"/>
        <v>yes</v>
      </c>
      <c r="BM174" s="3" t="str">
        <f>_xlfn.XLOOKUP(AJ174,Sheet2!A$3:A$16,Sheet2!B$3:B$16)&amp;"0"</f>
        <v>0100</v>
      </c>
      <c r="BN174" s="3" t="s">
        <v>260</v>
      </c>
      <c r="BO174" s="3" t="str">
        <f t="shared" si="357"/>
        <v>06</v>
      </c>
      <c r="BP174" s="3" t="s">
        <v>260</v>
      </c>
      <c r="BQ174" s="3" t="str">
        <f t="shared" si="358"/>
        <v/>
      </c>
      <c r="BR174" s="3" t="s">
        <v>260</v>
      </c>
      <c r="BS174" s="3" t="str">
        <f t="shared" si="359"/>
        <v/>
      </c>
      <c r="BT174" s="3" t="s">
        <v>260</v>
      </c>
      <c r="BU174" s="3" t="str">
        <f t="shared" si="360"/>
        <v/>
      </c>
      <c r="BV174" s="3" t="s">
        <v>260</v>
      </c>
      <c r="BW174" s="3" t="str">
        <f t="shared" si="361"/>
        <v/>
      </c>
      <c r="BX174" s="3" t="s">
        <v>260</v>
      </c>
      <c r="BY174" s="3" t="str">
        <f t="shared" si="362"/>
        <v/>
      </c>
      <c r="CA174" s="6" t="str">
        <f t="shared" si="394"/>
        <v>0100.06</v>
      </c>
      <c r="CC174" s="8" t="str">
        <f t="shared" si="395"/>
        <v>06</v>
      </c>
    </row>
    <row r="175" spans="1:81" x14ac:dyDescent="0.3">
      <c r="A175" t="str">
        <f t="shared" si="364"/>
        <v>SH-11</v>
      </c>
      <c r="B175" t="s">
        <v>278</v>
      </c>
      <c r="C175" t="s">
        <v>223</v>
      </c>
      <c r="D175" s="3">
        <v>0</v>
      </c>
      <c r="E175" s="3">
        <v>1</v>
      </c>
      <c r="G175" s="12">
        <v>0</v>
      </c>
      <c r="H175" s="3">
        <v>2</v>
      </c>
      <c r="I175" s="21">
        <v>0</v>
      </c>
      <c r="J175" s="12">
        <v>1</v>
      </c>
      <c r="K175" s="3">
        <v>2</v>
      </c>
      <c r="L175" s="21">
        <v>0</v>
      </c>
      <c r="M175" s="12">
        <v>0</v>
      </c>
      <c r="N175" s="3">
        <v>0</v>
      </c>
      <c r="O175" s="21">
        <v>0</v>
      </c>
      <c r="P175" s="12">
        <v>0</v>
      </c>
      <c r="Q175" s="3">
        <v>0</v>
      </c>
      <c r="R175" s="21">
        <v>0</v>
      </c>
      <c r="S175" s="13">
        <v>0</v>
      </c>
      <c r="T175" s="3">
        <v>0</v>
      </c>
      <c r="U175" s="21">
        <v>0</v>
      </c>
      <c r="V175" s="13">
        <v>0</v>
      </c>
      <c r="W175" s="3">
        <v>0</v>
      </c>
      <c r="X175" s="21">
        <v>0</v>
      </c>
      <c r="Y175" s="13">
        <v>0</v>
      </c>
      <c r="Z175" s="3">
        <v>0</v>
      </c>
      <c r="AA175" s="21">
        <v>0</v>
      </c>
      <c r="AE175" s="5" t="str">
        <f t="shared" si="365"/>
        <v/>
      </c>
      <c r="AG175" s="12">
        <f t="shared" si="366"/>
        <v>1</v>
      </c>
      <c r="AH175" s="5" t="str">
        <f t="shared" si="367"/>
        <v/>
      </c>
      <c r="AI175" s="12">
        <f t="shared" si="368"/>
        <v>1</v>
      </c>
      <c r="AJ175" s="5" t="str">
        <f t="shared" si="369"/>
        <v>SH</v>
      </c>
      <c r="AK175" s="12">
        <f t="shared" si="370"/>
        <v>3</v>
      </c>
      <c r="AL175" s="13">
        <f t="shared" si="371"/>
        <v>45</v>
      </c>
      <c r="AM175" s="12">
        <f t="shared" si="372"/>
        <v>4</v>
      </c>
      <c r="AN175" s="5" t="str">
        <f t="shared" si="373"/>
        <v>11</v>
      </c>
      <c r="AO175" s="12">
        <f t="shared" si="374"/>
        <v>6</v>
      </c>
      <c r="AP175" s="13" t="str">
        <f t="shared" si="375"/>
        <v/>
      </c>
      <c r="AQ175" s="12">
        <f t="shared" si="376"/>
        <v>6</v>
      </c>
      <c r="AR175" s="5" t="str">
        <f t="shared" si="377"/>
        <v/>
      </c>
      <c r="AS175" s="12">
        <f t="shared" si="378"/>
        <v>6</v>
      </c>
      <c r="AT175" s="13" t="str">
        <f t="shared" si="379"/>
        <v/>
      </c>
      <c r="AU175" s="12">
        <f t="shared" si="380"/>
        <v>6</v>
      </c>
      <c r="AV175" s="5" t="str">
        <f t="shared" si="381"/>
        <v/>
      </c>
      <c r="AW175" s="12">
        <f t="shared" si="382"/>
        <v>6</v>
      </c>
      <c r="AX175" s="13" t="str">
        <f t="shared" si="383"/>
        <v/>
      </c>
      <c r="AY175" s="12">
        <f t="shared" si="384"/>
        <v>6</v>
      </c>
      <c r="AZ175" s="5" t="str">
        <f t="shared" si="385"/>
        <v/>
      </c>
      <c r="BA175" s="12">
        <f t="shared" si="386"/>
        <v>6</v>
      </c>
      <c r="BB175" s="13" t="str">
        <f t="shared" si="387"/>
        <v/>
      </c>
      <c r="BC175" s="12">
        <f t="shared" si="388"/>
        <v>6</v>
      </c>
      <c r="BD175" s="5" t="str">
        <f t="shared" si="389"/>
        <v/>
      </c>
      <c r="BE175" s="12">
        <f t="shared" si="390"/>
        <v>6</v>
      </c>
      <c r="BF175" s="13" t="str">
        <f t="shared" si="391"/>
        <v/>
      </c>
      <c r="BG175" s="12">
        <f t="shared" si="392"/>
        <v>6</v>
      </c>
      <c r="BH175" s="5" t="str">
        <f t="shared" si="393"/>
        <v/>
      </c>
      <c r="BJ175" t="str">
        <f t="shared" si="354"/>
        <v>SH-11</v>
      </c>
      <c r="BK175" s="8" t="str">
        <f t="shared" si="355"/>
        <v>yes</v>
      </c>
      <c r="BM175" s="3" t="str">
        <f>_xlfn.XLOOKUP(AJ175,Sheet2!A$3:A$16,Sheet2!B$3:B$16)&amp;"0"</f>
        <v>0100</v>
      </c>
      <c r="BN175" s="3" t="s">
        <v>260</v>
      </c>
      <c r="BO175" s="3" t="str">
        <f t="shared" si="357"/>
        <v>11</v>
      </c>
      <c r="BP175" s="3" t="s">
        <v>260</v>
      </c>
      <c r="BQ175" s="3" t="str">
        <f t="shared" si="358"/>
        <v/>
      </c>
      <c r="BR175" s="3" t="s">
        <v>260</v>
      </c>
      <c r="BS175" s="3" t="str">
        <f t="shared" si="359"/>
        <v/>
      </c>
      <c r="BT175" s="3" t="s">
        <v>260</v>
      </c>
      <c r="BU175" s="3" t="str">
        <f t="shared" si="360"/>
        <v/>
      </c>
      <c r="BV175" s="3" t="s">
        <v>260</v>
      </c>
      <c r="BW175" s="3" t="str">
        <f t="shared" si="361"/>
        <v/>
      </c>
      <c r="BX175" s="3" t="s">
        <v>260</v>
      </c>
      <c r="BY175" s="3" t="str">
        <f t="shared" si="362"/>
        <v/>
      </c>
      <c r="CA175" s="6" t="str">
        <f t="shared" si="394"/>
        <v>0100.11</v>
      </c>
      <c r="CC175" s="8" t="str">
        <f t="shared" si="395"/>
        <v>11</v>
      </c>
    </row>
    <row r="176" spans="1:81" x14ac:dyDescent="0.3">
      <c r="A176" t="str">
        <f t="shared" si="364"/>
        <v>S0.0-1</v>
      </c>
      <c r="B176" t="s">
        <v>152</v>
      </c>
      <c r="C176" t="s">
        <v>223</v>
      </c>
      <c r="D176" s="3">
        <v>0</v>
      </c>
      <c r="E176" s="3">
        <v>1</v>
      </c>
      <c r="G176" s="12">
        <v>0</v>
      </c>
      <c r="H176" s="3">
        <v>1</v>
      </c>
      <c r="I176" s="21">
        <v>0</v>
      </c>
      <c r="J176" s="12">
        <v>0</v>
      </c>
      <c r="K176" s="3">
        <v>1</v>
      </c>
      <c r="L176" s="21">
        <v>0</v>
      </c>
      <c r="M176" s="12">
        <v>1</v>
      </c>
      <c r="N176" s="3">
        <v>1</v>
      </c>
      <c r="O176" s="21">
        <v>0</v>
      </c>
      <c r="P176" s="13">
        <v>1</v>
      </c>
      <c r="Q176" s="5">
        <v>3</v>
      </c>
      <c r="R176" s="21">
        <v>0</v>
      </c>
      <c r="S176" s="13">
        <v>0</v>
      </c>
      <c r="T176" s="3">
        <v>0</v>
      </c>
      <c r="U176" s="21">
        <v>0</v>
      </c>
      <c r="V176" s="13">
        <v>0</v>
      </c>
      <c r="W176" s="3">
        <v>0</v>
      </c>
      <c r="X176" s="21">
        <v>0</v>
      </c>
      <c r="Y176" s="13">
        <v>0</v>
      </c>
      <c r="Z176" s="3">
        <v>0</v>
      </c>
      <c r="AA176" s="21">
        <v>0</v>
      </c>
      <c r="AE176" s="5" t="str">
        <f t="shared" si="365"/>
        <v/>
      </c>
      <c r="AG176" s="12">
        <f t="shared" si="366"/>
        <v>1</v>
      </c>
      <c r="AH176" s="5" t="str">
        <f t="shared" si="367"/>
        <v/>
      </c>
      <c r="AI176" s="12">
        <f t="shared" si="368"/>
        <v>1</v>
      </c>
      <c r="AJ176" s="5" t="str">
        <f t="shared" si="369"/>
        <v>S</v>
      </c>
      <c r="AK176" s="12">
        <f t="shared" si="370"/>
        <v>2</v>
      </c>
      <c r="AL176" s="13" t="str">
        <f t="shared" si="371"/>
        <v/>
      </c>
      <c r="AM176" s="12">
        <f t="shared" si="372"/>
        <v>2</v>
      </c>
      <c r="AN176" s="5" t="str">
        <f t="shared" si="373"/>
        <v>0</v>
      </c>
      <c r="AO176" s="12">
        <f t="shared" si="374"/>
        <v>3</v>
      </c>
      <c r="AP176" s="13">
        <f t="shared" si="375"/>
        <v>46</v>
      </c>
      <c r="AQ176" s="12">
        <f t="shared" si="376"/>
        <v>4</v>
      </c>
      <c r="AR176" s="5" t="str">
        <f t="shared" si="377"/>
        <v>0</v>
      </c>
      <c r="AS176" s="12">
        <f t="shared" si="378"/>
        <v>5</v>
      </c>
      <c r="AT176" s="13">
        <f t="shared" si="379"/>
        <v>45</v>
      </c>
      <c r="AU176" s="12">
        <f t="shared" si="380"/>
        <v>6</v>
      </c>
      <c r="AV176" s="5" t="str">
        <f t="shared" si="381"/>
        <v>1</v>
      </c>
      <c r="AW176" s="12">
        <f t="shared" si="382"/>
        <v>9</v>
      </c>
      <c r="AX176" s="13" t="str">
        <f t="shared" si="383"/>
        <v/>
      </c>
      <c r="AY176" s="12">
        <f t="shared" si="384"/>
        <v>9</v>
      </c>
      <c r="AZ176" s="5" t="str">
        <f t="shared" si="385"/>
        <v/>
      </c>
      <c r="BA176" s="12">
        <f t="shared" si="386"/>
        <v>9</v>
      </c>
      <c r="BB176" s="13" t="str">
        <f t="shared" si="387"/>
        <v/>
      </c>
      <c r="BC176" s="12">
        <f t="shared" si="388"/>
        <v>9</v>
      </c>
      <c r="BD176" s="5" t="str">
        <f t="shared" si="389"/>
        <v/>
      </c>
      <c r="BE176" s="12">
        <f t="shared" si="390"/>
        <v>9</v>
      </c>
      <c r="BF176" s="13" t="str">
        <f t="shared" si="391"/>
        <v/>
      </c>
      <c r="BG176" s="12">
        <f t="shared" si="392"/>
        <v>9</v>
      </c>
      <c r="BH176" s="5" t="str">
        <f t="shared" si="393"/>
        <v/>
      </c>
      <c r="BJ176" t="str">
        <f t="shared" si="354"/>
        <v>S0.0-1</v>
      </c>
      <c r="BK176" s="8" t="str">
        <f t="shared" si="355"/>
        <v>yes</v>
      </c>
      <c r="BM176" s="3" t="str">
        <f>_xlfn.XLOOKUP(AJ176,Sheet2!A$3:A$16,Sheet2!B$3:B$16)&amp;"0"</f>
        <v>0110</v>
      </c>
      <c r="BN176" s="3" t="s">
        <v>260</v>
      </c>
      <c r="BO176" s="3" t="str">
        <f t="shared" si="357"/>
        <v>00</v>
      </c>
      <c r="BP176" s="3" t="s">
        <v>260</v>
      </c>
      <c r="BQ176" s="3" t="str">
        <f t="shared" si="358"/>
        <v>00</v>
      </c>
      <c r="BR176" s="3" t="s">
        <v>260</v>
      </c>
      <c r="BS176" s="3" t="str">
        <f t="shared" si="359"/>
        <v>0001</v>
      </c>
      <c r="BT176" s="3" t="s">
        <v>260</v>
      </c>
      <c r="BU176" s="3" t="str">
        <f t="shared" si="360"/>
        <v/>
      </c>
      <c r="BV176" s="3" t="s">
        <v>260</v>
      </c>
      <c r="BW176" s="3" t="str">
        <f t="shared" si="361"/>
        <v/>
      </c>
      <c r="BX176" s="3" t="s">
        <v>260</v>
      </c>
      <c r="BY176" s="3" t="str">
        <f t="shared" si="362"/>
        <v/>
      </c>
      <c r="CA176" s="6" t="str">
        <f t="shared" si="363"/>
        <v>0110.00.00.0001</v>
      </c>
    </row>
    <row r="177" spans="1:79" x14ac:dyDescent="0.3">
      <c r="A177" t="str">
        <f t="shared" si="364"/>
        <v>S0.0-2</v>
      </c>
      <c r="B177" t="s">
        <v>153</v>
      </c>
      <c r="C177" t="s">
        <v>223</v>
      </c>
      <c r="D177" s="3">
        <v>0</v>
      </c>
      <c r="E177" s="3">
        <v>1</v>
      </c>
      <c r="G177" s="12">
        <v>0</v>
      </c>
      <c r="H177" s="3">
        <v>1</v>
      </c>
      <c r="I177" s="21">
        <v>0</v>
      </c>
      <c r="J177" s="12">
        <v>0</v>
      </c>
      <c r="K177" s="3">
        <v>1</v>
      </c>
      <c r="L177" s="21">
        <v>0</v>
      </c>
      <c r="M177" s="12">
        <v>1</v>
      </c>
      <c r="N177" s="3">
        <v>1</v>
      </c>
      <c r="O177" s="21">
        <v>0</v>
      </c>
      <c r="P177" s="13">
        <v>1</v>
      </c>
      <c r="Q177" s="5">
        <v>3</v>
      </c>
      <c r="R177" s="21">
        <v>0</v>
      </c>
      <c r="S177" s="13">
        <v>0</v>
      </c>
      <c r="T177" s="3">
        <v>0</v>
      </c>
      <c r="U177" s="21">
        <v>0</v>
      </c>
      <c r="V177" s="13">
        <v>0</v>
      </c>
      <c r="W177" s="3">
        <v>0</v>
      </c>
      <c r="X177" s="21">
        <v>0</v>
      </c>
      <c r="Y177" s="13">
        <v>0</v>
      </c>
      <c r="Z177" s="3">
        <v>0</v>
      </c>
      <c r="AA177" s="21">
        <v>0</v>
      </c>
      <c r="AE177" s="5" t="str">
        <f t="shared" si="365"/>
        <v/>
      </c>
      <c r="AG177" s="12">
        <f t="shared" si="366"/>
        <v>1</v>
      </c>
      <c r="AH177" s="5" t="str">
        <f t="shared" si="367"/>
        <v/>
      </c>
      <c r="AI177" s="12">
        <f t="shared" si="368"/>
        <v>1</v>
      </c>
      <c r="AJ177" s="5" t="str">
        <f t="shared" si="369"/>
        <v>S</v>
      </c>
      <c r="AK177" s="12">
        <f t="shared" si="370"/>
        <v>2</v>
      </c>
      <c r="AL177" s="13" t="str">
        <f t="shared" si="371"/>
        <v/>
      </c>
      <c r="AM177" s="12">
        <f t="shared" si="372"/>
        <v>2</v>
      </c>
      <c r="AN177" s="5" t="str">
        <f t="shared" si="373"/>
        <v>0</v>
      </c>
      <c r="AO177" s="12">
        <f t="shared" si="374"/>
        <v>3</v>
      </c>
      <c r="AP177" s="13">
        <f t="shared" si="375"/>
        <v>46</v>
      </c>
      <c r="AQ177" s="12">
        <f t="shared" si="376"/>
        <v>4</v>
      </c>
      <c r="AR177" s="5" t="str">
        <f t="shared" si="377"/>
        <v>0</v>
      </c>
      <c r="AS177" s="12">
        <f t="shared" si="378"/>
        <v>5</v>
      </c>
      <c r="AT177" s="13">
        <f t="shared" si="379"/>
        <v>45</v>
      </c>
      <c r="AU177" s="12">
        <f t="shared" si="380"/>
        <v>6</v>
      </c>
      <c r="AV177" s="5" t="str">
        <f t="shared" si="381"/>
        <v>2</v>
      </c>
      <c r="AW177" s="12">
        <f t="shared" si="382"/>
        <v>9</v>
      </c>
      <c r="AX177" s="13" t="str">
        <f t="shared" si="383"/>
        <v/>
      </c>
      <c r="AY177" s="12">
        <f t="shared" si="384"/>
        <v>9</v>
      </c>
      <c r="AZ177" s="5" t="str">
        <f t="shared" si="385"/>
        <v/>
      </c>
      <c r="BA177" s="12">
        <f t="shared" si="386"/>
        <v>9</v>
      </c>
      <c r="BB177" s="13" t="str">
        <f t="shared" si="387"/>
        <v/>
      </c>
      <c r="BC177" s="12">
        <f t="shared" si="388"/>
        <v>9</v>
      </c>
      <c r="BD177" s="5" t="str">
        <f t="shared" si="389"/>
        <v/>
      </c>
      <c r="BE177" s="12">
        <f t="shared" si="390"/>
        <v>9</v>
      </c>
      <c r="BF177" s="13" t="str">
        <f t="shared" si="391"/>
        <v/>
      </c>
      <c r="BG177" s="12">
        <f t="shared" si="392"/>
        <v>9</v>
      </c>
      <c r="BH177" s="5" t="str">
        <f t="shared" si="393"/>
        <v/>
      </c>
      <c r="BJ177" t="str">
        <f t="shared" si="354"/>
        <v>S0.0-2</v>
      </c>
      <c r="BK177" s="8" t="str">
        <f t="shared" si="355"/>
        <v>yes</v>
      </c>
      <c r="BM177" s="3" t="str">
        <f>_xlfn.XLOOKUP(AJ177,Sheet2!A$3:A$16,Sheet2!B$3:B$16)&amp;"0"</f>
        <v>0110</v>
      </c>
      <c r="BN177" s="3" t="s">
        <v>260</v>
      </c>
      <c r="BO177" s="3" t="str">
        <f t="shared" si="357"/>
        <v>00</v>
      </c>
      <c r="BP177" s="3" t="s">
        <v>260</v>
      </c>
      <c r="BQ177" s="3" t="str">
        <f t="shared" si="358"/>
        <v>00</v>
      </c>
      <c r="BR177" s="3" t="s">
        <v>260</v>
      </c>
      <c r="BS177" s="3" t="str">
        <f t="shared" si="359"/>
        <v>0002</v>
      </c>
      <c r="BT177" s="3" t="s">
        <v>260</v>
      </c>
      <c r="BU177" s="3" t="str">
        <f t="shared" si="360"/>
        <v/>
      </c>
      <c r="BV177" s="3" t="s">
        <v>260</v>
      </c>
      <c r="BW177" s="3" t="str">
        <f t="shared" si="361"/>
        <v/>
      </c>
      <c r="BX177" s="3" t="s">
        <v>260</v>
      </c>
      <c r="BY177" s="3" t="str">
        <f t="shared" si="362"/>
        <v/>
      </c>
      <c r="CA177" s="6" t="str">
        <f t="shared" si="363"/>
        <v>0110.00.00.0002</v>
      </c>
    </row>
    <row r="178" spans="1:79" x14ac:dyDescent="0.3">
      <c r="A178" t="str">
        <f t="shared" si="364"/>
        <v>S0.1-1</v>
      </c>
      <c r="B178" t="s">
        <v>154</v>
      </c>
      <c r="C178" t="s">
        <v>223</v>
      </c>
      <c r="D178" s="3">
        <v>0</v>
      </c>
      <c r="E178" s="3">
        <v>1</v>
      </c>
      <c r="G178" s="12">
        <v>0</v>
      </c>
      <c r="H178" s="3">
        <v>1</v>
      </c>
      <c r="I178" s="21">
        <v>0</v>
      </c>
      <c r="J178" s="12">
        <v>0</v>
      </c>
      <c r="K178" s="3">
        <v>1</v>
      </c>
      <c r="L178" s="21">
        <v>0</v>
      </c>
      <c r="M178" s="12">
        <v>1</v>
      </c>
      <c r="N178" s="3">
        <v>1</v>
      </c>
      <c r="O178" s="21">
        <v>0</v>
      </c>
      <c r="P178" s="13">
        <v>1</v>
      </c>
      <c r="Q178" s="5">
        <v>3</v>
      </c>
      <c r="R178" s="21">
        <v>0</v>
      </c>
      <c r="S178" s="13">
        <v>0</v>
      </c>
      <c r="T178" s="3">
        <v>0</v>
      </c>
      <c r="U178" s="21">
        <v>0</v>
      </c>
      <c r="V178" s="13">
        <v>0</v>
      </c>
      <c r="W178" s="3">
        <v>0</v>
      </c>
      <c r="X178" s="21">
        <v>0</v>
      </c>
      <c r="Y178" s="13">
        <v>0</v>
      </c>
      <c r="Z178" s="3">
        <v>0</v>
      </c>
      <c r="AA178" s="21">
        <v>0</v>
      </c>
      <c r="AE178" s="5" t="str">
        <f t="shared" si="365"/>
        <v/>
      </c>
      <c r="AG178" s="12">
        <f t="shared" si="366"/>
        <v>1</v>
      </c>
      <c r="AH178" s="5" t="str">
        <f t="shared" si="367"/>
        <v/>
      </c>
      <c r="AI178" s="12">
        <f t="shared" si="368"/>
        <v>1</v>
      </c>
      <c r="AJ178" s="5" t="str">
        <f t="shared" si="369"/>
        <v>S</v>
      </c>
      <c r="AK178" s="12">
        <f t="shared" si="370"/>
        <v>2</v>
      </c>
      <c r="AL178" s="13" t="str">
        <f t="shared" si="371"/>
        <v/>
      </c>
      <c r="AM178" s="12">
        <f t="shared" si="372"/>
        <v>2</v>
      </c>
      <c r="AN178" s="5" t="str">
        <f t="shared" si="373"/>
        <v>0</v>
      </c>
      <c r="AO178" s="12">
        <f t="shared" si="374"/>
        <v>3</v>
      </c>
      <c r="AP178" s="13">
        <f t="shared" si="375"/>
        <v>46</v>
      </c>
      <c r="AQ178" s="12">
        <f t="shared" si="376"/>
        <v>4</v>
      </c>
      <c r="AR178" s="5" t="str">
        <f t="shared" si="377"/>
        <v>1</v>
      </c>
      <c r="AS178" s="12">
        <f t="shared" si="378"/>
        <v>5</v>
      </c>
      <c r="AT178" s="13">
        <f t="shared" si="379"/>
        <v>45</v>
      </c>
      <c r="AU178" s="12">
        <f t="shared" si="380"/>
        <v>6</v>
      </c>
      <c r="AV178" s="5" t="str">
        <f t="shared" si="381"/>
        <v>1</v>
      </c>
      <c r="AW178" s="12">
        <f t="shared" si="382"/>
        <v>9</v>
      </c>
      <c r="AX178" s="13" t="str">
        <f t="shared" si="383"/>
        <v/>
      </c>
      <c r="AY178" s="12">
        <f t="shared" si="384"/>
        <v>9</v>
      </c>
      <c r="AZ178" s="5" t="str">
        <f t="shared" si="385"/>
        <v/>
      </c>
      <c r="BA178" s="12">
        <f t="shared" si="386"/>
        <v>9</v>
      </c>
      <c r="BB178" s="13" t="str">
        <f t="shared" si="387"/>
        <v/>
      </c>
      <c r="BC178" s="12">
        <f t="shared" si="388"/>
        <v>9</v>
      </c>
      <c r="BD178" s="5" t="str">
        <f t="shared" si="389"/>
        <v/>
      </c>
      <c r="BE178" s="12">
        <f t="shared" si="390"/>
        <v>9</v>
      </c>
      <c r="BF178" s="13" t="str">
        <f t="shared" si="391"/>
        <v/>
      </c>
      <c r="BG178" s="12">
        <f t="shared" si="392"/>
        <v>9</v>
      </c>
      <c r="BH178" s="5" t="str">
        <f t="shared" si="393"/>
        <v/>
      </c>
      <c r="BJ178" t="str">
        <f t="shared" si="354"/>
        <v>S0.1-1</v>
      </c>
      <c r="BK178" s="8" t="str">
        <f t="shared" si="355"/>
        <v>yes</v>
      </c>
      <c r="BM178" s="3" t="str">
        <f>_xlfn.XLOOKUP(AJ178,Sheet2!A$3:A$16,Sheet2!B$3:B$16)&amp;"0"</f>
        <v>0110</v>
      </c>
      <c r="BN178" s="3" t="s">
        <v>260</v>
      </c>
      <c r="BO178" s="3" t="str">
        <f t="shared" si="357"/>
        <v>00</v>
      </c>
      <c r="BP178" s="3" t="s">
        <v>260</v>
      </c>
      <c r="BQ178" s="3" t="str">
        <f t="shared" si="358"/>
        <v>01</v>
      </c>
      <c r="BR178" s="3" t="s">
        <v>260</v>
      </c>
      <c r="BS178" s="3" t="str">
        <f t="shared" si="359"/>
        <v>0001</v>
      </c>
      <c r="BT178" s="3" t="s">
        <v>260</v>
      </c>
      <c r="BU178" s="3" t="str">
        <f t="shared" si="360"/>
        <v/>
      </c>
      <c r="BV178" s="3" t="s">
        <v>260</v>
      </c>
      <c r="BW178" s="3" t="str">
        <f t="shared" si="361"/>
        <v/>
      </c>
      <c r="BX178" s="3" t="s">
        <v>260</v>
      </c>
      <c r="BY178" s="3" t="str">
        <f t="shared" si="362"/>
        <v/>
      </c>
      <c r="CA178" s="6" t="str">
        <f t="shared" si="363"/>
        <v>0110.00.01.0001</v>
      </c>
    </row>
    <row r="179" spans="1:79" x14ac:dyDescent="0.3">
      <c r="A179" t="str">
        <f t="shared" si="364"/>
        <v>S0.1-2</v>
      </c>
      <c r="B179" t="s">
        <v>155</v>
      </c>
      <c r="C179" t="s">
        <v>223</v>
      </c>
      <c r="D179" s="3">
        <v>0</v>
      </c>
      <c r="E179" s="3">
        <v>1</v>
      </c>
      <c r="G179" s="12">
        <v>0</v>
      </c>
      <c r="H179" s="3">
        <v>1</v>
      </c>
      <c r="I179" s="21">
        <v>0</v>
      </c>
      <c r="J179" s="12">
        <v>0</v>
      </c>
      <c r="K179" s="3">
        <v>1</v>
      </c>
      <c r="L179" s="21">
        <v>0</v>
      </c>
      <c r="M179" s="12">
        <v>1</v>
      </c>
      <c r="N179" s="3">
        <v>1</v>
      </c>
      <c r="O179" s="21">
        <v>0</v>
      </c>
      <c r="P179" s="13">
        <v>1</v>
      </c>
      <c r="Q179" s="5">
        <v>3</v>
      </c>
      <c r="R179" s="21">
        <v>0</v>
      </c>
      <c r="S179" s="13">
        <v>0</v>
      </c>
      <c r="T179" s="3">
        <v>0</v>
      </c>
      <c r="U179" s="21">
        <v>0</v>
      </c>
      <c r="V179" s="13">
        <v>0</v>
      </c>
      <c r="W179" s="3">
        <v>0</v>
      </c>
      <c r="X179" s="21">
        <v>0</v>
      </c>
      <c r="Y179" s="13">
        <v>0</v>
      </c>
      <c r="Z179" s="3">
        <v>0</v>
      </c>
      <c r="AA179" s="21">
        <v>0</v>
      </c>
      <c r="AE179" s="5" t="str">
        <f t="shared" si="365"/>
        <v/>
      </c>
      <c r="AG179" s="12">
        <f t="shared" si="366"/>
        <v>1</v>
      </c>
      <c r="AH179" s="5" t="str">
        <f t="shared" si="367"/>
        <v/>
      </c>
      <c r="AI179" s="12">
        <f t="shared" si="368"/>
        <v>1</v>
      </c>
      <c r="AJ179" s="5" t="str">
        <f t="shared" si="369"/>
        <v>S</v>
      </c>
      <c r="AK179" s="12">
        <f t="shared" si="370"/>
        <v>2</v>
      </c>
      <c r="AL179" s="13" t="str">
        <f t="shared" si="371"/>
        <v/>
      </c>
      <c r="AM179" s="12">
        <f t="shared" si="372"/>
        <v>2</v>
      </c>
      <c r="AN179" s="5" t="str">
        <f t="shared" si="373"/>
        <v>0</v>
      </c>
      <c r="AO179" s="12">
        <f t="shared" si="374"/>
        <v>3</v>
      </c>
      <c r="AP179" s="13">
        <f t="shared" si="375"/>
        <v>46</v>
      </c>
      <c r="AQ179" s="12">
        <f t="shared" si="376"/>
        <v>4</v>
      </c>
      <c r="AR179" s="5" t="str">
        <f t="shared" si="377"/>
        <v>1</v>
      </c>
      <c r="AS179" s="12">
        <f t="shared" si="378"/>
        <v>5</v>
      </c>
      <c r="AT179" s="13">
        <f t="shared" si="379"/>
        <v>45</v>
      </c>
      <c r="AU179" s="12">
        <f t="shared" si="380"/>
        <v>6</v>
      </c>
      <c r="AV179" s="5" t="str">
        <f t="shared" si="381"/>
        <v>2</v>
      </c>
      <c r="AW179" s="12">
        <f t="shared" si="382"/>
        <v>9</v>
      </c>
      <c r="AX179" s="13" t="str">
        <f t="shared" si="383"/>
        <v/>
      </c>
      <c r="AY179" s="12">
        <f t="shared" si="384"/>
        <v>9</v>
      </c>
      <c r="AZ179" s="5" t="str">
        <f t="shared" si="385"/>
        <v/>
      </c>
      <c r="BA179" s="12">
        <f t="shared" si="386"/>
        <v>9</v>
      </c>
      <c r="BB179" s="13" t="str">
        <f t="shared" si="387"/>
        <v/>
      </c>
      <c r="BC179" s="12">
        <f t="shared" si="388"/>
        <v>9</v>
      </c>
      <c r="BD179" s="5" t="str">
        <f t="shared" si="389"/>
        <v/>
      </c>
      <c r="BE179" s="12">
        <f t="shared" si="390"/>
        <v>9</v>
      </c>
      <c r="BF179" s="13" t="str">
        <f t="shared" si="391"/>
        <v/>
      </c>
      <c r="BG179" s="12">
        <f t="shared" si="392"/>
        <v>9</v>
      </c>
      <c r="BH179" s="5" t="str">
        <f t="shared" si="393"/>
        <v/>
      </c>
      <c r="BJ179" t="str">
        <f t="shared" si="354"/>
        <v>S0.1-2</v>
      </c>
      <c r="BK179" s="8" t="str">
        <f t="shared" si="355"/>
        <v>yes</v>
      </c>
      <c r="BM179" s="3" t="str">
        <f>_xlfn.XLOOKUP(AJ179,Sheet2!A$3:A$16,Sheet2!B$3:B$16)&amp;"0"</f>
        <v>0110</v>
      </c>
      <c r="BN179" s="3" t="s">
        <v>260</v>
      </c>
      <c r="BO179" s="3" t="str">
        <f t="shared" si="357"/>
        <v>00</v>
      </c>
      <c r="BP179" s="3" t="s">
        <v>260</v>
      </c>
      <c r="BQ179" s="3" t="str">
        <f t="shared" si="358"/>
        <v>01</v>
      </c>
      <c r="BR179" s="3" t="s">
        <v>260</v>
      </c>
      <c r="BS179" s="3" t="str">
        <f t="shared" si="359"/>
        <v>0002</v>
      </c>
      <c r="BT179" s="3" t="s">
        <v>260</v>
      </c>
      <c r="BU179" s="3" t="str">
        <f t="shared" si="360"/>
        <v/>
      </c>
      <c r="BV179" s="3" t="s">
        <v>260</v>
      </c>
      <c r="BW179" s="3" t="str">
        <f t="shared" si="361"/>
        <v/>
      </c>
      <c r="BX179" s="3" t="s">
        <v>260</v>
      </c>
      <c r="BY179" s="3" t="str">
        <f t="shared" si="362"/>
        <v/>
      </c>
      <c r="CA179" s="6" t="str">
        <f t="shared" si="363"/>
        <v>0110.00.01.0002</v>
      </c>
    </row>
    <row r="180" spans="1:79" x14ac:dyDescent="0.3">
      <c r="A180" t="str">
        <f t="shared" si="364"/>
        <v>S0.2-1</v>
      </c>
      <c r="B180" t="s">
        <v>156</v>
      </c>
      <c r="C180" t="s">
        <v>223</v>
      </c>
      <c r="D180" s="3">
        <v>0</v>
      </c>
      <c r="E180" s="3">
        <v>1</v>
      </c>
      <c r="G180" s="12">
        <v>0</v>
      </c>
      <c r="H180" s="3">
        <v>1</v>
      </c>
      <c r="I180" s="21">
        <v>0</v>
      </c>
      <c r="J180" s="12">
        <v>0</v>
      </c>
      <c r="K180" s="3">
        <v>1</v>
      </c>
      <c r="L180" s="21">
        <v>0</v>
      </c>
      <c r="M180" s="12">
        <v>1</v>
      </c>
      <c r="N180" s="3">
        <v>1</v>
      </c>
      <c r="O180" s="21">
        <v>0</v>
      </c>
      <c r="P180" s="13">
        <v>1</v>
      </c>
      <c r="Q180" s="5">
        <v>3</v>
      </c>
      <c r="R180" s="21">
        <v>0</v>
      </c>
      <c r="S180" s="13">
        <v>0</v>
      </c>
      <c r="T180" s="3">
        <v>0</v>
      </c>
      <c r="U180" s="21">
        <v>0</v>
      </c>
      <c r="V180" s="13">
        <v>0</v>
      </c>
      <c r="W180" s="3">
        <v>0</v>
      </c>
      <c r="X180" s="21">
        <v>0</v>
      </c>
      <c r="Y180" s="13">
        <v>0</v>
      </c>
      <c r="Z180" s="3">
        <v>0</v>
      </c>
      <c r="AA180" s="21">
        <v>0</v>
      </c>
      <c r="AE180" s="5" t="str">
        <f t="shared" ref="AE180:AE193" si="396">IF(D180=0,"",MID($A180,E180,D180))</f>
        <v/>
      </c>
      <c r="AG180" s="12">
        <f t="shared" ref="AG180:AG193" si="397">D180+E180</f>
        <v>1</v>
      </c>
      <c r="AH180" s="5" t="str">
        <f t="shared" ref="AH180:AH193" si="398">IF(G180=0,"",CODE(MID($A180,AG180,G180)))</f>
        <v/>
      </c>
      <c r="AI180" s="12">
        <f t="shared" ref="AI180:AI193" si="399">G180+AG180</f>
        <v>1</v>
      </c>
      <c r="AJ180" s="5" t="str">
        <f t="shared" ref="AJ180:AJ193" si="400">IF(H180=0,"",MID($A180,AI180,H180))</f>
        <v>S</v>
      </c>
      <c r="AK180" s="12">
        <f t="shared" ref="AK180:AK193" si="401">H180+AI180</f>
        <v>2</v>
      </c>
      <c r="AL180" s="13" t="str">
        <f t="shared" ref="AL180:AL193" si="402">IF(J180=0,"",CODE(MID($A180,AK180,J180)))</f>
        <v/>
      </c>
      <c r="AM180" s="12">
        <f t="shared" ref="AM180:AM193" si="403">J180+AK180</f>
        <v>2</v>
      </c>
      <c r="AN180" s="5" t="str">
        <f t="shared" ref="AN180:AN193" si="404">IF(K180=0,"",MID($A180,AM180,K180))</f>
        <v>0</v>
      </c>
      <c r="AO180" s="12">
        <f t="shared" ref="AO180:AO193" si="405">K180+AM180</f>
        <v>3</v>
      </c>
      <c r="AP180" s="13">
        <f t="shared" ref="AP180:AP193" si="406">IF(M180=0,"",CODE(MID($A180,AO180,M180)))</f>
        <v>46</v>
      </c>
      <c r="AQ180" s="12">
        <f t="shared" ref="AQ180:AQ193" si="407">M180+AO180</f>
        <v>4</v>
      </c>
      <c r="AR180" s="5" t="str">
        <f t="shared" ref="AR180:AR193" si="408">IF(N180=0,"",MID($A180,AQ180,N180))</f>
        <v>2</v>
      </c>
      <c r="AS180" s="12">
        <f t="shared" ref="AS180:AS193" si="409">N180+AQ180</f>
        <v>5</v>
      </c>
      <c r="AT180" s="13">
        <f t="shared" ref="AT180:AT193" si="410">IF(P180=0,"",CODE(MID($A180,AS180,P180)))</f>
        <v>45</v>
      </c>
      <c r="AU180" s="12">
        <f t="shared" ref="AU180:AU193" si="411">P180+AS180</f>
        <v>6</v>
      </c>
      <c r="AV180" s="5" t="str">
        <f t="shared" ref="AV180:AV193" si="412">IF(Q180=0,"",MID($A180,AU180,Q180))</f>
        <v>1</v>
      </c>
      <c r="AW180" s="12">
        <f t="shared" ref="AW180:AW193" si="413">Q180+AU180</f>
        <v>9</v>
      </c>
      <c r="AX180" s="13" t="str">
        <f t="shared" ref="AX180:AX193" si="414">IF(S180=0,"",CODE(MID($A180,AW180,S180)))</f>
        <v/>
      </c>
      <c r="AY180" s="12">
        <f t="shared" ref="AY180:AY193" si="415">S180+AW180</f>
        <v>9</v>
      </c>
      <c r="AZ180" s="5" t="str">
        <f t="shared" ref="AZ180:AZ193" si="416">IF(T180=0,"",MID($A180,AY180,T180))</f>
        <v/>
      </c>
      <c r="BA180" s="12">
        <f t="shared" ref="BA180:BA193" si="417">T180+AY180</f>
        <v>9</v>
      </c>
      <c r="BB180" s="13" t="str">
        <f t="shared" ref="BB180:BB193" si="418">IF(V180=0,"",CODE(MID($A180,BA180,V180)))</f>
        <v/>
      </c>
      <c r="BC180" s="12">
        <f t="shared" ref="BC180:BC193" si="419">V180+BA180</f>
        <v>9</v>
      </c>
      <c r="BD180" s="5" t="str">
        <f t="shared" ref="BD180:BD193" si="420">IF(W180=0,"",MID($A180,BC180,W180))</f>
        <v/>
      </c>
      <c r="BE180" s="12">
        <f t="shared" ref="BE180:BE193" si="421">W180+BC180</f>
        <v>9</v>
      </c>
      <c r="BF180" s="13" t="str">
        <f t="shared" ref="BF180:BF193" si="422">IF(Y180=0,"",CODE(MID($A180,BE180,Y180)))</f>
        <v/>
      </c>
      <c r="BG180" s="12">
        <f t="shared" ref="BG180:BG193" si="423">Y180+BE180</f>
        <v>9</v>
      </c>
      <c r="BH180" s="5" t="str">
        <f t="shared" ref="BH180:BH193" si="424">IF(Z180=0,"",MID($A180,BG180,Z180))</f>
        <v/>
      </c>
      <c r="BJ180" t="str">
        <f t="shared" ref="BJ180:BJ243" si="425">IF(G180&gt;0,AH180,"")&amp;IF(H180&gt;0,AJ180,"")&amp;IF(J180&gt;0,CHAR(AL180),"")&amp;IF(K180&gt;0,AN180,"")&amp;IF(M180&gt;0,CHAR(AP180),"")&amp;IF(N180&gt;0,AR180,"")&amp;IF(P180&gt;0,CHAR(AT180),"")&amp;IF(Q180&gt;0,AV180,"")&amp;IF(S180&gt;0,CHAR(AX180),"")&amp;IF(T180&gt;0,AZ180,"")&amp;IF(V180&gt;0,CHAR(BB180),"")&amp;IF(W180&gt;0,BD180,"")&amp;IF(Y180&gt;0,CHAR(BF180),"")&amp;IF(Z180&gt;0,BH180,"")</f>
        <v>S0.2-1</v>
      </c>
      <c r="BK180" s="8" t="str">
        <f t="shared" ref="BK180:BK243" si="426">IF(A180=BJ180,"yes","no")</f>
        <v>yes</v>
      </c>
      <c r="BM180" s="3" t="str">
        <f>_xlfn.XLOOKUP(AJ180,Sheet2!A$3:A$16,Sheet2!B$3:B$16)&amp;"0"</f>
        <v>0110</v>
      </c>
      <c r="BN180" s="3" t="s">
        <v>260</v>
      </c>
      <c r="BO180" s="3" t="str">
        <f t="shared" si="357"/>
        <v>00</v>
      </c>
      <c r="BP180" s="3" t="s">
        <v>260</v>
      </c>
      <c r="BQ180" s="3" t="str">
        <f t="shared" si="358"/>
        <v>02</v>
      </c>
      <c r="BR180" s="3" t="s">
        <v>260</v>
      </c>
      <c r="BS180" s="3" t="str">
        <f t="shared" si="359"/>
        <v>0001</v>
      </c>
      <c r="BT180" s="3" t="s">
        <v>260</v>
      </c>
      <c r="BU180" s="3" t="str">
        <f t="shared" si="360"/>
        <v/>
      </c>
      <c r="BV180" s="3" t="s">
        <v>260</v>
      </c>
      <c r="BW180" s="3" t="str">
        <f t="shared" si="361"/>
        <v/>
      </c>
      <c r="BX180" s="3" t="s">
        <v>260</v>
      </c>
      <c r="BY180" s="3" t="str">
        <f t="shared" si="362"/>
        <v/>
      </c>
      <c r="CA180" s="6" t="str">
        <f t="shared" si="363"/>
        <v>0110.00.02.0001</v>
      </c>
    </row>
    <row r="181" spans="1:79" x14ac:dyDescent="0.3">
      <c r="A181" t="str">
        <f t="shared" si="364"/>
        <v>S0.3-1</v>
      </c>
      <c r="B181" t="s">
        <v>157</v>
      </c>
      <c r="C181" t="s">
        <v>223</v>
      </c>
      <c r="D181" s="3">
        <v>0</v>
      </c>
      <c r="E181" s="3">
        <v>1</v>
      </c>
      <c r="G181" s="12">
        <v>0</v>
      </c>
      <c r="H181" s="3">
        <v>1</v>
      </c>
      <c r="I181" s="21">
        <v>0</v>
      </c>
      <c r="J181" s="12">
        <v>0</v>
      </c>
      <c r="K181" s="3">
        <v>1</v>
      </c>
      <c r="L181" s="21">
        <v>0</v>
      </c>
      <c r="M181" s="12">
        <v>1</v>
      </c>
      <c r="N181" s="3">
        <v>1</v>
      </c>
      <c r="O181" s="21">
        <v>0</v>
      </c>
      <c r="P181" s="13">
        <v>1</v>
      </c>
      <c r="Q181" s="5">
        <v>3</v>
      </c>
      <c r="R181" s="21">
        <v>0</v>
      </c>
      <c r="S181" s="13">
        <v>0</v>
      </c>
      <c r="T181" s="3">
        <v>0</v>
      </c>
      <c r="U181" s="21">
        <v>0</v>
      </c>
      <c r="V181" s="13">
        <v>0</v>
      </c>
      <c r="W181" s="3">
        <v>0</v>
      </c>
      <c r="X181" s="21">
        <v>0</v>
      </c>
      <c r="Y181" s="13">
        <v>0</v>
      </c>
      <c r="Z181" s="3">
        <v>0</v>
      </c>
      <c r="AA181" s="21">
        <v>0</v>
      </c>
      <c r="AE181" s="5" t="str">
        <f t="shared" si="396"/>
        <v/>
      </c>
      <c r="AG181" s="12">
        <f t="shared" si="397"/>
        <v>1</v>
      </c>
      <c r="AH181" s="5" t="str">
        <f t="shared" si="398"/>
        <v/>
      </c>
      <c r="AI181" s="12">
        <f t="shared" si="399"/>
        <v>1</v>
      </c>
      <c r="AJ181" s="5" t="str">
        <f t="shared" si="400"/>
        <v>S</v>
      </c>
      <c r="AK181" s="12">
        <f t="shared" si="401"/>
        <v>2</v>
      </c>
      <c r="AL181" s="13" t="str">
        <f t="shared" si="402"/>
        <v/>
      </c>
      <c r="AM181" s="12">
        <f t="shared" si="403"/>
        <v>2</v>
      </c>
      <c r="AN181" s="5" t="str">
        <f t="shared" si="404"/>
        <v>0</v>
      </c>
      <c r="AO181" s="12">
        <f t="shared" si="405"/>
        <v>3</v>
      </c>
      <c r="AP181" s="13">
        <f t="shared" si="406"/>
        <v>46</v>
      </c>
      <c r="AQ181" s="12">
        <f t="shared" si="407"/>
        <v>4</v>
      </c>
      <c r="AR181" s="5" t="str">
        <f t="shared" si="408"/>
        <v>3</v>
      </c>
      <c r="AS181" s="12">
        <f t="shared" si="409"/>
        <v>5</v>
      </c>
      <c r="AT181" s="13">
        <f t="shared" si="410"/>
        <v>45</v>
      </c>
      <c r="AU181" s="12">
        <f t="shared" si="411"/>
        <v>6</v>
      </c>
      <c r="AV181" s="5" t="str">
        <f t="shared" si="412"/>
        <v>1</v>
      </c>
      <c r="AW181" s="12">
        <f t="shared" si="413"/>
        <v>9</v>
      </c>
      <c r="AX181" s="13" t="str">
        <f t="shared" si="414"/>
        <v/>
      </c>
      <c r="AY181" s="12">
        <f t="shared" si="415"/>
        <v>9</v>
      </c>
      <c r="AZ181" s="5" t="str">
        <f t="shared" si="416"/>
        <v/>
      </c>
      <c r="BA181" s="12">
        <f t="shared" si="417"/>
        <v>9</v>
      </c>
      <c r="BB181" s="13" t="str">
        <f t="shared" si="418"/>
        <v/>
      </c>
      <c r="BC181" s="12">
        <f t="shared" si="419"/>
        <v>9</v>
      </c>
      <c r="BD181" s="5" t="str">
        <f t="shared" si="420"/>
        <v/>
      </c>
      <c r="BE181" s="12">
        <f t="shared" si="421"/>
        <v>9</v>
      </c>
      <c r="BF181" s="13" t="str">
        <f t="shared" si="422"/>
        <v/>
      </c>
      <c r="BG181" s="12">
        <f t="shared" si="423"/>
        <v>9</v>
      </c>
      <c r="BH181" s="5" t="str">
        <f t="shared" si="424"/>
        <v/>
      </c>
      <c r="BJ181" t="str">
        <f t="shared" si="425"/>
        <v>S0.3-1</v>
      </c>
      <c r="BK181" s="8" t="str">
        <f t="shared" si="426"/>
        <v>yes</v>
      </c>
      <c r="BM181" s="3" t="str">
        <f>_xlfn.XLOOKUP(AJ181,Sheet2!A$3:A$16,Sheet2!B$3:B$16)&amp;"0"</f>
        <v>0110</v>
      </c>
      <c r="BN181" s="3" t="s">
        <v>260</v>
      </c>
      <c r="BO181" s="3" t="str">
        <f t="shared" si="357"/>
        <v>00</v>
      </c>
      <c r="BP181" s="3" t="s">
        <v>260</v>
      </c>
      <c r="BQ181" s="3" t="str">
        <f t="shared" si="358"/>
        <v>03</v>
      </c>
      <c r="BR181" s="3" t="s">
        <v>260</v>
      </c>
      <c r="BS181" s="3" t="str">
        <f t="shared" si="359"/>
        <v>0001</v>
      </c>
      <c r="BT181" s="3" t="s">
        <v>260</v>
      </c>
      <c r="BU181" s="3" t="str">
        <f t="shared" si="360"/>
        <v/>
      </c>
      <c r="BV181" s="3" t="s">
        <v>260</v>
      </c>
      <c r="BW181" s="3" t="str">
        <f t="shared" si="361"/>
        <v/>
      </c>
      <c r="BX181" s="3" t="s">
        <v>260</v>
      </c>
      <c r="BY181" s="3" t="str">
        <f t="shared" si="362"/>
        <v/>
      </c>
      <c r="CA181" s="6" t="str">
        <f t="shared" si="363"/>
        <v>0110.00.03.0001</v>
      </c>
    </row>
    <row r="182" spans="1:79" x14ac:dyDescent="0.3">
      <c r="A182" t="str">
        <f t="shared" si="364"/>
        <v>S0.3-2</v>
      </c>
      <c r="B182" t="s">
        <v>158</v>
      </c>
      <c r="C182" t="s">
        <v>223</v>
      </c>
      <c r="D182" s="3">
        <v>0</v>
      </c>
      <c r="E182" s="3">
        <v>1</v>
      </c>
      <c r="G182" s="12">
        <v>0</v>
      </c>
      <c r="H182" s="3">
        <v>1</v>
      </c>
      <c r="I182" s="21">
        <v>0</v>
      </c>
      <c r="J182" s="12">
        <v>0</v>
      </c>
      <c r="K182" s="3">
        <v>1</v>
      </c>
      <c r="L182" s="21">
        <v>0</v>
      </c>
      <c r="M182" s="12">
        <v>1</v>
      </c>
      <c r="N182" s="3">
        <v>1</v>
      </c>
      <c r="O182" s="21">
        <v>0</v>
      </c>
      <c r="P182" s="13">
        <v>1</v>
      </c>
      <c r="Q182" s="5">
        <v>3</v>
      </c>
      <c r="R182" s="21">
        <v>0</v>
      </c>
      <c r="S182" s="13">
        <v>0</v>
      </c>
      <c r="T182" s="3">
        <v>0</v>
      </c>
      <c r="U182" s="21">
        <v>0</v>
      </c>
      <c r="V182" s="13">
        <v>0</v>
      </c>
      <c r="W182" s="3">
        <v>0</v>
      </c>
      <c r="X182" s="21">
        <v>0</v>
      </c>
      <c r="Y182" s="13">
        <v>0</v>
      </c>
      <c r="Z182" s="3">
        <v>0</v>
      </c>
      <c r="AA182" s="21">
        <v>0</v>
      </c>
      <c r="AE182" s="5" t="str">
        <f t="shared" si="396"/>
        <v/>
      </c>
      <c r="AG182" s="12">
        <f t="shared" si="397"/>
        <v>1</v>
      </c>
      <c r="AH182" s="5" t="str">
        <f t="shared" si="398"/>
        <v/>
      </c>
      <c r="AI182" s="12">
        <f t="shared" si="399"/>
        <v>1</v>
      </c>
      <c r="AJ182" s="5" t="str">
        <f t="shared" si="400"/>
        <v>S</v>
      </c>
      <c r="AK182" s="12">
        <f t="shared" si="401"/>
        <v>2</v>
      </c>
      <c r="AL182" s="13" t="str">
        <f t="shared" si="402"/>
        <v/>
      </c>
      <c r="AM182" s="12">
        <f t="shared" si="403"/>
        <v>2</v>
      </c>
      <c r="AN182" s="5" t="str">
        <f t="shared" si="404"/>
        <v>0</v>
      </c>
      <c r="AO182" s="12">
        <f t="shared" si="405"/>
        <v>3</v>
      </c>
      <c r="AP182" s="13">
        <f t="shared" si="406"/>
        <v>46</v>
      </c>
      <c r="AQ182" s="12">
        <f t="shared" si="407"/>
        <v>4</v>
      </c>
      <c r="AR182" s="5" t="str">
        <f t="shared" si="408"/>
        <v>3</v>
      </c>
      <c r="AS182" s="12">
        <f t="shared" si="409"/>
        <v>5</v>
      </c>
      <c r="AT182" s="13">
        <f t="shared" si="410"/>
        <v>45</v>
      </c>
      <c r="AU182" s="12">
        <f t="shared" si="411"/>
        <v>6</v>
      </c>
      <c r="AV182" s="5" t="str">
        <f t="shared" si="412"/>
        <v>2</v>
      </c>
      <c r="AW182" s="12">
        <f t="shared" si="413"/>
        <v>9</v>
      </c>
      <c r="AX182" s="13" t="str">
        <f t="shared" si="414"/>
        <v/>
      </c>
      <c r="AY182" s="12">
        <f t="shared" si="415"/>
        <v>9</v>
      </c>
      <c r="AZ182" s="5" t="str">
        <f t="shared" si="416"/>
        <v/>
      </c>
      <c r="BA182" s="12">
        <f t="shared" si="417"/>
        <v>9</v>
      </c>
      <c r="BB182" s="13" t="str">
        <f t="shared" si="418"/>
        <v/>
      </c>
      <c r="BC182" s="12">
        <f t="shared" si="419"/>
        <v>9</v>
      </c>
      <c r="BD182" s="5" t="str">
        <f t="shared" si="420"/>
        <v/>
      </c>
      <c r="BE182" s="12">
        <f t="shared" si="421"/>
        <v>9</v>
      </c>
      <c r="BF182" s="13" t="str">
        <f t="shared" si="422"/>
        <v/>
      </c>
      <c r="BG182" s="12">
        <f t="shared" si="423"/>
        <v>9</v>
      </c>
      <c r="BH182" s="5" t="str">
        <f t="shared" si="424"/>
        <v/>
      </c>
      <c r="BJ182" t="str">
        <f t="shared" si="425"/>
        <v>S0.3-2</v>
      </c>
      <c r="BK182" s="8" t="str">
        <f t="shared" si="426"/>
        <v>yes</v>
      </c>
      <c r="BM182" s="3" t="str">
        <f>_xlfn.XLOOKUP(AJ182,Sheet2!A$3:A$16,Sheet2!B$3:B$16)&amp;"0"</f>
        <v>0110</v>
      </c>
      <c r="BN182" s="3" t="s">
        <v>260</v>
      </c>
      <c r="BO182" s="3" t="str">
        <f t="shared" si="357"/>
        <v>00</v>
      </c>
      <c r="BP182" s="3" t="s">
        <v>260</v>
      </c>
      <c r="BQ182" s="3" t="str">
        <f t="shared" si="358"/>
        <v>03</v>
      </c>
      <c r="BR182" s="3" t="s">
        <v>260</v>
      </c>
      <c r="BS182" s="3" t="str">
        <f t="shared" si="359"/>
        <v>0002</v>
      </c>
      <c r="BT182" s="3" t="s">
        <v>260</v>
      </c>
      <c r="BU182" s="3" t="str">
        <f t="shared" si="360"/>
        <v/>
      </c>
      <c r="BV182" s="3" t="s">
        <v>260</v>
      </c>
      <c r="BW182" s="3" t="str">
        <f t="shared" si="361"/>
        <v/>
      </c>
      <c r="BX182" s="3" t="s">
        <v>260</v>
      </c>
      <c r="BY182" s="3" t="str">
        <f t="shared" si="362"/>
        <v/>
      </c>
      <c r="CA182" s="6" t="str">
        <f t="shared" si="363"/>
        <v>0110.00.03.0002</v>
      </c>
    </row>
    <row r="183" spans="1:79" x14ac:dyDescent="0.3">
      <c r="A183" t="str">
        <f t="shared" si="364"/>
        <v>S0.4-1</v>
      </c>
      <c r="B183" t="s">
        <v>159</v>
      </c>
      <c r="C183" t="s">
        <v>223</v>
      </c>
      <c r="D183" s="3">
        <v>0</v>
      </c>
      <c r="E183" s="3">
        <v>1</v>
      </c>
      <c r="G183" s="12">
        <v>0</v>
      </c>
      <c r="H183" s="3">
        <v>1</v>
      </c>
      <c r="I183" s="21">
        <v>0</v>
      </c>
      <c r="J183" s="12">
        <v>0</v>
      </c>
      <c r="K183" s="3">
        <v>1</v>
      </c>
      <c r="L183" s="21">
        <v>0</v>
      </c>
      <c r="M183" s="12">
        <v>1</v>
      </c>
      <c r="N183" s="3">
        <v>1</v>
      </c>
      <c r="O183" s="21">
        <v>0</v>
      </c>
      <c r="P183" s="13">
        <v>1</v>
      </c>
      <c r="Q183" s="5">
        <v>3</v>
      </c>
      <c r="R183" s="21">
        <v>0</v>
      </c>
      <c r="S183" s="13">
        <v>0</v>
      </c>
      <c r="T183" s="3">
        <v>0</v>
      </c>
      <c r="U183" s="21">
        <v>0</v>
      </c>
      <c r="V183" s="13">
        <v>0</v>
      </c>
      <c r="W183" s="3">
        <v>0</v>
      </c>
      <c r="X183" s="21">
        <v>0</v>
      </c>
      <c r="Y183" s="13">
        <v>0</v>
      </c>
      <c r="Z183" s="3">
        <v>0</v>
      </c>
      <c r="AA183" s="21">
        <v>0</v>
      </c>
      <c r="AE183" s="5" t="str">
        <f t="shared" si="396"/>
        <v/>
      </c>
      <c r="AG183" s="12">
        <f t="shared" si="397"/>
        <v>1</v>
      </c>
      <c r="AH183" s="5" t="str">
        <f t="shared" si="398"/>
        <v/>
      </c>
      <c r="AI183" s="12">
        <f t="shared" si="399"/>
        <v>1</v>
      </c>
      <c r="AJ183" s="5" t="str">
        <f t="shared" si="400"/>
        <v>S</v>
      </c>
      <c r="AK183" s="12">
        <f t="shared" si="401"/>
        <v>2</v>
      </c>
      <c r="AL183" s="13" t="str">
        <f t="shared" si="402"/>
        <v/>
      </c>
      <c r="AM183" s="12">
        <f t="shared" si="403"/>
        <v>2</v>
      </c>
      <c r="AN183" s="5" t="str">
        <f t="shared" si="404"/>
        <v>0</v>
      </c>
      <c r="AO183" s="12">
        <f t="shared" si="405"/>
        <v>3</v>
      </c>
      <c r="AP183" s="13">
        <f t="shared" si="406"/>
        <v>46</v>
      </c>
      <c r="AQ183" s="12">
        <f t="shared" si="407"/>
        <v>4</v>
      </c>
      <c r="AR183" s="5" t="str">
        <f t="shared" si="408"/>
        <v>4</v>
      </c>
      <c r="AS183" s="12">
        <f t="shared" si="409"/>
        <v>5</v>
      </c>
      <c r="AT183" s="13">
        <f t="shared" si="410"/>
        <v>45</v>
      </c>
      <c r="AU183" s="12">
        <f t="shared" si="411"/>
        <v>6</v>
      </c>
      <c r="AV183" s="5" t="str">
        <f t="shared" si="412"/>
        <v>1</v>
      </c>
      <c r="AW183" s="12">
        <f t="shared" si="413"/>
        <v>9</v>
      </c>
      <c r="AX183" s="13" t="str">
        <f t="shared" si="414"/>
        <v/>
      </c>
      <c r="AY183" s="12">
        <f t="shared" si="415"/>
        <v>9</v>
      </c>
      <c r="AZ183" s="5" t="str">
        <f t="shared" si="416"/>
        <v/>
      </c>
      <c r="BA183" s="12">
        <f t="shared" si="417"/>
        <v>9</v>
      </c>
      <c r="BB183" s="13" t="str">
        <f t="shared" si="418"/>
        <v/>
      </c>
      <c r="BC183" s="12">
        <f t="shared" si="419"/>
        <v>9</v>
      </c>
      <c r="BD183" s="5" t="str">
        <f t="shared" si="420"/>
        <v/>
      </c>
      <c r="BE183" s="12">
        <f t="shared" si="421"/>
        <v>9</v>
      </c>
      <c r="BF183" s="13" t="str">
        <f t="shared" si="422"/>
        <v/>
      </c>
      <c r="BG183" s="12">
        <f t="shared" si="423"/>
        <v>9</v>
      </c>
      <c r="BH183" s="5" t="str">
        <f t="shared" si="424"/>
        <v/>
      </c>
      <c r="BJ183" t="str">
        <f t="shared" si="425"/>
        <v>S0.4-1</v>
      </c>
      <c r="BK183" s="8" t="str">
        <f t="shared" si="426"/>
        <v>yes</v>
      </c>
      <c r="BM183" s="3" t="str">
        <f>_xlfn.XLOOKUP(AJ183,Sheet2!A$3:A$16,Sheet2!B$3:B$16)&amp;"0"</f>
        <v>0110</v>
      </c>
      <c r="BN183" s="3" t="s">
        <v>260</v>
      </c>
      <c r="BO183" s="3" t="str">
        <f t="shared" si="357"/>
        <v>00</v>
      </c>
      <c r="BP183" s="3" t="s">
        <v>260</v>
      </c>
      <c r="BQ183" s="3" t="str">
        <f t="shared" si="358"/>
        <v>04</v>
      </c>
      <c r="BR183" s="3" t="s">
        <v>260</v>
      </c>
      <c r="BS183" s="3" t="str">
        <f t="shared" si="359"/>
        <v>0001</v>
      </c>
      <c r="BT183" s="3" t="s">
        <v>260</v>
      </c>
      <c r="BU183" s="3" t="str">
        <f t="shared" si="360"/>
        <v/>
      </c>
      <c r="BV183" s="3" t="s">
        <v>260</v>
      </c>
      <c r="BW183" s="3" t="str">
        <f t="shared" si="361"/>
        <v/>
      </c>
      <c r="BX183" s="3" t="s">
        <v>260</v>
      </c>
      <c r="BY183" s="3" t="str">
        <f t="shared" si="362"/>
        <v/>
      </c>
      <c r="CA183" s="6" t="str">
        <f t="shared" si="363"/>
        <v>0110.00.04.0001</v>
      </c>
    </row>
    <row r="184" spans="1:79" x14ac:dyDescent="0.3">
      <c r="A184" t="str">
        <f t="shared" si="364"/>
        <v>S0.5-1</v>
      </c>
      <c r="B184" t="s">
        <v>160</v>
      </c>
      <c r="C184" t="s">
        <v>223</v>
      </c>
      <c r="D184" s="3">
        <v>0</v>
      </c>
      <c r="E184" s="3">
        <v>1</v>
      </c>
      <c r="G184" s="12">
        <v>0</v>
      </c>
      <c r="H184" s="3">
        <v>1</v>
      </c>
      <c r="I184" s="21">
        <v>0</v>
      </c>
      <c r="J184" s="12">
        <v>0</v>
      </c>
      <c r="K184" s="3">
        <v>1</v>
      </c>
      <c r="L184" s="21">
        <v>0</v>
      </c>
      <c r="M184" s="12">
        <v>1</v>
      </c>
      <c r="N184" s="3">
        <v>1</v>
      </c>
      <c r="O184" s="21">
        <v>0</v>
      </c>
      <c r="P184" s="13">
        <v>1</v>
      </c>
      <c r="Q184" s="5">
        <v>3</v>
      </c>
      <c r="R184" s="21">
        <v>0</v>
      </c>
      <c r="S184" s="13">
        <v>0</v>
      </c>
      <c r="T184" s="3">
        <v>0</v>
      </c>
      <c r="U184" s="21">
        <v>0</v>
      </c>
      <c r="V184" s="13">
        <v>0</v>
      </c>
      <c r="W184" s="3">
        <v>0</v>
      </c>
      <c r="X184" s="21">
        <v>0</v>
      </c>
      <c r="Y184" s="13">
        <v>0</v>
      </c>
      <c r="Z184" s="3">
        <v>0</v>
      </c>
      <c r="AA184" s="21">
        <v>0</v>
      </c>
      <c r="AE184" s="5" t="str">
        <f t="shared" si="396"/>
        <v/>
      </c>
      <c r="AG184" s="12">
        <f t="shared" si="397"/>
        <v>1</v>
      </c>
      <c r="AH184" s="5" t="str">
        <f t="shared" si="398"/>
        <v/>
      </c>
      <c r="AI184" s="12">
        <f t="shared" si="399"/>
        <v>1</v>
      </c>
      <c r="AJ184" s="5" t="str">
        <f t="shared" si="400"/>
        <v>S</v>
      </c>
      <c r="AK184" s="12">
        <f t="shared" si="401"/>
        <v>2</v>
      </c>
      <c r="AL184" s="13" t="str">
        <f t="shared" si="402"/>
        <v/>
      </c>
      <c r="AM184" s="12">
        <f t="shared" si="403"/>
        <v>2</v>
      </c>
      <c r="AN184" s="5" t="str">
        <f t="shared" si="404"/>
        <v>0</v>
      </c>
      <c r="AO184" s="12">
        <f t="shared" si="405"/>
        <v>3</v>
      </c>
      <c r="AP184" s="13">
        <f t="shared" si="406"/>
        <v>46</v>
      </c>
      <c r="AQ184" s="12">
        <f t="shared" si="407"/>
        <v>4</v>
      </c>
      <c r="AR184" s="5" t="str">
        <f t="shared" si="408"/>
        <v>5</v>
      </c>
      <c r="AS184" s="12">
        <f t="shared" si="409"/>
        <v>5</v>
      </c>
      <c r="AT184" s="13">
        <f t="shared" si="410"/>
        <v>45</v>
      </c>
      <c r="AU184" s="12">
        <f t="shared" si="411"/>
        <v>6</v>
      </c>
      <c r="AV184" s="5" t="str">
        <f t="shared" si="412"/>
        <v>1</v>
      </c>
      <c r="AW184" s="12">
        <f t="shared" si="413"/>
        <v>9</v>
      </c>
      <c r="AX184" s="13" t="str">
        <f t="shared" si="414"/>
        <v/>
      </c>
      <c r="AY184" s="12">
        <f t="shared" si="415"/>
        <v>9</v>
      </c>
      <c r="AZ184" s="5" t="str">
        <f t="shared" si="416"/>
        <v/>
      </c>
      <c r="BA184" s="12">
        <f t="shared" si="417"/>
        <v>9</v>
      </c>
      <c r="BB184" s="13" t="str">
        <f t="shared" si="418"/>
        <v/>
      </c>
      <c r="BC184" s="12">
        <f t="shared" si="419"/>
        <v>9</v>
      </c>
      <c r="BD184" s="5" t="str">
        <f t="shared" si="420"/>
        <v/>
      </c>
      <c r="BE184" s="12">
        <f t="shared" si="421"/>
        <v>9</v>
      </c>
      <c r="BF184" s="13" t="str">
        <f t="shared" si="422"/>
        <v/>
      </c>
      <c r="BG184" s="12">
        <f t="shared" si="423"/>
        <v>9</v>
      </c>
      <c r="BH184" s="5" t="str">
        <f t="shared" si="424"/>
        <v/>
      </c>
      <c r="BJ184" t="str">
        <f t="shared" si="425"/>
        <v>S0.5-1</v>
      </c>
      <c r="BK184" s="8" t="str">
        <f t="shared" si="426"/>
        <v>yes</v>
      </c>
      <c r="BM184" s="3" t="str">
        <f>_xlfn.XLOOKUP(AJ184,Sheet2!A$3:A$16,Sheet2!B$3:B$16)&amp;"0"</f>
        <v>0110</v>
      </c>
      <c r="BN184" s="3" t="s">
        <v>260</v>
      </c>
      <c r="BO184" s="3" t="str">
        <f t="shared" si="357"/>
        <v>00</v>
      </c>
      <c r="BP184" s="3" t="s">
        <v>260</v>
      </c>
      <c r="BQ184" s="3" t="str">
        <f t="shared" si="358"/>
        <v>05</v>
      </c>
      <c r="BR184" s="3" t="s">
        <v>260</v>
      </c>
      <c r="BS184" s="3" t="str">
        <f t="shared" si="359"/>
        <v>0001</v>
      </c>
      <c r="BT184" s="3" t="s">
        <v>260</v>
      </c>
      <c r="BU184" s="3" t="str">
        <f t="shared" si="360"/>
        <v/>
      </c>
      <c r="BV184" s="3" t="s">
        <v>260</v>
      </c>
      <c r="BW184" s="3" t="str">
        <f t="shared" si="361"/>
        <v/>
      </c>
      <c r="BX184" s="3" t="s">
        <v>260</v>
      </c>
      <c r="BY184" s="3" t="str">
        <f t="shared" si="362"/>
        <v/>
      </c>
      <c r="CA184" s="6" t="str">
        <f t="shared" si="363"/>
        <v>0110.00.05.0001</v>
      </c>
    </row>
    <row r="185" spans="1:79" x14ac:dyDescent="0.3">
      <c r="A185" t="str">
        <f t="shared" si="364"/>
        <v>S0.5-2</v>
      </c>
      <c r="B185" t="s">
        <v>161</v>
      </c>
      <c r="C185" t="s">
        <v>223</v>
      </c>
      <c r="D185" s="3">
        <v>0</v>
      </c>
      <c r="E185" s="3">
        <v>1</v>
      </c>
      <c r="G185" s="12">
        <v>0</v>
      </c>
      <c r="H185" s="3">
        <v>1</v>
      </c>
      <c r="I185" s="21">
        <v>0</v>
      </c>
      <c r="J185" s="12">
        <v>0</v>
      </c>
      <c r="K185" s="3">
        <v>1</v>
      </c>
      <c r="L185" s="21">
        <v>0</v>
      </c>
      <c r="M185" s="12">
        <v>1</v>
      </c>
      <c r="N185" s="3">
        <v>1</v>
      </c>
      <c r="O185" s="21">
        <v>0</v>
      </c>
      <c r="P185" s="13">
        <v>1</v>
      </c>
      <c r="Q185" s="5">
        <v>3</v>
      </c>
      <c r="R185" s="21">
        <v>0</v>
      </c>
      <c r="S185" s="13">
        <v>0</v>
      </c>
      <c r="T185" s="3">
        <v>0</v>
      </c>
      <c r="U185" s="21">
        <v>0</v>
      </c>
      <c r="V185" s="13">
        <v>0</v>
      </c>
      <c r="W185" s="3">
        <v>0</v>
      </c>
      <c r="X185" s="21">
        <v>0</v>
      </c>
      <c r="Y185" s="13">
        <v>0</v>
      </c>
      <c r="Z185" s="3">
        <v>0</v>
      </c>
      <c r="AA185" s="21">
        <v>0</v>
      </c>
      <c r="AE185" s="5" t="str">
        <f t="shared" si="396"/>
        <v/>
      </c>
      <c r="AG185" s="12">
        <f t="shared" si="397"/>
        <v>1</v>
      </c>
      <c r="AH185" s="5" t="str">
        <f t="shared" si="398"/>
        <v/>
      </c>
      <c r="AI185" s="12">
        <f t="shared" si="399"/>
        <v>1</v>
      </c>
      <c r="AJ185" s="5" t="str">
        <f t="shared" si="400"/>
        <v>S</v>
      </c>
      <c r="AK185" s="12">
        <f t="shared" si="401"/>
        <v>2</v>
      </c>
      <c r="AL185" s="13" t="str">
        <f t="shared" si="402"/>
        <v/>
      </c>
      <c r="AM185" s="12">
        <f t="shared" si="403"/>
        <v>2</v>
      </c>
      <c r="AN185" s="5" t="str">
        <f t="shared" si="404"/>
        <v>0</v>
      </c>
      <c r="AO185" s="12">
        <f t="shared" si="405"/>
        <v>3</v>
      </c>
      <c r="AP185" s="13">
        <f t="shared" si="406"/>
        <v>46</v>
      </c>
      <c r="AQ185" s="12">
        <f t="shared" si="407"/>
        <v>4</v>
      </c>
      <c r="AR185" s="5" t="str">
        <f t="shared" si="408"/>
        <v>5</v>
      </c>
      <c r="AS185" s="12">
        <f t="shared" si="409"/>
        <v>5</v>
      </c>
      <c r="AT185" s="13">
        <f t="shared" si="410"/>
        <v>45</v>
      </c>
      <c r="AU185" s="12">
        <f t="shared" si="411"/>
        <v>6</v>
      </c>
      <c r="AV185" s="5" t="str">
        <f t="shared" si="412"/>
        <v>2</v>
      </c>
      <c r="AW185" s="12">
        <f t="shared" si="413"/>
        <v>9</v>
      </c>
      <c r="AX185" s="13" t="str">
        <f t="shared" si="414"/>
        <v/>
      </c>
      <c r="AY185" s="12">
        <f t="shared" si="415"/>
        <v>9</v>
      </c>
      <c r="AZ185" s="5" t="str">
        <f t="shared" si="416"/>
        <v/>
      </c>
      <c r="BA185" s="12">
        <f t="shared" si="417"/>
        <v>9</v>
      </c>
      <c r="BB185" s="13" t="str">
        <f t="shared" si="418"/>
        <v/>
      </c>
      <c r="BC185" s="12">
        <f t="shared" si="419"/>
        <v>9</v>
      </c>
      <c r="BD185" s="5" t="str">
        <f t="shared" si="420"/>
        <v/>
      </c>
      <c r="BE185" s="12">
        <f t="shared" si="421"/>
        <v>9</v>
      </c>
      <c r="BF185" s="13" t="str">
        <f t="shared" si="422"/>
        <v/>
      </c>
      <c r="BG185" s="12">
        <f t="shared" si="423"/>
        <v>9</v>
      </c>
      <c r="BH185" s="5" t="str">
        <f t="shared" si="424"/>
        <v/>
      </c>
      <c r="BJ185" t="str">
        <f t="shared" si="425"/>
        <v>S0.5-2</v>
      </c>
      <c r="BK185" s="8" t="str">
        <f t="shared" si="426"/>
        <v>yes</v>
      </c>
      <c r="BM185" s="3" t="str">
        <f>_xlfn.XLOOKUP(AJ185,Sheet2!A$3:A$16,Sheet2!B$3:B$16)&amp;"0"</f>
        <v>0110</v>
      </c>
      <c r="BN185" s="3" t="s">
        <v>260</v>
      </c>
      <c r="BO185" s="3" t="str">
        <f t="shared" si="357"/>
        <v>00</v>
      </c>
      <c r="BP185" s="3" t="s">
        <v>260</v>
      </c>
      <c r="BQ185" s="3" t="str">
        <f t="shared" si="358"/>
        <v>05</v>
      </c>
      <c r="BR185" s="3" t="s">
        <v>260</v>
      </c>
      <c r="BS185" s="3" t="str">
        <f t="shared" si="359"/>
        <v>0002</v>
      </c>
      <c r="BT185" s="3" t="s">
        <v>260</v>
      </c>
      <c r="BU185" s="3" t="str">
        <f t="shared" si="360"/>
        <v/>
      </c>
      <c r="BV185" s="3" t="s">
        <v>260</v>
      </c>
      <c r="BW185" s="3" t="str">
        <f t="shared" si="361"/>
        <v/>
      </c>
      <c r="BX185" s="3" t="s">
        <v>260</v>
      </c>
      <c r="BY185" s="3" t="str">
        <f t="shared" si="362"/>
        <v/>
      </c>
      <c r="CA185" s="6" t="str">
        <f t="shared" si="363"/>
        <v>0110.00.05.0002</v>
      </c>
    </row>
    <row r="186" spans="1:79" x14ac:dyDescent="0.3">
      <c r="A186" t="str">
        <f t="shared" si="364"/>
        <v>S2.1-G</v>
      </c>
      <c r="B186" t="s">
        <v>162</v>
      </c>
      <c r="C186" t="s">
        <v>223</v>
      </c>
      <c r="D186" s="3">
        <v>0</v>
      </c>
      <c r="E186" s="3">
        <v>1</v>
      </c>
      <c r="G186" s="12">
        <v>0</v>
      </c>
      <c r="H186" s="3">
        <v>1</v>
      </c>
      <c r="I186" s="21">
        <v>0</v>
      </c>
      <c r="J186" s="12">
        <v>0</v>
      </c>
      <c r="K186" s="3">
        <v>1</v>
      </c>
      <c r="L186" s="21">
        <v>0</v>
      </c>
      <c r="M186" s="12">
        <v>1</v>
      </c>
      <c r="N186" s="3">
        <v>1</v>
      </c>
      <c r="O186" s="21">
        <v>0</v>
      </c>
      <c r="P186" s="13">
        <v>1</v>
      </c>
      <c r="Q186" s="5">
        <v>3</v>
      </c>
      <c r="R186" s="21">
        <v>0</v>
      </c>
      <c r="S186" s="13">
        <v>0</v>
      </c>
      <c r="T186" s="3">
        <v>0</v>
      </c>
      <c r="U186" s="21">
        <v>0</v>
      </c>
      <c r="V186" s="13">
        <v>0</v>
      </c>
      <c r="W186" s="3">
        <v>0</v>
      </c>
      <c r="X186" s="21">
        <v>0</v>
      </c>
      <c r="Y186" s="13">
        <v>0</v>
      </c>
      <c r="Z186" s="3">
        <v>0</v>
      </c>
      <c r="AA186" s="21">
        <v>0</v>
      </c>
      <c r="AE186" s="5" t="str">
        <f t="shared" si="396"/>
        <v/>
      </c>
      <c r="AG186" s="12">
        <f t="shared" si="397"/>
        <v>1</v>
      </c>
      <c r="AH186" s="5" t="str">
        <f t="shared" si="398"/>
        <v/>
      </c>
      <c r="AI186" s="12">
        <f t="shared" si="399"/>
        <v>1</v>
      </c>
      <c r="AJ186" s="5" t="str">
        <f t="shared" si="400"/>
        <v>S</v>
      </c>
      <c r="AK186" s="12">
        <f t="shared" si="401"/>
        <v>2</v>
      </c>
      <c r="AL186" s="13" t="str">
        <f t="shared" si="402"/>
        <v/>
      </c>
      <c r="AM186" s="12">
        <f t="shared" si="403"/>
        <v>2</v>
      </c>
      <c r="AN186" s="5" t="str">
        <f t="shared" si="404"/>
        <v>2</v>
      </c>
      <c r="AO186" s="12">
        <f t="shared" si="405"/>
        <v>3</v>
      </c>
      <c r="AP186" s="13">
        <f t="shared" si="406"/>
        <v>46</v>
      </c>
      <c r="AQ186" s="12">
        <f t="shared" si="407"/>
        <v>4</v>
      </c>
      <c r="AR186" s="5" t="str">
        <f t="shared" si="408"/>
        <v>1</v>
      </c>
      <c r="AS186" s="12">
        <f t="shared" si="409"/>
        <v>5</v>
      </c>
      <c r="AT186" s="13">
        <f t="shared" si="410"/>
        <v>45</v>
      </c>
      <c r="AU186" s="12">
        <f t="shared" si="411"/>
        <v>6</v>
      </c>
      <c r="AV186" s="5" t="str">
        <f t="shared" si="412"/>
        <v>G</v>
      </c>
      <c r="AW186" s="12">
        <f t="shared" si="413"/>
        <v>9</v>
      </c>
      <c r="AX186" s="13" t="str">
        <f t="shared" si="414"/>
        <v/>
      </c>
      <c r="AY186" s="12">
        <f t="shared" si="415"/>
        <v>9</v>
      </c>
      <c r="AZ186" s="5" t="str">
        <f t="shared" si="416"/>
        <v/>
      </c>
      <c r="BA186" s="12">
        <f t="shared" si="417"/>
        <v>9</v>
      </c>
      <c r="BB186" s="13" t="str">
        <f t="shared" si="418"/>
        <v/>
      </c>
      <c r="BC186" s="12">
        <f t="shared" si="419"/>
        <v>9</v>
      </c>
      <c r="BD186" s="5" t="str">
        <f t="shared" si="420"/>
        <v/>
      </c>
      <c r="BE186" s="12">
        <f t="shared" si="421"/>
        <v>9</v>
      </c>
      <c r="BF186" s="13" t="str">
        <f t="shared" si="422"/>
        <v/>
      </c>
      <c r="BG186" s="12">
        <f t="shared" si="423"/>
        <v>9</v>
      </c>
      <c r="BH186" s="5" t="str">
        <f t="shared" si="424"/>
        <v/>
      </c>
      <c r="BJ186" t="str">
        <f t="shared" si="425"/>
        <v>S2.1-G</v>
      </c>
      <c r="BK186" s="8" t="str">
        <f t="shared" si="426"/>
        <v>yes</v>
      </c>
      <c r="BM186" s="3" t="str">
        <f>_xlfn.XLOOKUP(AJ186,Sheet2!A$3:A$16,Sheet2!B$3:B$16)&amp;"0"</f>
        <v>0110</v>
      </c>
      <c r="BN186" s="3" t="s">
        <v>260</v>
      </c>
      <c r="BO186" s="3" t="str">
        <f t="shared" si="357"/>
        <v>02</v>
      </c>
      <c r="BP186" s="3" t="s">
        <v>260</v>
      </c>
      <c r="BQ186" s="3" t="str">
        <f t="shared" si="358"/>
        <v>01</v>
      </c>
      <c r="BR186" s="3" t="s">
        <v>260</v>
      </c>
      <c r="BS186" s="3" t="str">
        <f t="shared" si="359"/>
        <v>000G</v>
      </c>
      <c r="BT186" s="3" t="s">
        <v>260</v>
      </c>
      <c r="BU186" s="3" t="str">
        <f t="shared" si="360"/>
        <v/>
      </c>
      <c r="BV186" s="3" t="s">
        <v>260</v>
      </c>
      <c r="BW186" s="3" t="str">
        <f t="shared" si="361"/>
        <v/>
      </c>
      <c r="BX186" s="3" t="s">
        <v>260</v>
      </c>
      <c r="BY186" s="3" t="str">
        <f t="shared" si="362"/>
        <v/>
      </c>
      <c r="CA186" s="6" t="str">
        <f t="shared" si="363"/>
        <v>0110.02.01.000G</v>
      </c>
    </row>
    <row r="187" spans="1:79" x14ac:dyDescent="0.3">
      <c r="A187" t="str">
        <f t="shared" si="364"/>
        <v>S2.1-M</v>
      </c>
      <c r="B187" t="s">
        <v>163</v>
      </c>
      <c r="C187" t="s">
        <v>223</v>
      </c>
      <c r="D187" s="3">
        <v>0</v>
      </c>
      <c r="E187" s="3">
        <v>1</v>
      </c>
      <c r="G187" s="12">
        <v>0</v>
      </c>
      <c r="H187" s="3">
        <v>1</v>
      </c>
      <c r="I187" s="21">
        <v>0</v>
      </c>
      <c r="J187" s="12">
        <v>0</v>
      </c>
      <c r="K187" s="3">
        <v>1</v>
      </c>
      <c r="L187" s="21">
        <v>0</v>
      </c>
      <c r="M187" s="12">
        <v>1</v>
      </c>
      <c r="N187" s="3">
        <v>1</v>
      </c>
      <c r="O187" s="21">
        <v>0</v>
      </c>
      <c r="P187" s="13">
        <v>1</v>
      </c>
      <c r="Q187" s="5">
        <v>3</v>
      </c>
      <c r="R187" s="21">
        <v>0</v>
      </c>
      <c r="S187" s="13">
        <v>0</v>
      </c>
      <c r="T187" s="3">
        <v>0</v>
      </c>
      <c r="U187" s="21">
        <v>0</v>
      </c>
      <c r="V187" s="13">
        <v>0</v>
      </c>
      <c r="W187" s="3">
        <v>0</v>
      </c>
      <c r="X187" s="21">
        <v>0</v>
      </c>
      <c r="Y187" s="13">
        <v>0</v>
      </c>
      <c r="Z187" s="3">
        <v>0</v>
      </c>
      <c r="AA187" s="21">
        <v>0</v>
      </c>
      <c r="AE187" s="5" t="str">
        <f t="shared" si="396"/>
        <v/>
      </c>
      <c r="AG187" s="12">
        <f t="shared" si="397"/>
        <v>1</v>
      </c>
      <c r="AH187" s="5" t="str">
        <f t="shared" si="398"/>
        <v/>
      </c>
      <c r="AI187" s="12">
        <f t="shared" si="399"/>
        <v>1</v>
      </c>
      <c r="AJ187" s="5" t="str">
        <f t="shared" si="400"/>
        <v>S</v>
      </c>
      <c r="AK187" s="12">
        <f t="shared" si="401"/>
        <v>2</v>
      </c>
      <c r="AL187" s="13" t="str">
        <f t="shared" si="402"/>
        <v/>
      </c>
      <c r="AM187" s="12">
        <f t="shared" si="403"/>
        <v>2</v>
      </c>
      <c r="AN187" s="5" t="str">
        <f t="shared" si="404"/>
        <v>2</v>
      </c>
      <c r="AO187" s="12">
        <f t="shared" si="405"/>
        <v>3</v>
      </c>
      <c r="AP187" s="13">
        <f t="shared" si="406"/>
        <v>46</v>
      </c>
      <c r="AQ187" s="12">
        <f t="shared" si="407"/>
        <v>4</v>
      </c>
      <c r="AR187" s="5" t="str">
        <f t="shared" si="408"/>
        <v>1</v>
      </c>
      <c r="AS187" s="12">
        <f t="shared" si="409"/>
        <v>5</v>
      </c>
      <c r="AT187" s="13">
        <f t="shared" si="410"/>
        <v>45</v>
      </c>
      <c r="AU187" s="12">
        <f t="shared" si="411"/>
        <v>6</v>
      </c>
      <c r="AV187" s="5" t="str">
        <f t="shared" si="412"/>
        <v>M</v>
      </c>
      <c r="AW187" s="12">
        <f t="shared" si="413"/>
        <v>9</v>
      </c>
      <c r="AX187" s="13" t="str">
        <f t="shared" si="414"/>
        <v/>
      </c>
      <c r="AY187" s="12">
        <f t="shared" si="415"/>
        <v>9</v>
      </c>
      <c r="AZ187" s="5" t="str">
        <f t="shared" si="416"/>
        <v/>
      </c>
      <c r="BA187" s="12">
        <f t="shared" si="417"/>
        <v>9</v>
      </c>
      <c r="BB187" s="13" t="str">
        <f t="shared" si="418"/>
        <v/>
      </c>
      <c r="BC187" s="12">
        <f t="shared" si="419"/>
        <v>9</v>
      </c>
      <c r="BD187" s="5" t="str">
        <f t="shared" si="420"/>
        <v/>
      </c>
      <c r="BE187" s="12">
        <f t="shared" si="421"/>
        <v>9</v>
      </c>
      <c r="BF187" s="13" t="str">
        <f t="shared" si="422"/>
        <v/>
      </c>
      <c r="BG187" s="12">
        <f t="shared" si="423"/>
        <v>9</v>
      </c>
      <c r="BH187" s="5" t="str">
        <f t="shared" si="424"/>
        <v/>
      </c>
      <c r="BJ187" t="str">
        <f t="shared" si="425"/>
        <v>S2.1-M</v>
      </c>
      <c r="BK187" s="8" t="str">
        <f t="shared" si="426"/>
        <v>yes</v>
      </c>
      <c r="BM187" s="3" t="str">
        <f>_xlfn.XLOOKUP(AJ187,Sheet2!A$3:A$16,Sheet2!B$3:B$16)&amp;"0"</f>
        <v>0110</v>
      </c>
      <c r="BN187" s="3" t="s">
        <v>260</v>
      </c>
      <c r="BO187" s="3" t="str">
        <f t="shared" si="357"/>
        <v>02</v>
      </c>
      <c r="BP187" s="3" t="s">
        <v>260</v>
      </c>
      <c r="BQ187" s="3" t="str">
        <f t="shared" si="358"/>
        <v>01</v>
      </c>
      <c r="BR187" s="3" t="s">
        <v>260</v>
      </c>
      <c r="BS187" s="3" t="str">
        <f t="shared" si="359"/>
        <v>000M</v>
      </c>
      <c r="BT187" s="3" t="s">
        <v>260</v>
      </c>
      <c r="BU187" s="3" t="str">
        <f t="shared" si="360"/>
        <v/>
      </c>
      <c r="BV187" s="3" t="s">
        <v>260</v>
      </c>
      <c r="BW187" s="3" t="str">
        <f t="shared" si="361"/>
        <v/>
      </c>
      <c r="BX187" s="3" t="s">
        <v>260</v>
      </c>
      <c r="BY187" s="3" t="str">
        <f t="shared" si="362"/>
        <v/>
      </c>
      <c r="CA187" s="6" t="str">
        <f t="shared" si="363"/>
        <v>0110.02.01.000M</v>
      </c>
    </row>
    <row r="188" spans="1:79" x14ac:dyDescent="0.3">
      <c r="A188" t="str">
        <f t="shared" ref="A188:A247" si="427">LEFT(B188,FIND(" - ",B188)-1)</f>
        <v>S2.1-P1</v>
      </c>
      <c r="B188" t="s">
        <v>164</v>
      </c>
      <c r="C188" t="s">
        <v>223</v>
      </c>
      <c r="D188" s="3">
        <v>0</v>
      </c>
      <c r="E188" s="3">
        <v>1</v>
      </c>
      <c r="G188" s="12">
        <v>0</v>
      </c>
      <c r="H188" s="3">
        <v>1</v>
      </c>
      <c r="I188" s="21">
        <v>0</v>
      </c>
      <c r="J188" s="12">
        <v>0</v>
      </c>
      <c r="K188" s="3">
        <v>1</v>
      </c>
      <c r="L188" s="21">
        <v>0</v>
      </c>
      <c r="M188" s="12">
        <v>1</v>
      </c>
      <c r="N188" s="3">
        <v>1</v>
      </c>
      <c r="O188" s="21">
        <v>0</v>
      </c>
      <c r="P188" s="13">
        <v>1</v>
      </c>
      <c r="Q188" s="5">
        <v>3</v>
      </c>
      <c r="R188" s="21">
        <v>0</v>
      </c>
      <c r="S188" s="13">
        <v>0</v>
      </c>
      <c r="T188" s="3">
        <v>0</v>
      </c>
      <c r="U188" s="21">
        <v>0</v>
      </c>
      <c r="V188" s="13">
        <v>0</v>
      </c>
      <c r="W188" s="3">
        <v>0</v>
      </c>
      <c r="X188" s="21">
        <v>0</v>
      </c>
      <c r="Y188" s="13">
        <v>0</v>
      </c>
      <c r="Z188" s="3">
        <v>0</v>
      </c>
      <c r="AA188" s="21">
        <v>0</v>
      </c>
      <c r="AE188" s="5" t="str">
        <f t="shared" si="396"/>
        <v/>
      </c>
      <c r="AG188" s="12">
        <f t="shared" si="397"/>
        <v>1</v>
      </c>
      <c r="AH188" s="5" t="str">
        <f t="shared" si="398"/>
        <v/>
      </c>
      <c r="AI188" s="12">
        <f t="shared" si="399"/>
        <v>1</v>
      </c>
      <c r="AJ188" s="5" t="str">
        <f t="shared" si="400"/>
        <v>S</v>
      </c>
      <c r="AK188" s="12">
        <f t="shared" si="401"/>
        <v>2</v>
      </c>
      <c r="AL188" s="13" t="str">
        <f t="shared" si="402"/>
        <v/>
      </c>
      <c r="AM188" s="12">
        <f t="shared" si="403"/>
        <v>2</v>
      </c>
      <c r="AN188" s="5" t="str">
        <f t="shared" si="404"/>
        <v>2</v>
      </c>
      <c r="AO188" s="12">
        <f t="shared" si="405"/>
        <v>3</v>
      </c>
      <c r="AP188" s="13">
        <f t="shared" si="406"/>
        <v>46</v>
      </c>
      <c r="AQ188" s="12">
        <f t="shared" si="407"/>
        <v>4</v>
      </c>
      <c r="AR188" s="5" t="str">
        <f t="shared" si="408"/>
        <v>1</v>
      </c>
      <c r="AS188" s="12">
        <f t="shared" si="409"/>
        <v>5</v>
      </c>
      <c r="AT188" s="13">
        <f t="shared" si="410"/>
        <v>45</v>
      </c>
      <c r="AU188" s="12">
        <f t="shared" si="411"/>
        <v>6</v>
      </c>
      <c r="AV188" s="5" t="str">
        <f t="shared" si="412"/>
        <v>P1</v>
      </c>
      <c r="AW188" s="12">
        <f t="shared" si="413"/>
        <v>9</v>
      </c>
      <c r="AX188" s="13" t="str">
        <f t="shared" si="414"/>
        <v/>
      </c>
      <c r="AY188" s="12">
        <f t="shared" si="415"/>
        <v>9</v>
      </c>
      <c r="AZ188" s="5" t="str">
        <f t="shared" si="416"/>
        <v/>
      </c>
      <c r="BA188" s="12">
        <f t="shared" si="417"/>
        <v>9</v>
      </c>
      <c r="BB188" s="13" t="str">
        <f t="shared" si="418"/>
        <v/>
      </c>
      <c r="BC188" s="12">
        <f t="shared" si="419"/>
        <v>9</v>
      </c>
      <c r="BD188" s="5" t="str">
        <f t="shared" si="420"/>
        <v/>
      </c>
      <c r="BE188" s="12">
        <f t="shared" si="421"/>
        <v>9</v>
      </c>
      <c r="BF188" s="13" t="str">
        <f t="shared" si="422"/>
        <v/>
      </c>
      <c r="BG188" s="12">
        <f t="shared" si="423"/>
        <v>9</v>
      </c>
      <c r="BH188" s="5" t="str">
        <f t="shared" si="424"/>
        <v/>
      </c>
      <c r="BJ188" t="str">
        <f t="shared" si="425"/>
        <v>S2.1-P1</v>
      </c>
      <c r="BK188" s="8" t="str">
        <f t="shared" si="426"/>
        <v>yes</v>
      </c>
      <c r="BM188" s="3" t="str">
        <f>_xlfn.XLOOKUP(AJ188,Sheet2!A$3:A$16,Sheet2!B$3:B$16)&amp;"0"</f>
        <v>0110</v>
      </c>
      <c r="BN188" s="3" t="s">
        <v>260</v>
      </c>
      <c r="BO188" s="3" t="str">
        <f t="shared" si="357"/>
        <v>02</v>
      </c>
      <c r="BP188" s="3" t="s">
        <v>260</v>
      </c>
      <c r="BQ188" s="3" t="str">
        <f t="shared" si="358"/>
        <v>01</v>
      </c>
      <c r="BR188" s="3" t="s">
        <v>260</v>
      </c>
      <c r="BS188" s="3" t="str">
        <f t="shared" si="359"/>
        <v>00P1</v>
      </c>
      <c r="BT188" s="3" t="s">
        <v>260</v>
      </c>
      <c r="BU188" s="3" t="str">
        <f t="shared" si="360"/>
        <v/>
      </c>
      <c r="BV188" s="3" t="s">
        <v>260</v>
      </c>
      <c r="BW188" s="3" t="str">
        <f t="shared" si="361"/>
        <v/>
      </c>
      <c r="BX188" s="3" t="s">
        <v>260</v>
      </c>
      <c r="BY188" s="3" t="str">
        <f t="shared" si="362"/>
        <v/>
      </c>
      <c r="CA188" s="6" t="str">
        <f t="shared" si="363"/>
        <v>0110.02.01.00P1</v>
      </c>
    </row>
    <row r="189" spans="1:79" x14ac:dyDescent="0.3">
      <c r="A189" t="str">
        <f t="shared" si="427"/>
        <v>S2.1-P2</v>
      </c>
      <c r="B189" t="s">
        <v>165</v>
      </c>
      <c r="C189" t="s">
        <v>223</v>
      </c>
      <c r="D189" s="3">
        <v>0</v>
      </c>
      <c r="E189" s="3">
        <v>1</v>
      </c>
      <c r="G189" s="12">
        <v>0</v>
      </c>
      <c r="H189" s="3">
        <v>1</v>
      </c>
      <c r="I189" s="21">
        <v>0</v>
      </c>
      <c r="J189" s="12">
        <v>0</v>
      </c>
      <c r="K189" s="3">
        <v>1</v>
      </c>
      <c r="L189" s="21">
        <v>0</v>
      </c>
      <c r="M189" s="12">
        <v>1</v>
      </c>
      <c r="N189" s="3">
        <v>1</v>
      </c>
      <c r="O189" s="21">
        <v>0</v>
      </c>
      <c r="P189" s="13">
        <v>1</v>
      </c>
      <c r="Q189" s="5">
        <v>3</v>
      </c>
      <c r="R189" s="21">
        <v>0</v>
      </c>
      <c r="S189" s="13">
        <v>0</v>
      </c>
      <c r="T189" s="3">
        <v>0</v>
      </c>
      <c r="U189" s="21">
        <v>0</v>
      </c>
      <c r="V189" s="13">
        <v>0</v>
      </c>
      <c r="W189" s="3">
        <v>0</v>
      </c>
      <c r="X189" s="21">
        <v>0</v>
      </c>
      <c r="Y189" s="13">
        <v>0</v>
      </c>
      <c r="Z189" s="3">
        <v>0</v>
      </c>
      <c r="AA189" s="21">
        <v>0</v>
      </c>
      <c r="AE189" s="5" t="str">
        <f t="shared" si="396"/>
        <v/>
      </c>
      <c r="AG189" s="12">
        <f t="shared" si="397"/>
        <v>1</v>
      </c>
      <c r="AH189" s="5" t="str">
        <f t="shared" si="398"/>
        <v/>
      </c>
      <c r="AI189" s="12">
        <f t="shared" si="399"/>
        <v>1</v>
      </c>
      <c r="AJ189" s="5" t="str">
        <f t="shared" si="400"/>
        <v>S</v>
      </c>
      <c r="AK189" s="12">
        <f t="shared" si="401"/>
        <v>2</v>
      </c>
      <c r="AL189" s="13" t="str">
        <f t="shared" si="402"/>
        <v/>
      </c>
      <c r="AM189" s="12">
        <f t="shared" si="403"/>
        <v>2</v>
      </c>
      <c r="AN189" s="5" t="str">
        <f t="shared" si="404"/>
        <v>2</v>
      </c>
      <c r="AO189" s="12">
        <f t="shared" si="405"/>
        <v>3</v>
      </c>
      <c r="AP189" s="13">
        <f t="shared" si="406"/>
        <v>46</v>
      </c>
      <c r="AQ189" s="12">
        <f t="shared" si="407"/>
        <v>4</v>
      </c>
      <c r="AR189" s="5" t="str">
        <f t="shared" si="408"/>
        <v>1</v>
      </c>
      <c r="AS189" s="12">
        <f t="shared" si="409"/>
        <v>5</v>
      </c>
      <c r="AT189" s="13">
        <f t="shared" si="410"/>
        <v>45</v>
      </c>
      <c r="AU189" s="12">
        <f t="shared" si="411"/>
        <v>6</v>
      </c>
      <c r="AV189" s="5" t="str">
        <f t="shared" si="412"/>
        <v>P2</v>
      </c>
      <c r="AW189" s="12">
        <f t="shared" si="413"/>
        <v>9</v>
      </c>
      <c r="AX189" s="13" t="str">
        <f t="shared" si="414"/>
        <v/>
      </c>
      <c r="AY189" s="12">
        <f t="shared" si="415"/>
        <v>9</v>
      </c>
      <c r="AZ189" s="5" t="str">
        <f t="shared" si="416"/>
        <v/>
      </c>
      <c r="BA189" s="12">
        <f t="shared" si="417"/>
        <v>9</v>
      </c>
      <c r="BB189" s="13" t="str">
        <f t="shared" si="418"/>
        <v/>
      </c>
      <c r="BC189" s="12">
        <f t="shared" si="419"/>
        <v>9</v>
      </c>
      <c r="BD189" s="5" t="str">
        <f t="shared" si="420"/>
        <v/>
      </c>
      <c r="BE189" s="12">
        <f t="shared" si="421"/>
        <v>9</v>
      </c>
      <c r="BF189" s="13" t="str">
        <f t="shared" si="422"/>
        <v/>
      </c>
      <c r="BG189" s="12">
        <f t="shared" si="423"/>
        <v>9</v>
      </c>
      <c r="BH189" s="5" t="str">
        <f t="shared" si="424"/>
        <v/>
      </c>
      <c r="BJ189" t="str">
        <f t="shared" si="425"/>
        <v>S2.1-P2</v>
      </c>
      <c r="BK189" s="8" t="str">
        <f t="shared" si="426"/>
        <v>yes</v>
      </c>
      <c r="BM189" s="3" t="str">
        <f>_xlfn.XLOOKUP(AJ189,Sheet2!A$3:A$16,Sheet2!B$3:B$16)&amp;"0"</f>
        <v>0110</v>
      </c>
      <c r="BN189" s="3" t="s">
        <v>260</v>
      </c>
      <c r="BO189" s="3" t="str">
        <f t="shared" ref="BO189:BO252" si="428">IF(LEN(AN189)&lt;K$3,REPT("0",K$3-LEN(AN189))&amp;AN189,AN189)</f>
        <v>02</v>
      </c>
      <c r="BP189" s="3" t="s">
        <v>260</v>
      </c>
      <c r="BQ189" s="3" t="str">
        <f t="shared" ref="BQ189:BQ252" si="429">IF(LEN(AR189)&gt;0,IF(LEN(AR189)&lt;N$3,REPT("0",N$3-LEN(AR189))&amp;AR189,AR189),"")</f>
        <v>01</v>
      </c>
      <c r="BR189" s="3" t="s">
        <v>260</v>
      </c>
      <c r="BS189" s="3" t="str">
        <f t="shared" ref="BS189:BS252" si="430">IF(LEN(AV189)&gt;0,IF(LEN(AV189)&lt;Q$3,REPT("0",Q$3-LEN(AV189))&amp;AV189,AV189),"")</f>
        <v>00P2</v>
      </c>
      <c r="BT189" s="3" t="s">
        <v>260</v>
      </c>
      <c r="BU189" s="3" t="str">
        <f t="shared" ref="BU189:BU252" si="431">IF(LEN(AZ189)&gt;0,IF(LEN(AZ189)&lt;T$3,REPT("0",T$3-LEN(AZ189))&amp;AZ189,AZ189),"")</f>
        <v/>
      </c>
      <c r="BV189" s="3" t="s">
        <v>260</v>
      </c>
      <c r="BW189" s="3" t="str">
        <f t="shared" ref="BW189:BW252" si="432">IF(LEN(BD189)&gt;0,IF(LEN(BD189)&lt;W$3,REPT("0",W$3-LEN(BD189))&amp;BD189,BD189),"")</f>
        <v/>
      </c>
      <c r="BX189" s="3" t="s">
        <v>260</v>
      </c>
      <c r="BY189" s="3" t="str">
        <f t="shared" ref="BY189:BY252" si="433">IF(LEN(BH189)&gt;0,IF(LEN(BH189)&lt;Z$3,REPT("0",Z$3-LEN(BH189))&amp;BH189,BH189),"")</f>
        <v/>
      </c>
      <c r="CA189" s="6" t="str">
        <f t="shared" ref="CA189:CA252" si="434">BM189&amp;BN189&amp;BO189&amp;IF(LEN(BQ189)&gt;0,BP189,"")&amp;BQ189&amp;IF(LEN(BS189)&gt;0,BR189,"")&amp;BS189&amp;IF(LEN(BU189)&gt;0,BT189,"")&amp;BU189&amp;IF(LEN(BW189)&gt;0,BV189,"")&amp;BW189&amp;IF(LEN(BY189)&gt;0,BX189,"")&amp;BY189</f>
        <v>0110.02.01.00P2</v>
      </c>
    </row>
    <row r="190" spans="1:79" x14ac:dyDescent="0.3">
      <c r="A190" t="str">
        <f t="shared" si="427"/>
        <v>S2.1-P3</v>
      </c>
      <c r="B190" t="s">
        <v>166</v>
      </c>
      <c r="C190" t="s">
        <v>223</v>
      </c>
      <c r="D190" s="3">
        <v>0</v>
      </c>
      <c r="E190" s="3">
        <v>1</v>
      </c>
      <c r="G190" s="12">
        <v>0</v>
      </c>
      <c r="H190" s="3">
        <v>1</v>
      </c>
      <c r="I190" s="21">
        <v>0</v>
      </c>
      <c r="J190" s="12">
        <v>0</v>
      </c>
      <c r="K190" s="3">
        <v>1</v>
      </c>
      <c r="L190" s="21">
        <v>0</v>
      </c>
      <c r="M190" s="12">
        <v>1</v>
      </c>
      <c r="N190" s="3">
        <v>1</v>
      </c>
      <c r="O190" s="21">
        <v>0</v>
      </c>
      <c r="P190" s="13">
        <v>1</v>
      </c>
      <c r="Q190" s="5">
        <v>3</v>
      </c>
      <c r="R190" s="21">
        <v>0</v>
      </c>
      <c r="S190" s="13">
        <v>0</v>
      </c>
      <c r="T190" s="3">
        <v>0</v>
      </c>
      <c r="U190" s="21">
        <v>0</v>
      </c>
      <c r="V190" s="13">
        <v>0</v>
      </c>
      <c r="W190" s="3">
        <v>0</v>
      </c>
      <c r="X190" s="21">
        <v>0</v>
      </c>
      <c r="Y190" s="13">
        <v>0</v>
      </c>
      <c r="Z190" s="3">
        <v>0</v>
      </c>
      <c r="AA190" s="21">
        <v>0</v>
      </c>
      <c r="AE190" s="5" t="str">
        <f t="shared" si="396"/>
        <v/>
      </c>
      <c r="AG190" s="12">
        <f t="shared" si="397"/>
        <v>1</v>
      </c>
      <c r="AH190" s="5" t="str">
        <f t="shared" si="398"/>
        <v/>
      </c>
      <c r="AI190" s="12">
        <f t="shared" si="399"/>
        <v>1</v>
      </c>
      <c r="AJ190" s="5" t="str">
        <f t="shared" si="400"/>
        <v>S</v>
      </c>
      <c r="AK190" s="12">
        <f t="shared" si="401"/>
        <v>2</v>
      </c>
      <c r="AL190" s="13" t="str">
        <f t="shared" si="402"/>
        <v/>
      </c>
      <c r="AM190" s="12">
        <f t="shared" si="403"/>
        <v>2</v>
      </c>
      <c r="AN190" s="5" t="str">
        <f t="shared" si="404"/>
        <v>2</v>
      </c>
      <c r="AO190" s="12">
        <f t="shared" si="405"/>
        <v>3</v>
      </c>
      <c r="AP190" s="13">
        <f t="shared" si="406"/>
        <v>46</v>
      </c>
      <c r="AQ190" s="12">
        <f t="shared" si="407"/>
        <v>4</v>
      </c>
      <c r="AR190" s="5" t="str">
        <f t="shared" si="408"/>
        <v>1</v>
      </c>
      <c r="AS190" s="12">
        <f t="shared" si="409"/>
        <v>5</v>
      </c>
      <c r="AT190" s="13">
        <f t="shared" si="410"/>
        <v>45</v>
      </c>
      <c r="AU190" s="12">
        <f t="shared" si="411"/>
        <v>6</v>
      </c>
      <c r="AV190" s="5" t="str">
        <f t="shared" si="412"/>
        <v>P3</v>
      </c>
      <c r="AW190" s="12">
        <f t="shared" si="413"/>
        <v>9</v>
      </c>
      <c r="AX190" s="13" t="str">
        <f t="shared" si="414"/>
        <v/>
      </c>
      <c r="AY190" s="12">
        <f t="shared" si="415"/>
        <v>9</v>
      </c>
      <c r="AZ190" s="5" t="str">
        <f t="shared" si="416"/>
        <v/>
      </c>
      <c r="BA190" s="12">
        <f t="shared" si="417"/>
        <v>9</v>
      </c>
      <c r="BB190" s="13" t="str">
        <f t="shared" si="418"/>
        <v/>
      </c>
      <c r="BC190" s="12">
        <f t="shared" si="419"/>
        <v>9</v>
      </c>
      <c r="BD190" s="5" t="str">
        <f t="shared" si="420"/>
        <v/>
      </c>
      <c r="BE190" s="12">
        <f t="shared" si="421"/>
        <v>9</v>
      </c>
      <c r="BF190" s="13" t="str">
        <f t="shared" si="422"/>
        <v/>
      </c>
      <c r="BG190" s="12">
        <f t="shared" si="423"/>
        <v>9</v>
      </c>
      <c r="BH190" s="5" t="str">
        <f t="shared" si="424"/>
        <v/>
      </c>
      <c r="BJ190" t="str">
        <f t="shared" si="425"/>
        <v>S2.1-P3</v>
      </c>
      <c r="BK190" s="8" t="str">
        <f t="shared" si="426"/>
        <v>yes</v>
      </c>
      <c r="BM190" s="3" t="str">
        <f>_xlfn.XLOOKUP(AJ190,Sheet2!A$3:A$16,Sheet2!B$3:B$16)&amp;"0"</f>
        <v>0110</v>
      </c>
      <c r="BN190" s="3" t="s">
        <v>260</v>
      </c>
      <c r="BO190" s="3" t="str">
        <f t="shared" si="428"/>
        <v>02</v>
      </c>
      <c r="BP190" s="3" t="s">
        <v>260</v>
      </c>
      <c r="BQ190" s="3" t="str">
        <f t="shared" si="429"/>
        <v>01</v>
      </c>
      <c r="BR190" s="3" t="s">
        <v>260</v>
      </c>
      <c r="BS190" s="3" t="str">
        <f t="shared" si="430"/>
        <v>00P3</v>
      </c>
      <c r="BT190" s="3" t="s">
        <v>260</v>
      </c>
      <c r="BU190" s="3" t="str">
        <f t="shared" si="431"/>
        <v/>
      </c>
      <c r="BV190" s="3" t="s">
        <v>260</v>
      </c>
      <c r="BW190" s="3" t="str">
        <f t="shared" si="432"/>
        <v/>
      </c>
      <c r="BX190" s="3" t="s">
        <v>260</v>
      </c>
      <c r="BY190" s="3" t="str">
        <f t="shared" si="433"/>
        <v/>
      </c>
      <c r="CA190" s="6" t="str">
        <f t="shared" si="434"/>
        <v>0110.02.01.00P3</v>
      </c>
    </row>
    <row r="191" spans="1:79" x14ac:dyDescent="0.3">
      <c r="A191" t="str">
        <f t="shared" si="427"/>
        <v>S2.1-P4</v>
      </c>
      <c r="B191" t="s">
        <v>167</v>
      </c>
      <c r="C191" t="s">
        <v>223</v>
      </c>
      <c r="D191" s="3">
        <v>0</v>
      </c>
      <c r="E191" s="3">
        <v>1</v>
      </c>
      <c r="G191" s="12">
        <v>0</v>
      </c>
      <c r="H191" s="3">
        <v>1</v>
      </c>
      <c r="I191" s="21">
        <v>0</v>
      </c>
      <c r="J191" s="12">
        <v>0</v>
      </c>
      <c r="K191" s="3">
        <v>1</v>
      </c>
      <c r="L191" s="21">
        <v>0</v>
      </c>
      <c r="M191" s="12">
        <v>1</v>
      </c>
      <c r="N191" s="3">
        <v>1</v>
      </c>
      <c r="O191" s="21">
        <v>0</v>
      </c>
      <c r="P191" s="13">
        <v>1</v>
      </c>
      <c r="Q191" s="5">
        <v>3</v>
      </c>
      <c r="R191" s="21">
        <v>0</v>
      </c>
      <c r="S191" s="13">
        <v>0</v>
      </c>
      <c r="T191" s="3">
        <v>0</v>
      </c>
      <c r="U191" s="21">
        <v>0</v>
      </c>
      <c r="V191" s="13">
        <v>0</v>
      </c>
      <c r="W191" s="3">
        <v>0</v>
      </c>
      <c r="X191" s="21">
        <v>0</v>
      </c>
      <c r="Y191" s="13">
        <v>0</v>
      </c>
      <c r="Z191" s="3">
        <v>0</v>
      </c>
      <c r="AA191" s="21">
        <v>0</v>
      </c>
      <c r="AE191" s="5" t="str">
        <f t="shared" si="396"/>
        <v/>
      </c>
      <c r="AG191" s="12">
        <f t="shared" si="397"/>
        <v>1</v>
      </c>
      <c r="AH191" s="5" t="str">
        <f t="shared" si="398"/>
        <v/>
      </c>
      <c r="AI191" s="12">
        <f t="shared" si="399"/>
        <v>1</v>
      </c>
      <c r="AJ191" s="5" t="str">
        <f t="shared" si="400"/>
        <v>S</v>
      </c>
      <c r="AK191" s="12">
        <f t="shared" si="401"/>
        <v>2</v>
      </c>
      <c r="AL191" s="13" t="str">
        <f t="shared" si="402"/>
        <v/>
      </c>
      <c r="AM191" s="12">
        <f t="shared" si="403"/>
        <v>2</v>
      </c>
      <c r="AN191" s="5" t="str">
        <f t="shared" si="404"/>
        <v>2</v>
      </c>
      <c r="AO191" s="12">
        <f t="shared" si="405"/>
        <v>3</v>
      </c>
      <c r="AP191" s="13">
        <f t="shared" si="406"/>
        <v>46</v>
      </c>
      <c r="AQ191" s="12">
        <f t="shared" si="407"/>
        <v>4</v>
      </c>
      <c r="AR191" s="5" t="str">
        <f t="shared" si="408"/>
        <v>1</v>
      </c>
      <c r="AS191" s="12">
        <f t="shared" si="409"/>
        <v>5</v>
      </c>
      <c r="AT191" s="13">
        <f t="shared" si="410"/>
        <v>45</v>
      </c>
      <c r="AU191" s="12">
        <f t="shared" si="411"/>
        <v>6</v>
      </c>
      <c r="AV191" s="5" t="str">
        <f t="shared" si="412"/>
        <v>P4</v>
      </c>
      <c r="AW191" s="12">
        <f t="shared" si="413"/>
        <v>9</v>
      </c>
      <c r="AX191" s="13" t="str">
        <f t="shared" si="414"/>
        <v/>
      </c>
      <c r="AY191" s="12">
        <f t="shared" si="415"/>
        <v>9</v>
      </c>
      <c r="AZ191" s="5" t="str">
        <f t="shared" si="416"/>
        <v/>
      </c>
      <c r="BA191" s="12">
        <f t="shared" si="417"/>
        <v>9</v>
      </c>
      <c r="BB191" s="13" t="str">
        <f t="shared" si="418"/>
        <v/>
      </c>
      <c r="BC191" s="12">
        <f t="shared" si="419"/>
        <v>9</v>
      </c>
      <c r="BD191" s="5" t="str">
        <f t="shared" si="420"/>
        <v/>
      </c>
      <c r="BE191" s="12">
        <f t="shared" si="421"/>
        <v>9</v>
      </c>
      <c r="BF191" s="13" t="str">
        <f t="shared" si="422"/>
        <v/>
      </c>
      <c r="BG191" s="12">
        <f t="shared" si="423"/>
        <v>9</v>
      </c>
      <c r="BH191" s="5" t="str">
        <f t="shared" si="424"/>
        <v/>
      </c>
      <c r="BJ191" t="str">
        <f t="shared" si="425"/>
        <v>S2.1-P4</v>
      </c>
      <c r="BK191" s="8" t="str">
        <f t="shared" si="426"/>
        <v>yes</v>
      </c>
      <c r="BM191" s="3" t="str">
        <f>_xlfn.XLOOKUP(AJ191,Sheet2!A$3:A$16,Sheet2!B$3:B$16)&amp;"0"</f>
        <v>0110</v>
      </c>
      <c r="BN191" s="3" t="s">
        <v>260</v>
      </c>
      <c r="BO191" s="3" t="str">
        <f t="shared" si="428"/>
        <v>02</v>
      </c>
      <c r="BP191" s="3" t="s">
        <v>260</v>
      </c>
      <c r="BQ191" s="3" t="str">
        <f t="shared" si="429"/>
        <v>01</v>
      </c>
      <c r="BR191" s="3" t="s">
        <v>260</v>
      </c>
      <c r="BS191" s="3" t="str">
        <f t="shared" si="430"/>
        <v>00P4</v>
      </c>
      <c r="BT191" s="3" t="s">
        <v>260</v>
      </c>
      <c r="BU191" s="3" t="str">
        <f t="shared" si="431"/>
        <v/>
      </c>
      <c r="BV191" s="3" t="s">
        <v>260</v>
      </c>
      <c r="BW191" s="3" t="str">
        <f t="shared" si="432"/>
        <v/>
      </c>
      <c r="BX191" s="3" t="s">
        <v>260</v>
      </c>
      <c r="BY191" s="3" t="str">
        <f t="shared" si="433"/>
        <v/>
      </c>
      <c r="CA191" s="6" t="str">
        <f t="shared" si="434"/>
        <v>0110.02.01.00P4</v>
      </c>
    </row>
    <row r="192" spans="1:79" x14ac:dyDescent="0.3">
      <c r="A192" t="str">
        <f t="shared" si="427"/>
        <v>S2.1-P5</v>
      </c>
      <c r="B192" t="s">
        <v>168</v>
      </c>
      <c r="C192" t="s">
        <v>223</v>
      </c>
      <c r="D192" s="3">
        <v>0</v>
      </c>
      <c r="E192" s="3">
        <v>1</v>
      </c>
      <c r="G192" s="12">
        <v>0</v>
      </c>
      <c r="H192" s="3">
        <v>1</v>
      </c>
      <c r="I192" s="21">
        <v>0</v>
      </c>
      <c r="J192" s="12">
        <v>0</v>
      </c>
      <c r="K192" s="3">
        <v>1</v>
      </c>
      <c r="L192" s="21">
        <v>0</v>
      </c>
      <c r="M192" s="12">
        <v>1</v>
      </c>
      <c r="N192" s="3">
        <v>1</v>
      </c>
      <c r="O192" s="21">
        <v>0</v>
      </c>
      <c r="P192" s="13">
        <v>1</v>
      </c>
      <c r="Q192" s="5">
        <v>3</v>
      </c>
      <c r="R192" s="21">
        <v>0</v>
      </c>
      <c r="S192" s="13">
        <v>0</v>
      </c>
      <c r="T192" s="3">
        <v>0</v>
      </c>
      <c r="U192" s="21">
        <v>0</v>
      </c>
      <c r="V192" s="13">
        <v>0</v>
      </c>
      <c r="W192" s="3">
        <v>0</v>
      </c>
      <c r="X192" s="21">
        <v>0</v>
      </c>
      <c r="Y192" s="13">
        <v>0</v>
      </c>
      <c r="Z192" s="3">
        <v>0</v>
      </c>
      <c r="AA192" s="21">
        <v>0</v>
      </c>
      <c r="AE192" s="5" t="str">
        <f t="shared" si="396"/>
        <v/>
      </c>
      <c r="AG192" s="12">
        <f t="shared" si="397"/>
        <v>1</v>
      </c>
      <c r="AH192" s="5" t="str">
        <f t="shared" si="398"/>
        <v/>
      </c>
      <c r="AI192" s="12">
        <f t="shared" si="399"/>
        <v>1</v>
      </c>
      <c r="AJ192" s="5" t="str">
        <f t="shared" si="400"/>
        <v>S</v>
      </c>
      <c r="AK192" s="12">
        <f t="shared" si="401"/>
        <v>2</v>
      </c>
      <c r="AL192" s="13" t="str">
        <f t="shared" si="402"/>
        <v/>
      </c>
      <c r="AM192" s="12">
        <f t="shared" si="403"/>
        <v>2</v>
      </c>
      <c r="AN192" s="5" t="str">
        <f t="shared" si="404"/>
        <v>2</v>
      </c>
      <c r="AO192" s="12">
        <f t="shared" si="405"/>
        <v>3</v>
      </c>
      <c r="AP192" s="13">
        <f t="shared" si="406"/>
        <v>46</v>
      </c>
      <c r="AQ192" s="12">
        <f t="shared" si="407"/>
        <v>4</v>
      </c>
      <c r="AR192" s="5" t="str">
        <f t="shared" si="408"/>
        <v>1</v>
      </c>
      <c r="AS192" s="12">
        <f t="shared" si="409"/>
        <v>5</v>
      </c>
      <c r="AT192" s="13">
        <f t="shared" si="410"/>
        <v>45</v>
      </c>
      <c r="AU192" s="12">
        <f t="shared" si="411"/>
        <v>6</v>
      </c>
      <c r="AV192" s="5" t="str">
        <f t="shared" si="412"/>
        <v>P5</v>
      </c>
      <c r="AW192" s="12">
        <f t="shared" si="413"/>
        <v>9</v>
      </c>
      <c r="AX192" s="13" t="str">
        <f t="shared" si="414"/>
        <v/>
      </c>
      <c r="AY192" s="12">
        <f t="shared" si="415"/>
        <v>9</v>
      </c>
      <c r="AZ192" s="5" t="str">
        <f t="shared" si="416"/>
        <v/>
      </c>
      <c r="BA192" s="12">
        <f t="shared" si="417"/>
        <v>9</v>
      </c>
      <c r="BB192" s="13" t="str">
        <f t="shared" si="418"/>
        <v/>
      </c>
      <c r="BC192" s="12">
        <f t="shared" si="419"/>
        <v>9</v>
      </c>
      <c r="BD192" s="5" t="str">
        <f t="shared" si="420"/>
        <v/>
      </c>
      <c r="BE192" s="12">
        <f t="shared" si="421"/>
        <v>9</v>
      </c>
      <c r="BF192" s="13" t="str">
        <f t="shared" si="422"/>
        <v/>
      </c>
      <c r="BG192" s="12">
        <f t="shared" si="423"/>
        <v>9</v>
      </c>
      <c r="BH192" s="5" t="str">
        <f t="shared" si="424"/>
        <v/>
      </c>
      <c r="BJ192" t="str">
        <f t="shared" si="425"/>
        <v>S2.1-P5</v>
      </c>
      <c r="BK192" s="8" t="str">
        <f t="shared" si="426"/>
        <v>yes</v>
      </c>
      <c r="BM192" s="3" t="str">
        <f>_xlfn.XLOOKUP(AJ192,Sheet2!A$3:A$16,Sheet2!B$3:B$16)&amp;"0"</f>
        <v>0110</v>
      </c>
      <c r="BN192" s="3" t="s">
        <v>260</v>
      </c>
      <c r="BO192" s="3" t="str">
        <f t="shared" si="428"/>
        <v>02</v>
      </c>
      <c r="BP192" s="3" t="s">
        <v>260</v>
      </c>
      <c r="BQ192" s="3" t="str">
        <f t="shared" si="429"/>
        <v>01</v>
      </c>
      <c r="BR192" s="3" t="s">
        <v>260</v>
      </c>
      <c r="BS192" s="3" t="str">
        <f t="shared" si="430"/>
        <v>00P5</v>
      </c>
      <c r="BT192" s="3" t="s">
        <v>260</v>
      </c>
      <c r="BU192" s="3" t="str">
        <f t="shared" si="431"/>
        <v/>
      </c>
      <c r="BV192" s="3" t="s">
        <v>260</v>
      </c>
      <c r="BW192" s="3" t="str">
        <f t="shared" si="432"/>
        <v/>
      </c>
      <c r="BX192" s="3" t="s">
        <v>260</v>
      </c>
      <c r="BY192" s="3" t="str">
        <f t="shared" si="433"/>
        <v/>
      </c>
      <c r="CA192" s="6" t="str">
        <f t="shared" si="434"/>
        <v>0110.02.01.00P5</v>
      </c>
    </row>
    <row r="193" spans="1:95" x14ac:dyDescent="0.3">
      <c r="A193" t="str">
        <f t="shared" si="427"/>
        <v>S2.1-R</v>
      </c>
      <c r="B193" t="s">
        <v>169</v>
      </c>
      <c r="C193" t="s">
        <v>223</v>
      </c>
      <c r="D193" s="3">
        <v>0</v>
      </c>
      <c r="E193" s="3">
        <v>1</v>
      </c>
      <c r="G193" s="12">
        <v>0</v>
      </c>
      <c r="H193" s="3">
        <v>1</v>
      </c>
      <c r="I193" s="21">
        <v>0</v>
      </c>
      <c r="J193" s="12">
        <v>0</v>
      </c>
      <c r="K193" s="3">
        <v>1</v>
      </c>
      <c r="L193" s="21">
        <v>0</v>
      </c>
      <c r="M193" s="12">
        <v>1</v>
      </c>
      <c r="N193" s="3">
        <v>1</v>
      </c>
      <c r="O193" s="21">
        <v>0</v>
      </c>
      <c r="P193" s="13">
        <v>1</v>
      </c>
      <c r="Q193" s="5">
        <v>3</v>
      </c>
      <c r="R193" s="21">
        <v>0</v>
      </c>
      <c r="S193" s="13">
        <v>0</v>
      </c>
      <c r="T193" s="3">
        <v>0</v>
      </c>
      <c r="U193" s="21">
        <v>0</v>
      </c>
      <c r="V193" s="13">
        <v>0</v>
      </c>
      <c r="W193" s="3">
        <v>0</v>
      </c>
      <c r="X193" s="21">
        <v>0</v>
      </c>
      <c r="Y193" s="13">
        <v>0</v>
      </c>
      <c r="Z193" s="3">
        <v>0</v>
      </c>
      <c r="AA193" s="21">
        <v>0</v>
      </c>
      <c r="AE193" s="5" t="str">
        <f t="shared" si="396"/>
        <v/>
      </c>
      <c r="AG193" s="12">
        <f t="shared" si="397"/>
        <v>1</v>
      </c>
      <c r="AH193" s="5" t="str">
        <f t="shared" si="398"/>
        <v/>
      </c>
      <c r="AI193" s="12">
        <f t="shared" si="399"/>
        <v>1</v>
      </c>
      <c r="AJ193" s="5" t="str">
        <f t="shared" si="400"/>
        <v>S</v>
      </c>
      <c r="AK193" s="12">
        <f t="shared" si="401"/>
        <v>2</v>
      </c>
      <c r="AL193" s="13" t="str">
        <f t="shared" si="402"/>
        <v/>
      </c>
      <c r="AM193" s="12">
        <f t="shared" si="403"/>
        <v>2</v>
      </c>
      <c r="AN193" s="5" t="str">
        <f t="shared" si="404"/>
        <v>2</v>
      </c>
      <c r="AO193" s="12">
        <f t="shared" si="405"/>
        <v>3</v>
      </c>
      <c r="AP193" s="13">
        <f t="shared" si="406"/>
        <v>46</v>
      </c>
      <c r="AQ193" s="12">
        <f t="shared" si="407"/>
        <v>4</v>
      </c>
      <c r="AR193" s="5" t="str">
        <f t="shared" si="408"/>
        <v>1</v>
      </c>
      <c r="AS193" s="12">
        <f t="shared" si="409"/>
        <v>5</v>
      </c>
      <c r="AT193" s="13">
        <f t="shared" si="410"/>
        <v>45</v>
      </c>
      <c r="AU193" s="12">
        <f t="shared" si="411"/>
        <v>6</v>
      </c>
      <c r="AV193" s="5" t="str">
        <f t="shared" si="412"/>
        <v>R</v>
      </c>
      <c r="AW193" s="12">
        <f t="shared" si="413"/>
        <v>9</v>
      </c>
      <c r="AX193" s="13" t="str">
        <f t="shared" si="414"/>
        <v/>
      </c>
      <c r="AY193" s="12">
        <f t="shared" si="415"/>
        <v>9</v>
      </c>
      <c r="AZ193" s="5" t="str">
        <f t="shared" si="416"/>
        <v/>
      </c>
      <c r="BA193" s="12">
        <f t="shared" si="417"/>
        <v>9</v>
      </c>
      <c r="BB193" s="13" t="str">
        <f t="shared" si="418"/>
        <v/>
      </c>
      <c r="BC193" s="12">
        <f t="shared" si="419"/>
        <v>9</v>
      </c>
      <c r="BD193" s="5" t="str">
        <f t="shared" si="420"/>
        <v/>
      </c>
      <c r="BE193" s="12">
        <f t="shared" si="421"/>
        <v>9</v>
      </c>
      <c r="BF193" s="13" t="str">
        <f t="shared" si="422"/>
        <v/>
      </c>
      <c r="BG193" s="12">
        <f t="shared" si="423"/>
        <v>9</v>
      </c>
      <c r="BH193" s="5" t="str">
        <f t="shared" si="424"/>
        <v/>
      </c>
      <c r="BJ193" t="str">
        <f t="shared" si="425"/>
        <v>S2.1-R</v>
      </c>
      <c r="BK193" s="8" t="str">
        <f t="shared" si="426"/>
        <v>yes</v>
      </c>
      <c r="BM193" s="3" t="str">
        <f>_xlfn.XLOOKUP(AJ193,Sheet2!A$3:A$16,Sheet2!B$3:B$16)&amp;"0"</f>
        <v>0110</v>
      </c>
      <c r="BN193" s="3" t="s">
        <v>260</v>
      </c>
      <c r="BO193" s="3" t="str">
        <f t="shared" si="428"/>
        <v>02</v>
      </c>
      <c r="BP193" s="3" t="s">
        <v>260</v>
      </c>
      <c r="BQ193" s="3" t="str">
        <f t="shared" si="429"/>
        <v>01</v>
      </c>
      <c r="BR193" s="3" t="s">
        <v>260</v>
      </c>
      <c r="BS193" s="3" t="str">
        <f t="shared" si="430"/>
        <v>000R</v>
      </c>
      <c r="BT193" s="3" t="s">
        <v>260</v>
      </c>
      <c r="BU193" s="3" t="str">
        <f t="shared" si="431"/>
        <v/>
      </c>
      <c r="BV193" s="3" t="s">
        <v>260</v>
      </c>
      <c r="BW193" s="3" t="str">
        <f t="shared" si="432"/>
        <v/>
      </c>
      <c r="BX193" s="3" t="s">
        <v>260</v>
      </c>
      <c r="BY193" s="3" t="str">
        <f t="shared" si="433"/>
        <v/>
      </c>
      <c r="CA193" s="6" t="str">
        <f t="shared" si="434"/>
        <v>0110.02.01.000R</v>
      </c>
    </row>
    <row r="194" spans="1:95" x14ac:dyDescent="0.3">
      <c r="A194" t="str">
        <f t="shared" ref="A194:A237" si="435">LEFT(B194,FIND(" - ",B194)-1)</f>
        <v>S2.2-1S</v>
      </c>
      <c r="B194" t="s">
        <v>304</v>
      </c>
      <c r="C194" t="s">
        <v>223</v>
      </c>
      <c r="D194" s="3">
        <v>0</v>
      </c>
      <c r="E194" s="3">
        <v>1</v>
      </c>
      <c r="G194" s="12">
        <v>0</v>
      </c>
      <c r="H194" s="3">
        <v>1</v>
      </c>
      <c r="I194" s="21">
        <v>0</v>
      </c>
      <c r="J194" s="12">
        <v>0</v>
      </c>
      <c r="K194" s="3">
        <v>1</v>
      </c>
      <c r="L194" s="21">
        <v>0</v>
      </c>
      <c r="M194" s="12">
        <v>1</v>
      </c>
      <c r="N194" s="3">
        <v>1</v>
      </c>
      <c r="O194" s="21">
        <v>0</v>
      </c>
      <c r="P194" s="13">
        <v>1</v>
      </c>
      <c r="Q194" s="5">
        <v>3</v>
      </c>
      <c r="R194" s="21">
        <v>0</v>
      </c>
      <c r="S194" s="13">
        <v>0</v>
      </c>
      <c r="T194" s="3">
        <v>0</v>
      </c>
      <c r="U194" s="21">
        <v>0</v>
      </c>
      <c r="V194" s="13">
        <v>0</v>
      </c>
      <c r="W194" s="3">
        <v>0</v>
      </c>
      <c r="X194" s="21">
        <v>0</v>
      </c>
      <c r="Y194" s="13">
        <v>0</v>
      </c>
      <c r="Z194" s="3">
        <v>0</v>
      </c>
      <c r="AA194" s="21">
        <v>0</v>
      </c>
      <c r="AE194" s="5" t="str">
        <f t="shared" ref="AE194:AE225" si="436">IF(D194=0,"",MID($A194,E194,D194))</f>
        <v/>
      </c>
      <c r="AG194" s="12">
        <f t="shared" ref="AG194:AG225" si="437">D194+E194</f>
        <v>1</v>
      </c>
      <c r="AH194" s="5" t="str">
        <f t="shared" ref="AH194:AH225" si="438">IF(G194=0,"",CODE(MID($A194,AG194,G194)))</f>
        <v/>
      </c>
      <c r="AI194" s="12">
        <f t="shared" ref="AI194:AI225" si="439">G194+AG194</f>
        <v>1</v>
      </c>
      <c r="AJ194" s="5" t="str">
        <f t="shared" ref="AJ194:AJ225" si="440">IF(H194=0,"",MID($A194,AI194,H194))</f>
        <v>S</v>
      </c>
      <c r="AK194" s="12">
        <f t="shared" ref="AK194:AK225" si="441">H194+AI194</f>
        <v>2</v>
      </c>
      <c r="AL194" s="13" t="str">
        <f t="shared" ref="AL194:AL225" si="442">IF(J194=0,"",CODE(MID($A194,AK194,J194)))</f>
        <v/>
      </c>
      <c r="AM194" s="12">
        <f t="shared" ref="AM194:AM225" si="443">J194+AK194</f>
        <v>2</v>
      </c>
      <c r="AN194" s="5" t="str">
        <f t="shared" ref="AN194:AN225" si="444">IF(K194=0,"",MID($A194,AM194,K194))</f>
        <v>2</v>
      </c>
      <c r="AO194" s="12">
        <f t="shared" ref="AO194:AO225" si="445">K194+AM194</f>
        <v>3</v>
      </c>
      <c r="AP194" s="13">
        <f t="shared" ref="AP194:AP225" si="446">IF(M194=0,"",CODE(MID($A194,AO194,M194)))</f>
        <v>46</v>
      </c>
      <c r="AQ194" s="12">
        <f t="shared" ref="AQ194:AQ225" si="447">M194+AO194</f>
        <v>4</v>
      </c>
      <c r="AR194" s="5" t="str">
        <f t="shared" ref="AR194:AR225" si="448">IF(N194=0,"",MID($A194,AQ194,N194))</f>
        <v>2</v>
      </c>
      <c r="AS194" s="12">
        <f t="shared" ref="AS194:AS225" si="449">N194+AQ194</f>
        <v>5</v>
      </c>
      <c r="AT194" s="13">
        <f t="shared" ref="AT194:AT225" si="450">IF(P194=0,"",CODE(MID($A194,AS194,P194)))</f>
        <v>45</v>
      </c>
      <c r="AU194" s="12">
        <f t="shared" ref="AU194:AU225" si="451">P194+AS194</f>
        <v>6</v>
      </c>
      <c r="AV194" s="5" t="str">
        <f t="shared" ref="AV194:AV225" si="452">IF(Q194=0,"",MID($A194,AU194,Q194))</f>
        <v>1S</v>
      </c>
      <c r="AW194" s="12">
        <f t="shared" ref="AW194:AW225" si="453">Q194+AU194</f>
        <v>9</v>
      </c>
      <c r="AX194" s="13" t="str">
        <f t="shared" ref="AX194:AX225" si="454">IF(S194=0,"",CODE(MID($A194,AW194,S194)))</f>
        <v/>
      </c>
      <c r="AY194" s="12">
        <f t="shared" ref="AY194:AY225" si="455">S194+AW194</f>
        <v>9</v>
      </c>
      <c r="AZ194" s="5" t="str">
        <f t="shared" ref="AZ194:AZ225" si="456">IF(T194=0,"",MID($A194,AY194,T194))</f>
        <v/>
      </c>
      <c r="BA194" s="12">
        <f t="shared" ref="BA194:BA225" si="457">T194+AY194</f>
        <v>9</v>
      </c>
      <c r="BB194" s="13" t="str">
        <f t="shared" ref="BB194:BB225" si="458">IF(V194=0,"",CODE(MID($A194,BA194,V194)))</f>
        <v/>
      </c>
      <c r="BC194" s="12">
        <f t="shared" ref="BC194:BC225" si="459">V194+BA194</f>
        <v>9</v>
      </c>
      <c r="BD194" s="5" t="str">
        <f t="shared" ref="BD194:BD225" si="460">IF(W194=0,"",MID($A194,BC194,W194))</f>
        <v/>
      </c>
      <c r="BE194" s="12">
        <f t="shared" ref="BE194:BE225" si="461">W194+BC194</f>
        <v>9</v>
      </c>
      <c r="BF194" s="13" t="str">
        <f t="shared" ref="BF194:BF225" si="462">IF(Y194=0,"",CODE(MID($A194,BE194,Y194)))</f>
        <v/>
      </c>
      <c r="BG194" s="12">
        <f t="shared" ref="BG194:BG225" si="463">Y194+BE194</f>
        <v>9</v>
      </c>
      <c r="BH194" s="5" t="str">
        <f t="shared" ref="BH194:BH225" si="464">IF(Z194=0,"",MID($A194,BG194,Z194))</f>
        <v/>
      </c>
      <c r="BJ194" t="str">
        <f t="shared" ref="BJ194:BJ237" si="465">IF(G194&gt;0,AH194,"")&amp;IF(H194&gt;0,AJ194,"")&amp;IF(J194&gt;0,CHAR(AL194),"")&amp;IF(K194&gt;0,AN194,"")&amp;IF(M194&gt;0,CHAR(AP194),"")&amp;IF(N194&gt;0,AR194,"")&amp;IF(P194&gt;0,CHAR(AT194),"")&amp;IF(Q194&gt;0,AV194,"")&amp;IF(S194&gt;0,CHAR(AX194),"")&amp;IF(T194&gt;0,AZ194,"")&amp;IF(V194&gt;0,CHAR(BB194),"")&amp;IF(W194&gt;0,BD194,"")&amp;IF(Y194&gt;0,CHAR(BF194),"")&amp;IF(Z194&gt;0,BH194,"")</f>
        <v>S2.2-1S</v>
      </c>
      <c r="BK194" s="8" t="str">
        <f t="shared" ref="BK194:BK237" si="466">IF(A194=BJ194,"yes","no")</f>
        <v>yes</v>
      </c>
      <c r="BM194" s="3" t="str">
        <f>_xlfn.XLOOKUP(AJ194,Sheet2!A$3:A$16,Sheet2!B$3:B$16)&amp;"0"</f>
        <v>0110</v>
      </c>
      <c r="BN194" s="3" t="s">
        <v>260</v>
      </c>
      <c r="BO194" s="3" t="str">
        <f t="shared" ref="BO194:BO237" si="467">IF(LEN(AN194)&lt;K$3,REPT("0",K$3-LEN(AN194))&amp;AN194,AN194)</f>
        <v>02</v>
      </c>
      <c r="BP194" s="3" t="s">
        <v>260</v>
      </c>
      <c r="BQ194" s="3" t="str">
        <f t="shared" ref="BQ194:BQ237" si="468">IF(LEN(AR194)&gt;0,IF(LEN(AR194)&lt;N$3,REPT("0",N$3-LEN(AR194))&amp;AR194,AR194),"")</f>
        <v>02</v>
      </c>
      <c r="BR194" s="3" t="s">
        <v>260</v>
      </c>
      <c r="BS194" s="3" t="str">
        <f t="shared" ref="BS194:BS237" si="469">IF(LEN(AV194)&gt;0,IF(LEN(AV194)&lt;Q$3,REPT("0",Q$3-LEN(AV194))&amp;AV194,AV194),"")</f>
        <v>001S</v>
      </c>
      <c r="BT194" s="3" t="s">
        <v>260</v>
      </c>
      <c r="BU194" s="3" t="str">
        <f t="shared" ref="BU194:BU237" si="470">IF(LEN(AZ194)&gt;0,IF(LEN(AZ194)&lt;T$3,REPT("0",T$3-LEN(AZ194))&amp;AZ194,AZ194),"")</f>
        <v/>
      </c>
      <c r="BV194" s="3" t="s">
        <v>260</v>
      </c>
      <c r="BW194" s="3" t="str">
        <f t="shared" ref="BW194:BW237" si="471">IF(LEN(BD194)&gt;0,IF(LEN(BD194)&lt;W$3,REPT("0",W$3-LEN(BD194))&amp;BD194,BD194),"")</f>
        <v/>
      </c>
      <c r="BX194" s="3" t="s">
        <v>260</v>
      </c>
      <c r="BY194" s="3" t="str">
        <f t="shared" ref="BY194:BY237" si="472">IF(LEN(BH194)&gt;0,IF(LEN(BH194)&lt;Z$3,REPT("0",Z$3-LEN(BH194))&amp;BH194,BH194),"")</f>
        <v/>
      </c>
      <c r="CA194" s="6" t="str">
        <f t="shared" ref="CA194:CA237" si="473">BM194&amp;BN194&amp;BO194&amp;IF(LEN(BQ194)&gt;0,BP194,"")&amp;BQ194&amp;IF(LEN(BS194)&gt;0,BR194,"")&amp;BS194&amp;IF(LEN(BU194)&gt;0,BT194,"")&amp;BU194&amp;IF(LEN(BW194)&gt;0,BV194,"")&amp;BW194&amp;IF(LEN(BY194)&gt;0,BX194,"")&amp;BY194</f>
        <v>0110.02.02.001S</v>
      </c>
    </row>
    <row r="195" spans="1:95" x14ac:dyDescent="0.3">
      <c r="A195" t="str">
        <f t="shared" si="435"/>
        <v>S2.2-1SA</v>
      </c>
      <c r="B195" t="s">
        <v>305</v>
      </c>
      <c r="C195" t="s">
        <v>223</v>
      </c>
      <c r="D195" s="3">
        <v>0</v>
      </c>
      <c r="E195" s="3">
        <v>1</v>
      </c>
      <c r="G195" s="12">
        <v>0</v>
      </c>
      <c r="H195" s="3">
        <v>1</v>
      </c>
      <c r="I195" s="21">
        <v>0</v>
      </c>
      <c r="J195" s="12">
        <v>0</v>
      </c>
      <c r="K195" s="3">
        <v>1</v>
      </c>
      <c r="L195" s="21">
        <v>0</v>
      </c>
      <c r="M195" s="12">
        <v>1</v>
      </c>
      <c r="N195" s="3">
        <v>1</v>
      </c>
      <c r="O195" s="21">
        <v>0</v>
      </c>
      <c r="P195" s="13">
        <v>1</v>
      </c>
      <c r="Q195" s="5">
        <v>3</v>
      </c>
      <c r="R195" s="21">
        <v>0</v>
      </c>
      <c r="S195" s="13">
        <v>0</v>
      </c>
      <c r="T195" s="3">
        <v>0</v>
      </c>
      <c r="U195" s="21">
        <v>0</v>
      </c>
      <c r="V195" s="13">
        <v>0</v>
      </c>
      <c r="W195" s="3">
        <v>0</v>
      </c>
      <c r="X195" s="21">
        <v>0</v>
      </c>
      <c r="Y195" s="13">
        <v>0</v>
      </c>
      <c r="Z195" s="3">
        <v>0</v>
      </c>
      <c r="AA195" s="21">
        <v>0</v>
      </c>
      <c r="AE195" s="5" t="str">
        <f t="shared" si="436"/>
        <v/>
      </c>
      <c r="AG195" s="12">
        <f t="shared" si="437"/>
        <v>1</v>
      </c>
      <c r="AH195" s="5" t="str">
        <f t="shared" si="438"/>
        <v/>
      </c>
      <c r="AI195" s="12">
        <f t="shared" si="439"/>
        <v>1</v>
      </c>
      <c r="AJ195" s="5" t="str">
        <f t="shared" si="440"/>
        <v>S</v>
      </c>
      <c r="AK195" s="12">
        <f t="shared" si="441"/>
        <v>2</v>
      </c>
      <c r="AL195" s="13" t="str">
        <f t="shared" si="442"/>
        <v/>
      </c>
      <c r="AM195" s="12">
        <f t="shared" si="443"/>
        <v>2</v>
      </c>
      <c r="AN195" s="5" t="str">
        <f t="shared" si="444"/>
        <v>2</v>
      </c>
      <c r="AO195" s="12">
        <f t="shared" si="445"/>
        <v>3</v>
      </c>
      <c r="AP195" s="13">
        <f t="shared" si="446"/>
        <v>46</v>
      </c>
      <c r="AQ195" s="12">
        <f t="shared" si="447"/>
        <v>4</v>
      </c>
      <c r="AR195" s="5" t="str">
        <f t="shared" si="448"/>
        <v>2</v>
      </c>
      <c r="AS195" s="12">
        <f t="shared" si="449"/>
        <v>5</v>
      </c>
      <c r="AT195" s="13">
        <f t="shared" si="450"/>
        <v>45</v>
      </c>
      <c r="AU195" s="12">
        <f t="shared" si="451"/>
        <v>6</v>
      </c>
      <c r="AV195" s="5" t="str">
        <f t="shared" si="452"/>
        <v>1SA</v>
      </c>
      <c r="AW195" s="12">
        <f t="shared" si="453"/>
        <v>9</v>
      </c>
      <c r="AX195" s="13" t="str">
        <f t="shared" si="454"/>
        <v/>
      </c>
      <c r="AY195" s="12">
        <f t="shared" si="455"/>
        <v>9</v>
      </c>
      <c r="AZ195" s="5" t="str">
        <f t="shared" si="456"/>
        <v/>
      </c>
      <c r="BA195" s="12">
        <f t="shared" si="457"/>
        <v>9</v>
      </c>
      <c r="BB195" s="13" t="str">
        <f t="shared" si="458"/>
        <v/>
      </c>
      <c r="BC195" s="12">
        <f t="shared" si="459"/>
        <v>9</v>
      </c>
      <c r="BD195" s="5" t="str">
        <f t="shared" si="460"/>
        <v/>
      </c>
      <c r="BE195" s="12">
        <f t="shared" si="461"/>
        <v>9</v>
      </c>
      <c r="BF195" s="13" t="str">
        <f t="shared" si="462"/>
        <v/>
      </c>
      <c r="BG195" s="12">
        <f t="shared" si="463"/>
        <v>9</v>
      </c>
      <c r="BH195" s="5" t="str">
        <f t="shared" si="464"/>
        <v/>
      </c>
      <c r="BJ195" t="str">
        <f t="shared" si="465"/>
        <v>S2.2-1SA</v>
      </c>
      <c r="BK195" s="8" t="str">
        <f t="shared" si="466"/>
        <v>yes</v>
      </c>
      <c r="BM195" s="3" t="str">
        <f>_xlfn.XLOOKUP(AJ195,Sheet2!A$3:A$16,Sheet2!B$3:B$16)&amp;"0"</f>
        <v>0110</v>
      </c>
      <c r="BN195" s="3" t="s">
        <v>260</v>
      </c>
      <c r="BO195" s="3" t="str">
        <f t="shared" si="467"/>
        <v>02</v>
      </c>
      <c r="BP195" s="3" t="s">
        <v>260</v>
      </c>
      <c r="BQ195" s="3" t="str">
        <f t="shared" si="468"/>
        <v>02</v>
      </c>
      <c r="BR195" s="3" t="s">
        <v>260</v>
      </c>
      <c r="BS195" s="3" t="str">
        <f t="shared" si="469"/>
        <v>01SA</v>
      </c>
      <c r="BT195" s="3" t="s">
        <v>260</v>
      </c>
      <c r="BU195" s="3" t="str">
        <f t="shared" si="470"/>
        <v/>
      </c>
      <c r="BV195" s="3" t="s">
        <v>260</v>
      </c>
      <c r="BW195" s="3" t="str">
        <f t="shared" si="471"/>
        <v/>
      </c>
      <c r="BX195" s="3" t="s">
        <v>260</v>
      </c>
      <c r="BY195" s="3" t="str">
        <f t="shared" si="472"/>
        <v/>
      </c>
      <c r="CA195" s="6" t="str">
        <f t="shared" si="473"/>
        <v>0110.02.02.01SA</v>
      </c>
    </row>
    <row r="196" spans="1:95" x14ac:dyDescent="0.3">
      <c r="A196" t="str">
        <f t="shared" si="435"/>
        <v>S2.2-1SB</v>
      </c>
      <c r="B196" t="s">
        <v>306</v>
      </c>
      <c r="C196" t="s">
        <v>223</v>
      </c>
      <c r="D196" s="3">
        <v>0</v>
      </c>
      <c r="E196" s="3">
        <v>1</v>
      </c>
      <c r="G196" s="12">
        <v>0</v>
      </c>
      <c r="H196" s="3">
        <v>1</v>
      </c>
      <c r="I196" s="21">
        <v>0</v>
      </c>
      <c r="J196" s="12">
        <v>0</v>
      </c>
      <c r="K196" s="3">
        <v>1</v>
      </c>
      <c r="L196" s="21">
        <v>0</v>
      </c>
      <c r="M196" s="12">
        <v>1</v>
      </c>
      <c r="N196" s="3">
        <v>1</v>
      </c>
      <c r="O196" s="21">
        <v>0</v>
      </c>
      <c r="P196" s="13">
        <v>1</v>
      </c>
      <c r="Q196" s="5">
        <v>3</v>
      </c>
      <c r="R196" s="21">
        <v>0</v>
      </c>
      <c r="S196" s="13">
        <v>0</v>
      </c>
      <c r="T196" s="3">
        <v>0</v>
      </c>
      <c r="U196" s="21">
        <v>0</v>
      </c>
      <c r="V196" s="13">
        <v>0</v>
      </c>
      <c r="W196" s="3">
        <v>0</v>
      </c>
      <c r="X196" s="21">
        <v>0</v>
      </c>
      <c r="Y196" s="13">
        <v>0</v>
      </c>
      <c r="Z196" s="3">
        <v>0</v>
      </c>
      <c r="AA196" s="21">
        <v>0</v>
      </c>
      <c r="AE196" s="5" t="str">
        <f t="shared" si="436"/>
        <v/>
      </c>
      <c r="AG196" s="12">
        <f t="shared" si="437"/>
        <v>1</v>
      </c>
      <c r="AH196" s="5" t="str">
        <f t="shared" si="438"/>
        <v/>
      </c>
      <c r="AI196" s="12">
        <f t="shared" si="439"/>
        <v>1</v>
      </c>
      <c r="AJ196" s="5" t="str">
        <f t="shared" si="440"/>
        <v>S</v>
      </c>
      <c r="AK196" s="12">
        <f t="shared" si="441"/>
        <v>2</v>
      </c>
      <c r="AL196" s="13" t="str">
        <f t="shared" si="442"/>
        <v/>
      </c>
      <c r="AM196" s="12">
        <f t="shared" si="443"/>
        <v>2</v>
      </c>
      <c r="AN196" s="5" t="str">
        <f t="shared" si="444"/>
        <v>2</v>
      </c>
      <c r="AO196" s="12">
        <f t="shared" si="445"/>
        <v>3</v>
      </c>
      <c r="AP196" s="13">
        <f t="shared" si="446"/>
        <v>46</v>
      </c>
      <c r="AQ196" s="12">
        <f t="shared" si="447"/>
        <v>4</v>
      </c>
      <c r="AR196" s="5" t="str">
        <f t="shared" si="448"/>
        <v>2</v>
      </c>
      <c r="AS196" s="12">
        <f t="shared" si="449"/>
        <v>5</v>
      </c>
      <c r="AT196" s="13">
        <f t="shared" si="450"/>
        <v>45</v>
      </c>
      <c r="AU196" s="12">
        <f t="shared" si="451"/>
        <v>6</v>
      </c>
      <c r="AV196" s="5" t="str">
        <f t="shared" si="452"/>
        <v>1SB</v>
      </c>
      <c r="AW196" s="12">
        <f t="shared" si="453"/>
        <v>9</v>
      </c>
      <c r="AX196" s="13" t="str">
        <f t="shared" si="454"/>
        <v/>
      </c>
      <c r="AY196" s="12">
        <f t="shared" si="455"/>
        <v>9</v>
      </c>
      <c r="AZ196" s="5" t="str">
        <f t="shared" si="456"/>
        <v/>
      </c>
      <c r="BA196" s="12">
        <f t="shared" si="457"/>
        <v>9</v>
      </c>
      <c r="BB196" s="13" t="str">
        <f t="shared" si="458"/>
        <v/>
      </c>
      <c r="BC196" s="12">
        <f t="shared" si="459"/>
        <v>9</v>
      </c>
      <c r="BD196" s="5" t="str">
        <f t="shared" si="460"/>
        <v/>
      </c>
      <c r="BE196" s="12">
        <f t="shared" si="461"/>
        <v>9</v>
      </c>
      <c r="BF196" s="13" t="str">
        <f t="shared" si="462"/>
        <v/>
      </c>
      <c r="BG196" s="12">
        <f t="shared" si="463"/>
        <v>9</v>
      </c>
      <c r="BH196" s="5" t="str">
        <f t="shared" si="464"/>
        <v/>
      </c>
      <c r="BJ196" t="str">
        <f t="shared" si="465"/>
        <v>S2.2-1SB</v>
      </c>
      <c r="BK196" s="8" t="str">
        <f t="shared" si="466"/>
        <v>yes</v>
      </c>
      <c r="BM196" s="3" t="str">
        <f>_xlfn.XLOOKUP(AJ196,Sheet2!A$3:A$16,Sheet2!B$3:B$16)&amp;"0"</f>
        <v>0110</v>
      </c>
      <c r="BN196" s="3" t="s">
        <v>260</v>
      </c>
      <c r="BO196" s="3" t="str">
        <f t="shared" si="467"/>
        <v>02</v>
      </c>
      <c r="BP196" s="3" t="s">
        <v>260</v>
      </c>
      <c r="BQ196" s="3" t="str">
        <f t="shared" si="468"/>
        <v>02</v>
      </c>
      <c r="BR196" s="3" t="s">
        <v>260</v>
      </c>
      <c r="BS196" s="3" t="str">
        <f t="shared" si="469"/>
        <v>01SB</v>
      </c>
      <c r="BT196" s="3" t="s">
        <v>260</v>
      </c>
      <c r="BU196" s="3" t="str">
        <f t="shared" si="470"/>
        <v/>
      </c>
      <c r="BV196" s="3" t="s">
        <v>260</v>
      </c>
      <c r="BW196" s="3" t="str">
        <f t="shared" si="471"/>
        <v/>
      </c>
      <c r="BX196" s="3" t="s">
        <v>260</v>
      </c>
      <c r="BY196" s="3" t="str">
        <f t="shared" si="472"/>
        <v/>
      </c>
      <c r="CA196" s="6" t="str">
        <f t="shared" si="473"/>
        <v>0110.02.02.01SB</v>
      </c>
    </row>
    <row r="197" spans="1:95" x14ac:dyDescent="0.3">
      <c r="A197" t="str">
        <f t="shared" si="435"/>
        <v>S2.2-1SC</v>
      </c>
      <c r="B197" t="s">
        <v>307</v>
      </c>
      <c r="C197" t="s">
        <v>223</v>
      </c>
      <c r="D197" s="3">
        <v>0</v>
      </c>
      <c r="E197" s="3">
        <v>1</v>
      </c>
      <c r="G197" s="12">
        <v>0</v>
      </c>
      <c r="H197" s="3">
        <v>1</v>
      </c>
      <c r="I197" s="21">
        <v>0</v>
      </c>
      <c r="J197" s="12">
        <v>0</v>
      </c>
      <c r="K197" s="3">
        <v>1</v>
      </c>
      <c r="L197" s="21">
        <v>0</v>
      </c>
      <c r="M197" s="12">
        <v>1</v>
      </c>
      <c r="N197" s="3">
        <v>1</v>
      </c>
      <c r="O197" s="21">
        <v>0</v>
      </c>
      <c r="P197" s="13">
        <v>1</v>
      </c>
      <c r="Q197" s="5">
        <v>3</v>
      </c>
      <c r="R197" s="21">
        <v>0</v>
      </c>
      <c r="S197" s="13">
        <v>0</v>
      </c>
      <c r="T197" s="3">
        <v>0</v>
      </c>
      <c r="U197" s="21">
        <v>0</v>
      </c>
      <c r="V197" s="13">
        <v>0</v>
      </c>
      <c r="W197" s="3">
        <v>0</v>
      </c>
      <c r="X197" s="21">
        <v>0</v>
      </c>
      <c r="Y197" s="13">
        <v>0</v>
      </c>
      <c r="Z197" s="3">
        <v>0</v>
      </c>
      <c r="AA197" s="21">
        <v>0</v>
      </c>
      <c r="AE197" s="5" t="str">
        <f t="shared" si="436"/>
        <v/>
      </c>
      <c r="AG197" s="12">
        <f t="shared" si="437"/>
        <v>1</v>
      </c>
      <c r="AH197" s="5" t="str">
        <f t="shared" si="438"/>
        <v/>
      </c>
      <c r="AI197" s="12">
        <f t="shared" si="439"/>
        <v>1</v>
      </c>
      <c r="AJ197" s="5" t="str">
        <f t="shared" si="440"/>
        <v>S</v>
      </c>
      <c r="AK197" s="12">
        <f t="shared" si="441"/>
        <v>2</v>
      </c>
      <c r="AL197" s="13" t="str">
        <f t="shared" si="442"/>
        <v/>
      </c>
      <c r="AM197" s="12">
        <f t="shared" si="443"/>
        <v>2</v>
      </c>
      <c r="AN197" s="5" t="str">
        <f t="shared" si="444"/>
        <v>2</v>
      </c>
      <c r="AO197" s="12">
        <f t="shared" si="445"/>
        <v>3</v>
      </c>
      <c r="AP197" s="13">
        <f t="shared" si="446"/>
        <v>46</v>
      </c>
      <c r="AQ197" s="12">
        <f t="shared" si="447"/>
        <v>4</v>
      </c>
      <c r="AR197" s="5" t="str">
        <f t="shared" si="448"/>
        <v>2</v>
      </c>
      <c r="AS197" s="12">
        <f t="shared" si="449"/>
        <v>5</v>
      </c>
      <c r="AT197" s="13">
        <f t="shared" si="450"/>
        <v>45</v>
      </c>
      <c r="AU197" s="12">
        <f t="shared" si="451"/>
        <v>6</v>
      </c>
      <c r="AV197" s="5" t="str">
        <f t="shared" si="452"/>
        <v>1SC</v>
      </c>
      <c r="AW197" s="12">
        <f t="shared" si="453"/>
        <v>9</v>
      </c>
      <c r="AX197" s="13" t="str">
        <f t="shared" si="454"/>
        <v/>
      </c>
      <c r="AY197" s="12">
        <f t="shared" si="455"/>
        <v>9</v>
      </c>
      <c r="AZ197" s="5" t="str">
        <f t="shared" si="456"/>
        <v/>
      </c>
      <c r="BA197" s="12">
        <f t="shared" si="457"/>
        <v>9</v>
      </c>
      <c r="BB197" s="13" t="str">
        <f t="shared" si="458"/>
        <v/>
      </c>
      <c r="BC197" s="12">
        <f t="shared" si="459"/>
        <v>9</v>
      </c>
      <c r="BD197" s="5" t="str">
        <f t="shared" si="460"/>
        <v/>
      </c>
      <c r="BE197" s="12">
        <f t="shared" si="461"/>
        <v>9</v>
      </c>
      <c r="BF197" s="13" t="str">
        <f t="shared" si="462"/>
        <v/>
      </c>
      <c r="BG197" s="12">
        <f t="shared" si="463"/>
        <v>9</v>
      </c>
      <c r="BH197" s="5" t="str">
        <f t="shared" si="464"/>
        <v/>
      </c>
      <c r="BJ197" t="str">
        <f t="shared" si="465"/>
        <v>S2.2-1SC</v>
      </c>
      <c r="BK197" s="8" t="str">
        <f t="shared" si="466"/>
        <v>yes</v>
      </c>
      <c r="BM197" s="3" t="str">
        <f>_xlfn.XLOOKUP(AJ197,Sheet2!A$3:A$16,Sheet2!B$3:B$16)&amp;"0"</f>
        <v>0110</v>
      </c>
      <c r="BN197" s="3" t="s">
        <v>260</v>
      </c>
      <c r="BO197" s="3" t="str">
        <f t="shared" si="467"/>
        <v>02</v>
      </c>
      <c r="BP197" s="3" t="s">
        <v>260</v>
      </c>
      <c r="BQ197" s="3" t="str">
        <f t="shared" si="468"/>
        <v>02</v>
      </c>
      <c r="BR197" s="3" t="s">
        <v>260</v>
      </c>
      <c r="BS197" s="3" t="str">
        <f t="shared" si="469"/>
        <v>01SC</v>
      </c>
      <c r="BT197" s="3" t="s">
        <v>260</v>
      </c>
      <c r="BU197" s="3" t="str">
        <f t="shared" si="470"/>
        <v/>
      </c>
      <c r="BV197" s="3" t="s">
        <v>260</v>
      </c>
      <c r="BW197" s="3" t="str">
        <f t="shared" si="471"/>
        <v/>
      </c>
      <c r="BX197" s="3" t="s">
        <v>260</v>
      </c>
      <c r="BY197" s="3" t="str">
        <f t="shared" si="472"/>
        <v/>
      </c>
      <c r="CA197" s="6" t="str">
        <f t="shared" si="473"/>
        <v>0110.02.02.01SC</v>
      </c>
    </row>
    <row r="198" spans="1:95" x14ac:dyDescent="0.3">
      <c r="A198" t="str">
        <f t="shared" si="435"/>
        <v>S2.2-1N</v>
      </c>
      <c r="B198" t="s">
        <v>308</v>
      </c>
      <c r="C198" t="s">
        <v>223</v>
      </c>
      <c r="D198" s="3">
        <v>0</v>
      </c>
      <c r="E198" s="3">
        <v>1</v>
      </c>
      <c r="G198" s="12">
        <v>0</v>
      </c>
      <c r="H198" s="3">
        <v>1</v>
      </c>
      <c r="I198" s="21">
        <v>0</v>
      </c>
      <c r="J198" s="12">
        <v>0</v>
      </c>
      <c r="K198" s="3">
        <v>1</v>
      </c>
      <c r="L198" s="21">
        <v>0</v>
      </c>
      <c r="M198" s="12">
        <v>1</v>
      </c>
      <c r="N198" s="3">
        <v>1</v>
      </c>
      <c r="O198" s="21">
        <v>0</v>
      </c>
      <c r="P198" s="13">
        <v>1</v>
      </c>
      <c r="Q198" s="5">
        <v>3</v>
      </c>
      <c r="R198" s="21">
        <v>0</v>
      </c>
      <c r="S198" s="13">
        <v>0</v>
      </c>
      <c r="T198" s="3">
        <v>0</v>
      </c>
      <c r="U198" s="21">
        <v>0</v>
      </c>
      <c r="V198" s="13">
        <v>0</v>
      </c>
      <c r="W198" s="3">
        <v>0</v>
      </c>
      <c r="X198" s="21">
        <v>0</v>
      </c>
      <c r="Y198" s="13">
        <v>0</v>
      </c>
      <c r="Z198" s="3">
        <v>0</v>
      </c>
      <c r="AA198" s="21">
        <v>0</v>
      </c>
      <c r="AE198" s="5" t="str">
        <f t="shared" si="436"/>
        <v/>
      </c>
      <c r="AG198" s="12">
        <f t="shared" si="437"/>
        <v>1</v>
      </c>
      <c r="AH198" s="5" t="str">
        <f t="shared" si="438"/>
        <v/>
      </c>
      <c r="AI198" s="12">
        <f t="shared" si="439"/>
        <v>1</v>
      </c>
      <c r="AJ198" s="5" t="str">
        <f t="shared" si="440"/>
        <v>S</v>
      </c>
      <c r="AK198" s="12">
        <f t="shared" si="441"/>
        <v>2</v>
      </c>
      <c r="AL198" s="13" t="str">
        <f t="shared" si="442"/>
        <v/>
      </c>
      <c r="AM198" s="12">
        <f t="shared" si="443"/>
        <v>2</v>
      </c>
      <c r="AN198" s="5" t="str">
        <f t="shared" si="444"/>
        <v>2</v>
      </c>
      <c r="AO198" s="12">
        <f t="shared" si="445"/>
        <v>3</v>
      </c>
      <c r="AP198" s="13">
        <f t="shared" si="446"/>
        <v>46</v>
      </c>
      <c r="AQ198" s="12">
        <f t="shared" si="447"/>
        <v>4</v>
      </c>
      <c r="AR198" s="5" t="str">
        <f t="shared" si="448"/>
        <v>2</v>
      </c>
      <c r="AS198" s="12">
        <f t="shared" si="449"/>
        <v>5</v>
      </c>
      <c r="AT198" s="13">
        <f t="shared" si="450"/>
        <v>45</v>
      </c>
      <c r="AU198" s="12">
        <f t="shared" si="451"/>
        <v>6</v>
      </c>
      <c r="AV198" s="5" t="str">
        <f t="shared" si="452"/>
        <v>1N</v>
      </c>
      <c r="AW198" s="12">
        <f t="shared" si="453"/>
        <v>9</v>
      </c>
      <c r="AX198" s="13" t="str">
        <f t="shared" si="454"/>
        <v/>
      </c>
      <c r="AY198" s="12">
        <f t="shared" si="455"/>
        <v>9</v>
      </c>
      <c r="AZ198" s="5" t="str">
        <f t="shared" si="456"/>
        <v/>
      </c>
      <c r="BA198" s="12">
        <f t="shared" si="457"/>
        <v>9</v>
      </c>
      <c r="BB198" s="13" t="str">
        <f t="shared" si="458"/>
        <v/>
      </c>
      <c r="BC198" s="12">
        <f t="shared" si="459"/>
        <v>9</v>
      </c>
      <c r="BD198" s="5" t="str">
        <f t="shared" si="460"/>
        <v/>
      </c>
      <c r="BE198" s="12">
        <f t="shared" si="461"/>
        <v>9</v>
      </c>
      <c r="BF198" s="13" t="str">
        <f t="shared" si="462"/>
        <v/>
      </c>
      <c r="BG198" s="12">
        <f t="shared" si="463"/>
        <v>9</v>
      </c>
      <c r="BH198" s="5" t="str">
        <f t="shared" si="464"/>
        <v/>
      </c>
      <c r="BJ198" t="str">
        <f t="shared" si="465"/>
        <v>S2.2-1N</v>
      </c>
      <c r="BK198" s="8" t="str">
        <f t="shared" si="466"/>
        <v>yes</v>
      </c>
      <c r="BM198" s="3" t="str">
        <f>_xlfn.XLOOKUP(AJ198,Sheet2!A$3:A$16,Sheet2!B$3:B$16)&amp;"0"</f>
        <v>0110</v>
      </c>
      <c r="BN198" s="3" t="s">
        <v>260</v>
      </c>
      <c r="BO198" s="3" t="str">
        <f t="shared" si="467"/>
        <v>02</v>
      </c>
      <c r="BP198" s="3" t="s">
        <v>260</v>
      </c>
      <c r="BQ198" s="3" t="str">
        <f t="shared" si="468"/>
        <v>02</v>
      </c>
      <c r="BR198" s="3" t="s">
        <v>260</v>
      </c>
      <c r="BS198" s="3" t="str">
        <f t="shared" si="469"/>
        <v>001N</v>
      </c>
      <c r="BT198" s="3" t="s">
        <v>260</v>
      </c>
      <c r="BU198" s="3" t="str">
        <f t="shared" si="470"/>
        <v/>
      </c>
      <c r="BV198" s="3" t="s">
        <v>260</v>
      </c>
      <c r="BW198" s="3" t="str">
        <f t="shared" si="471"/>
        <v/>
      </c>
      <c r="BX198" s="3" t="s">
        <v>260</v>
      </c>
      <c r="BY198" s="3" t="str">
        <f t="shared" si="472"/>
        <v/>
      </c>
      <c r="CA198" s="6" t="str">
        <f t="shared" si="473"/>
        <v>0110.02.02.001N</v>
      </c>
    </row>
    <row r="199" spans="1:95" x14ac:dyDescent="0.3">
      <c r="A199" t="str">
        <f t="shared" si="435"/>
        <v>S2.2-1NA</v>
      </c>
      <c r="B199" t="s">
        <v>309</v>
      </c>
      <c r="C199" t="s">
        <v>223</v>
      </c>
      <c r="D199" s="3">
        <v>0</v>
      </c>
      <c r="E199" s="3">
        <v>1</v>
      </c>
      <c r="G199" s="12">
        <v>0</v>
      </c>
      <c r="H199" s="3">
        <v>1</v>
      </c>
      <c r="I199" s="21">
        <v>0</v>
      </c>
      <c r="J199" s="12">
        <v>0</v>
      </c>
      <c r="K199" s="3">
        <v>1</v>
      </c>
      <c r="L199" s="21">
        <v>0</v>
      </c>
      <c r="M199" s="12">
        <v>1</v>
      </c>
      <c r="N199" s="3">
        <v>1</v>
      </c>
      <c r="O199" s="21">
        <v>0</v>
      </c>
      <c r="P199" s="13">
        <v>1</v>
      </c>
      <c r="Q199" s="5">
        <v>3</v>
      </c>
      <c r="R199" s="21">
        <v>0</v>
      </c>
      <c r="S199" s="13">
        <v>0</v>
      </c>
      <c r="T199" s="3">
        <v>0</v>
      </c>
      <c r="U199" s="21">
        <v>0</v>
      </c>
      <c r="V199" s="13">
        <v>0</v>
      </c>
      <c r="W199" s="3">
        <v>0</v>
      </c>
      <c r="X199" s="21">
        <v>0</v>
      </c>
      <c r="Y199" s="13">
        <v>0</v>
      </c>
      <c r="Z199" s="3">
        <v>0</v>
      </c>
      <c r="AA199" s="21">
        <v>0</v>
      </c>
      <c r="AE199" s="5" t="str">
        <f t="shared" si="436"/>
        <v/>
      </c>
      <c r="AG199" s="12">
        <f t="shared" si="437"/>
        <v>1</v>
      </c>
      <c r="AH199" s="5" t="str">
        <f t="shared" si="438"/>
        <v/>
      </c>
      <c r="AI199" s="12">
        <f t="shared" si="439"/>
        <v>1</v>
      </c>
      <c r="AJ199" s="5" t="str">
        <f t="shared" si="440"/>
        <v>S</v>
      </c>
      <c r="AK199" s="12">
        <f t="shared" si="441"/>
        <v>2</v>
      </c>
      <c r="AL199" s="13" t="str">
        <f t="shared" si="442"/>
        <v/>
      </c>
      <c r="AM199" s="12">
        <f t="shared" si="443"/>
        <v>2</v>
      </c>
      <c r="AN199" s="5" t="str">
        <f t="shared" si="444"/>
        <v>2</v>
      </c>
      <c r="AO199" s="12">
        <f t="shared" si="445"/>
        <v>3</v>
      </c>
      <c r="AP199" s="13">
        <f t="shared" si="446"/>
        <v>46</v>
      </c>
      <c r="AQ199" s="12">
        <f t="shared" si="447"/>
        <v>4</v>
      </c>
      <c r="AR199" s="5" t="str">
        <f t="shared" si="448"/>
        <v>2</v>
      </c>
      <c r="AS199" s="12">
        <f t="shared" si="449"/>
        <v>5</v>
      </c>
      <c r="AT199" s="13">
        <f t="shared" si="450"/>
        <v>45</v>
      </c>
      <c r="AU199" s="12">
        <f t="shared" si="451"/>
        <v>6</v>
      </c>
      <c r="AV199" s="5" t="str">
        <f t="shared" si="452"/>
        <v>1NA</v>
      </c>
      <c r="AW199" s="12">
        <f t="shared" si="453"/>
        <v>9</v>
      </c>
      <c r="AX199" s="13" t="str">
        <f t="shared" si="454"/>
        <v/>
      </c>
      <c r="AY199" s="12">
        <f t="shared" si="455"/>
        <v>9</v>
      </c>
      <c r="AZ199" s="5" t="str">
        <f t="shared" si="456"/>
        <v/>
      </c>
      <c r="BA199" s="12">
        <f t="shared" si="457"/>
        <v>9</v>
      </c>
      <c r="BB199" s="13" t="str">
        <f t="shared" si="458"/>
        <v/>
      </c>
      <c r="BC199" s="12">
        <f t="shared" si="459"/>
        <v>9</v>
      </c>
      <c r="BD199" s="5" t="str">
        <f t="shared" si="460"/>
        <v/>
      </c>
      <c r="BE199" s="12">
        <f t="shared" si="461"/>
        <v>9</v>
      </c>
      <c r="BF199" s="13" t="str">
        <f t="shared" si="462"/>
        <v/>
      </c>
      <c r="BG199" s="12">
        <f t="shared" si="463"/>
        <v>9</v>
      </c>
      <c r="BH199" s="5" t="str">
        <f t="shared" si="464"/>
        <v/>
      </c>
      <c r="BJ199" t="str">
        <f t="shared" si="465"/>
        <v>S2.2-1NA</v>
      </c>
      <c r="BK199" s="8" t="str">
        <f t="shared" si="466"/>
        <v>yes</v>
      </c>
      <c r="BM199" s="3" t="str">
        <f>_xlfn.XLOOKUP(AJ199,Sheet2!A$3:A$16,Sheet2!B$3:B$16)&amp;"0"</f>
        <v>0110</v>
      </c>
      <c r="BN199" s="3" t="s">
        <v>260</v>
      </c>
      <c r="BO199" s="3" t="str">
        <f t="shared" si="467"/>
        <v>02</v>
      </c>
      <c r="BP199" s="3" t="s">
        <v>260</v>
      </c>
      <c r="BQ199" s="3" t="str">
        <f t="shared" si="468"/>
        <v>02</v>
      </c>
      <c r="BR199" s="3" t="s">
        <v>260</v>
      </c>
      <c r="BS199" s="3" t="str">
        <f t="shared" si="469"/>
        <v>01NA</v>
      </c>
      <c r="BT199" s="3" t="s">
        <v>260</v>
      </c>
      <c r="BU199" s="3" t="str">
        <f t="shared" si="470"/>
        <v/>
      </c>
      <c r="BV199" s="3" t="s">
        <v>260</v>
      </c>
      <c r="BW199" s="3" t="str">
        <f t="shared" si="471"/>
        <v/>
      </c>
      <c r="BX199" s="3" t="s">
        <v>260</v>
      </c>
      <c r="BY199" s="3" t="str">
        <f t="shared" si="472"/>
        <v/>
      </c>
      <c r="CA199" s="6" t="str">
        <f t="shared" si="473"/>
        <v>0110.02.02.01NA</v>
      </c>
    </row>
    <row r="200" spans="1:95" x14ac:dyDescent="0.3">
      <c r="A200" t="str">
        <f t="shared" si="435"/>
        <v>S2.2-1NB</v>
      </c>
      <c r="B200" t="s">
        <v>310</v>
      </c>
      <c r="C200" t="s">
        <v>223</v>
      </c>
      <c r="D200" s="3">
        <v>0</v>
      </c>
      <c r="E200" s="3">
        <v>1</v>
      </c>
      <c r="G200" s="12">
        <v>0</v>
      </c>
      <c r="H200" s="3">
        <v>1</v>
      </c>
      <c r="I200" s="21">
        <v>0</v>
      </c>
      <c r="J200" s="12">
        <v>0</v>
      </c>
      <c r="K200" s="3">
        <v>1</v>
      </c>
      <c r="L200" s="21">
        <v>0</v>
      </c>
      <c r="M200" s="12">
        <v>1</v>
      </c>
      <c r="N200" s="3">
        <v>1</v>
      </c>
      <c r="O200" s="21">
        <v>0</v>
      </c>
      <c r="P200" s="13">
        <v>1</v>
      </c>
      <c r="Q200" s="5">
        <v>3</v>
      </c>
      <c r="R200" s="21">
        <v>0</v>
      </c>
      <c r="S200" s="13">
        <v>0</v>
      </c>
      <c r="T200" s="3">
        <v>0</v>
      </c>
      <c r="U200" s="21">
        <v>0</v>
      </c>
      <c r="V200" s="13">
        <v>0</v>
      </c>
      <c r="W200" s="3">
        <v>0</v>
      </c>
      <c r="X200" s="21">
        <v>0</v>
      </c>
      <c r="Y200" s="13">
        <v>0</v>
      </c>
      <c r="Z200" s="3">
        <v>0</v>
      </c>
      <c r="AA200" s="21">
        <v>0</v>
      </c>
      <c r="AE200" s="5" t="str">
        <f t="shared" si="436"/>
        <v/>
      </c>
      <c r="AG200" s="12">
        <f t="shared" si="437"/>
        <v>1</v>
      </c>
      <c r="AH200" s="5" t="str">
        <f t="shared" si="438"/>
        <v/>
      </c>
      <c r="AI200" s="12">
        <f t="shared" si="439"/>
        <v>1</v>
      </c>
      <c r="AJ200" s="5" t="str">
        <f t="shared" si="440"/>
        <v>S</v>
      </c>
      <c r="AK200" s="12">
        <f t="shared" si="441"/>
        <v>2</v>
      </c>
      <c r="AL200" s="13" t="str">
        <f t="shared" si="442"/>
        <v/>
      </c>
      <c r="AM200" s="12">
        <f t="shared" si="443"/>
        <v>2</v>
      </c>
      <c r="AN200" s="5" t="str">
        <f t="shared" si="444"/>
        <v>2</v>
      </c>
      <c r="AO200" s="12">
        <f t="shared" si="445"/>
        <v>3</v>
      </c>
      <c r="AP200" s="13">
        <f t="shared" si="446"/>
        <v>46</v>
      </c>
      <c r="AQ200" s="12">
        <f t="shared" si="447"/>
        <v>4</v>
      </c>
      <c r="AR200" s="5" t="str">
        <f t="shared" si="448"/>
        <v>2</v>
      </c>
      <c r="AS200" s="12">
        <f t="shared" si="449"/>
        <v>5</v>
      </c>
      <c r="AT200" s="13">
        <f t="shared" si="450"/>
        <v>45</v>
      </c>
      <c r="AU200" s="12">
        <f t="shared" si="451"/>
        <v>6</v>
      </c>
      <c r="AV200" s="5" t="str">
        <f t="shared" si="452"/>
        <v>1NB</v>
      </c>
      <c r="AW200" s="12">
        <f t="shared" si="453"/>
        <v>9</v>
      </c>
      <c r="AX200" s="13" t="str">
        <f t="shared" si="454"/>
        <v/>
      </c>
      <c r="AY200" s="12">
        <f t="shared" si="455"/>
        <v>9</v>
      </c>
      <c r="AZ200" s="5" t="str">
        <f t="shared" si="456"/>
        <v/>
      </c>
      <c r="BA200" s="12">
        <f t="shared" si="457"/>
        <v>9</v>
      </c>
      <c r="BB200" s="13" t="str">
        <f t="shared" si="458"/>
        <v/>
      </c>
      <c r="BC200" s="12">
        <f t="shared" si="459"/>
        <v>9</v>
      </c>
      <c r="BD200" s="5" t="str">
        <f t="shared" si="460"/>
        <v/>
      </c>
      <c r="BE200" s="12">
        <f t="shared" si="461"/>
        <v>9</v>
      </c>
      <c r="BF200" s="13" t="str">
        <f t="shared" si="462"/>
        <v/>
      </c>
      <c r="BG200" s="12">
        <f t="shared" si="463"/>
        <v>9</v>
      </c>
      <c r="BH200" s="5" t="str">
        <f t="shared" si="464"/>
        <v/>
      </c>
      <c r="BJ200" t="str">
        <f t="shared" si="465"/>
        <v>S2.2-1NB</v>
      </c>
      <c r="BK200" s="8" t="str">
        <f t="shared" si="466"/>
        <v>yes</v>
      </c>
      <c r="BM200" s="3" t="str">
        <f>_xlfn.XLOOKUP(AJ200,Sheet2!A$3:A$16,Sheet2!B$3:B$16)&amp;"0"</f>
        <v>0110</v>
      </c>
      <c r="BN200" s="3" t="s">
        <v>260</v>
      </c>
      <c r="BO200" s="3" t="str">
        <f t="shared" si="467"/>
        <v>02</v>
      </c>
      <c r="BP200" s="3" t="s">
        <v>260</v>
      </c>
      <c r="BQ200" s="3" t="str">
        <f t="shared" si="468"/>
        <v>02</v>
      </c>
      <c r="BR200" s="3" t="s">
        <v>260</v>
      </c>
      <c r="BS200" s="3" t="str">
        <f t="shared" si="469"/>
        <v>01NB</v>
      </c>
      <c r="BT200" s="3" t="s">
        <v>260</v>
      </c>
      <c r="BU200" s="3" t="str">
        <f t="shared" si="470"/>
        <v/>
      </c>
      <c r="BV200" s="3" t="s">
        <v>260</v>
      </c>
      <c r="BW200" s="3" t="str">
        <f t="shared" si="471"/>
        <v/>
      </c>
      <c r="BX200" s="3" t="s">
        <v>260</v>
      </c>
      <c r="BY200" s="3" t="str">
        <f t="shared" si="472"/>
        <v/>
      </c>
      <c r="CA200" s="6" t="str">
        <f t="shared" si="473"/>
        <v>0110.02.02.01NB</v>
      </c>
    </row>
    <row r="201" spans="1:95" x14ac:dyDescent="0.3">
      <c r="A201" t="str">
        <f t="shared" si="435"/>
        <v>S2.2-1NC</v>
      </c>
      <c r="B201" t="s">
        <v>311</v>
      </c>
      <c r="C201" t="s">
        <v>223</v>
      </c>
      <c r="D201" s="3">
        <v>0</v>
      </c>
      <c r="E201" s="3">
        <v>1</v>
      </c>
      <c r="G201" s="12">
        <v>0</v>
      </c>
      <c r="H201" s="3">
        <v>1</v>
      </c>
      <c r="I201" s="21">
        <v>0</v>
      </c>
      <c r="J201" s="12">
        <v>0</v>
      </c>
      <c r="K201" s="3">
        <v>1</v>
      </c>
      <c r="L201" s="21">
        <v>0</v>
      </c>
      <c r="M201" s="12">
        <v>1</v>
      </c>
      <c r="N201" s="3">
        <v>1</v>
      </c>
      <c r="O201" s="21">
        <v>0</v>
      </c>
      <c r="P201" s="13">
        <v>1</v>
      </c>
      <c r="Q201" s="5">
        <v>3</v>
      </c>
      <c r="R201" s="21">
        <v>0</v>
      </c>
      <c r="S201" s="13">
        <v>0</v>
      </c>
      <c r="T201" s="3">
        <v>0</v>
      </c>
      <c r="U201" s="21">
        <v>0</v>
      </c>
      <c r="V201" s="13">
        <v>0</v>
      </c>
      <c r="W201" s="3">
        <v>0</v>
      </c>
      <c r="X201" s="21">
        <v>0</v>
      </c>
      <c r="Y201" s="13">
        <v>0</v>
      </c>
      <c r="Z201" s="3">
        <v>0</v>
      </c>
      <c r="AA201" s="21">
        <v>0</v>
      </c>
      <c r="AE201" s="5" t="str">
        <f t="shared" si="436"/>
        <v/>
      </c>
      <c r="AG201" s="12">
        <f t="shared" si="437"/>
        <v>1</v>
      </c>
      <c r="AH201" s="5" t="str">
        <f t="shared" si="438"/>
        <v/>
      </c>
      <c r="AI201" s="12">
        <f t="shared" si="439"/>
        <v>1</v>
      </c>
      <c r="AJ201" s="5" t="str">
        <f t="shared" si="440"/>
        <v>S</v>
      </c>
      <c r="AK201" s="12">
        <f t="shared" si="441"/>
        <v>2</v>
      </c>
      <c r="AL201" s="13" t="str">
        <f t="shared" si="442"/>
        <v/>
      </c>
      <c r="AM201" s="12">
        <f t="shared" si="443"/>
        <v>2</v>
      </c>
      <c r="AN201" s="5" t="str">
        <f t="shared" si="444"/>
        <v>2</v>
      </c>
      <c r="AO201" s="12">
        <f t="shared" si="445"/>
        <v>3</v>
      </c>
      <c r="AP201" s="13">
        <f t="shared" si="446"/>
        <v>46</v>
      </c>
      <c r="AQ201" s="12">
        <f t="shared" si="447"/>
        <v>4</v>
      </c>
      <c r="AR201" s="5" t="str">
        <f t="shared" si="448"/>
        <v>2</v>
      </c>
      <c r="AS201" s="12">
        <f t="shared" si="449"/>
        <v>5</v>
      </c>
      <c r="AT201" s="13">
        <f t="shared" si="450"/>
        <v>45</v>
      </c>
      <c r="AU201" s="12">
        <f t="shared" si="451"/>
        <v>6</v>
      </c>
      <c r="AV201" s="5" t="str">
        <f t="shared" si="452"/>
        <v>1NC</v>
      </c>
      <c r="AW201" s="12">
        <f t="shared" si="453"/>
        <v>9</v>
      </c>
      <c r="AX201" s="13" t="str">
        <f t="shared" si="454"/>
        <v/>
      </c>
      <c r="AY201" s="12">
        <f t="shared" si="455"/>
        <v>9</v>
      </c>
      <c r="AZ201" s="5" t="str">
        <f t="shared" si="456"/>
        <v/>
      </c>
      <c r="BA201" s="12">
        <f t="shared" si="457"/>
        <v>9</v>
      </c>
      <c r="BB201" s="13" t="str">
        <f t="shared" si="458"/>
        <v/>
      </c>
      <c r="BC201" s="12">
        <f t="shared" si="459"/>
        <v>9</v>
      </c>
      <c r="BD201" s="5" t="str">
        <f t="shared" si="460"/>
        <v/>
      </c>
      <c r="BE201" s="12">
        <f t="shared" si="461"/>
        <v>9</v>
      </c>
      <c r="BF201" s="13" t="str">
        <f t="shared" si="462"/>
        <v/>
      </c>
      <c r="BG201" s="12">
        <f t="shared" si="463"/>
        <v>9</v>
      </c>
      <c r="BH201" s="5" t="str">
        <f t="shared" si="464"/>
        <v/>
      </c>
      <c r="BJ201" t="str">
        <f t="shared" si="465"/>
        <v>S2.2-1NC</v>
      </c>
      <c r="BK201" s="8" t="str">
        <f t="shared" si="466"/>
        <v>yes</v>
      </c>
      <c r="BM201" s="3" t="str">
        <f>_xlfn.XLOOKUP(AJ201,Sheet2!A$3:A$16,Sheet2!B$3:B$16)&amp;"0"</f>
        <v>0110</v>
      </c>
      <c r="BN201" s="3" t="s">
        <v>260</v>
      </c>
      <c r="BO201" s="3" t="str">
        <f t="shared" si="467"/>
        <v>02</v>
      </c>
      <c r="BP201" s="3" t="s">
        <v>260</v>
      </c>
      <c r="BQ201" s="3" t="str">
        <f t="shared" si="468"/>
        <v>02</v>
      </c>
      <c r="BR201" s="3" t="s">
        <v>260</v>
      </c>
      <c r="BS201" s="3" t="str">
        <f t="shared" si="469"/>
        <v>01NC</v>
      </c>
      <c r="BT201" s="3" t="s">
        <v>260</v>
      </c>
      <c r="BU201" s="3" t="str">
        <f t="shared" si="470"/>
        <v/>
      </c>
      <c r="BV201" s="3" t="s">
        <v>260</v>
      </c>
      <c r="BW201" s="3" t="str">
        <f t="shared" si="471"/>
        <v/>
      </c>
      <c r="BX201" s="3" t="s">
        <v>260</v>
      </c>
      <c r="BY201" s="3" t="str">
        <f t="shared" si="472"/>
        <v/>
      </c>
      <c r="CA201" s="6" t="str">
        <f t="shared" si="473"/>
        <v>0110.02.02.01NC</v>
      </c>
    </row>
    <row r="202" spans="1:95" x14ac:dyDescent="0.3">
      <c r="A202" t="str">
        <f t="shared" si="435"/>
        <v>S2.2-MN</v>
      </c>
      <c r="B202" t="s">
        <v>170</v>
      </c>
      <c r="C202" t="s">
        <v>223</v>
      </c>
      <c r="D202" s="3">
        <v>0</v>
      </c>
      <c r="E202" s="3">
        <v>1</v>
      </c>
      <c r="G202" s="12">
        <v>0</v>
      </c>
      <c r="H202" s="3">
        <v>1</v>
      </c>
      <c r="I202" s="21">
        <v>0</v>
      </c>
      <c r="J202" s="12">
        <v>0</v>
      </c>
      <c r="K202" s="3">
        <v>1</v>
      </c>
      <c r="L202" s="21">
        <v>0</v>
      </c>
      <c r="M202" s="12">
        <v>1</v>
      </c>
      <c r="N202" s="3">
        <v>1</v>
      </c>
      <c r="O202" s="21">
        <v>0</v>
      </c>
      <c r="P202" s="13">
        <v>1</v>
      </c>
      <c r="Q202" s="5">
        <v>3</v>
      </c>
      <c r="R202" s="21">
        <v>0</v>
      </c>
      <c r="S202" s="13">
        <v>0</v>
      </c>
      <c r="T202" s="3">
        <v>0</v>
      </c>
      <c r="U202" s="21">
        <v>0</v>
      </c>
      <c r="V202" s="13">
        <v>0</v>
      </c>
      <c r="W202" s="3">
        <v>0</v>
      </c>
      <c r="X202" s="21">
        <v>0</v>
      </c>
      <c r="Y202" s="13">
        <v>0</v>
      </c>
      <c r="Z202" s="3">
        <v>0</v>
      </c>
      <c r="AA202" s="21">
        <v>0</v>
      </c>
      <c r="AE202" s="5" t="str">
        <f t="shared" si="436"/>
        <v/>
      </c>
      <c r="AG202" s="12">
        <f t="shared" si="437"/>
        <v>1</v>
      </c>
      <c r="AH202" s="5" t="str">
        <f t="shared" si="438"/>
        <v/>
      </c>
      <c r="AI202" s="12">
        <f t="shared" si="439"/>
        <v>1</v>
      </c>
      <c r="AJ202" s="5" t="str">
        <f t="shared" si="440"/>
        <v>S</v>
      </c>
      <c r="AK202" s="12">
        <f t="shared" si="441"/>
        <v>2</v>
      </c>
      <c r="AL202" s="13" t="str">
        <f t="shared" si="442"/>
        <v/>
      </c>
      <c r="AM202" s="12">
        <f t="shared" si="443"/>
        <v>2</v>
      </c>
      <c r="AN202" s="5" t="str">
        <f t="shared" si="444"/>
        <v>2</v>
      </c>
      <c r="AO202" s="12">
        <f t="shared" si="445"/>
        <v>3</v>
      </c>
      <c r="AP202" s="13">
        <f t="shared" si="446"/>
        <v>46</v>
      </c>
      <c r="AQ202" s="12">
        <f t="shared" si="447"/>
        <v>4</v>
      </c>
      <c r="AR202" s="5" t="str">
        <f t="shared" si="448"/>
        <v>2</v>
      </c>
      <c r="AS202" s="12">
        <f t="shared" si="449"/>
        <v>5</v>
      </c>
      <c r="AT202" s="13">
        <f t="shared" si="450"/>
        <v>45</v>
      </c>
      <c r="AU202" s="12">
        <f t="shared" si="451"/>
        <v>6</v>
      </c>
      <c r="AV202" s="5" t="str">
        <f t="shared" si="452"/>
        <v>MN</v>
      </c>
      <c r="AW202" s="12">
        <f t="shared" si="453"/>
        <v>9</v>
      </c>
      <c r="AX202" s="13" t="str">
        <f t="shared" si="454"/>
        <v/>
      </c>
      <c r="AY202" s="12">
        <f t="shared" si="455"/>
        <v>9</v>
      </c>
      <c r="AZ202" s="5" t="str">
        <f t="shared" si="456"/>
        <v/>
      </c>
      <c r="BA202" s="12">
        <f t="shared" si="457"/>
        <v>9</v>
      </c>
      <c r="BB202" s="13" t="str">
        <f t="shared" si="458"/>
        <v/>
      </c>
      <c r="BC202" s="12">
        <f t="shared" si="459"/>
        <v>9</v>
      </c>
      <c r="BD202" s="5" t="str">
        <f t="shared" si="460"/>
        <v/>
      </c>
      <c r="BE202" s="12">
        <f t="shared" si="461"/>
        <v>9</v>
      </c>
      <c r="BF202" s="13" t="str">
        <f t="shared" si="462"/>
        <v/>
      </c>
      <c r="BG202" s="12">
        <f t="shared" si="463"/>
        <v>9</v>
      </c>
      <c r="BH202" s="5" t="str">
        <f t="shared" si="464"/>
        <v/>
      </c>
      <c r="BJ202" t="str">
        <f t="shared" si="465"/>
        <v>S2.2-MN</v>
      </c>
      <c r="BK202" s="8" t="str">
        <f t="shared" si="466"/>
        <v>yes</v>
      </c>
      <c r="BM202" s="3" t="str">
        <f>_xlfn.XLOOKUP(AJ202,Sheet2!A$3:A$16,Sheet2!B$3:B$16)&amp;"0"</f>
        <v>0110</v>
      </c>
      <c r="BN202" s="3" t="s">
        <v>260</v>
      </c>
      <c r="BO202" s="3" t="str">
        <f t="shared" si="467"/>
        <v>02</v>
      </c>
      <c r="BP202" s="3" t="s">
        <v>260</v>
      </c>
      <c r="BQ202" s="3" t="str">
        <f t="shared" si="468"/>
        <v>02</v>
      </c>
      <c r="BR202" s="3" t="s">
        <v>260</v>
      </c>
      <c r="BS202" s="3" t="str">
        <f t="shared" si="469"/>
        <v>00MN</v>
      </c>
      <c r="BT202" s="3" t="s">
        <v>260</v>
      </c>
      <c r="BU202" s="3" t="str">
        <f t="shared" si="470"/>
        <v/>
      </c>
      <c r="BV202" s="3" t="s">
        <v>260</v>
      </c>
      <c r="BW202" s="3" t="str">
        <f t="shared" si="471"/>
        <v/>
      </c>
      <c r="BX202" s="3" t="s">
        <v>260</v>
      </c>
      <c r="BY202" s="3" t="str">
        <f t="shared" si="472"/>
        <v/>
      </c>
      <c r="CA202" s="6" t="str">
        <f t="shared" si="473"/>
        <v>0110.02.02.00MN</v>
      </c>
    </row>
    <row r="203" spans="1:95" x14ac:dyDescent="0.3">
      <c r="A203" t="str">
        <f t="shared" si="435"/>
        <v>S2.2-MS</v>
      </c>
      <c r="B203" t="s">
        <v>171</v>
      </c>
      <c r="C203" t="s">
        <v>223</v>
      </c>
      <c r="D203" s="3">
        <v>0</v>
      </c>
      <c r="E203" s="3">
        <v>1</v>
      </c>
      <c r="G203" s="12">
        <v>0</v>
      </c>
      <c r="H203" s="3">
        <v>1</v>
      </c>
      <c r="I203" s="21">
        <v>0</v>
      </c>
      <c r="J203" s="12">
        <v>0</v>
      </c>
      <c r="K203" s="3">
        <v>1</v>
      </c>
      <c r="L203" s="21">
        <v>0</v>
      </c>
      <c r="M203" s="12">
        <v>1</v>
      </c>
      <c r="N203" s="3">
        <v>1</v>
      </c>
      <c r="O203" s="21">
        <v>0</v>
      </c>
      <c r="P203" s="13">
        <v>1</v>
      </c>
      <c r="Q203" s="5">
        <v>3</v>
      </c>
      <c r="R203" s="21">
        <v>0</v>
      </c>
      <c r="S203" s="13">
        <v>0</v>
      </c>
      <c r="T203" s="3">
        <v>0</v>
      </c>
      <c r="U203" s="21">
        <v>0</v>
      </c>
      <c r="V203" s="13">
        <v>0</v>
      </c>
      <c r="W203" s="3">
        <v>0</v>
      </c>
      <c r="X203" s="21">
        <v>0</v>
      </c>
      <c r="Y203" s="13">
        <v>0</v>
      </c>
      <c r="Z203" s="3">
        <v>0</v>
      </c>
      <c r="AA203" s="21">
        <v>0</v>
      </c>
      <c r="AE203" s="5" t="str">
        <f t="shared" si="436"/>
        <v/>
      </c>
      <c r="AG203" s="12">
        <f t="shared" si="437"/>
        <v>1</v>
      </c>
      <c r="AH203" s="5" t="str">
        <f t="shared" si="438"/>
        <v/>
      </c>
      <c r="AI203" s="12">
        <f t="shared" si="439"/>
        <v>1</v>
      </c>
      <c r="AJ203" s="5" t="str">
        <f t="shared" si="440"/>
        <v>S</v>
      </c>
      <c r="AK203" s="12">
        <f t="shared" si="441"/>
        <v>2</v>
      </c>
      <c r="AL203" s="13" t="str">
        <f t="shared" si="442"/>
        <v/>
      </c>
      <c r="AM203" s="12">
        <f t="shared" si="443"/>
        <v>2</v>
      </c>
      <c r="AN203" s="5" t="str">
        <f t="shared" si="444"/>
        <v>2</v>
      </c>
      <c r="AO203" s="12">
        <f t="shared" si="445"/>
        <v>3</v>
      </c>
      <c r="AP203" s="13">
        <f t="shared" si="446"/>
        <v>46</v>
      </c>
      <c r="AQ203" s="12">
        <f t="shared" si="447"/>
        <v>4</v>
      </c>
      <c r="AR203" s="5" t="str">
        <f t="shared" si="448"/>
        <v>2</v>
      </c>
      <c r="AS203" s="12">
        <f t="shared" si="449"/>
        <v>5</v>
      </c>
      <c r="AT203" s="13">
        <f t="shared" si="450"/>
        <v>45</v>
      </c>
      <c r="AU203" s="12">
        <f t="shared" si="451"/>
        <v>6</v>
      </c>
      <c r="AV203" s="5" t="str">
        <f t="shared" si="452"/>
        <v>MS</v>
      </c>
      <c r="AW203" s="12">
        <f t="shared" si="453"/>
        <v>9</v>
      </c>
      <c r="AX203" s="13" t="str">
        <f t="shared" si="454"/>
        <v/>
      </c>
      <c r="AY203" s="12">
        <f t="shared" si="455"/>
        <v>9</v>
      </c>
      <c r="AZ203" s="5" t="str">
        <f t="shared" si="456"/>
        <v/>
      </c>
      <c r="BA203" s="12">
        <f t="shared" si="457"/>
        <v>9</v>
      </c>
      <c r="BB203" s="13" t="str">
        <f t="shared" si="458"/>
        <v/>
      </c>
      <c r="BC203" s="12">
        <f t="shared" si="459"/>
        <v>9</v>
      </c>
      <c r="BD203" s="5" t="str">
        <f t="shared" si="460"/>
        <v/>
      </c>
      <c r="BE203" s="12">
        <f t="shared" si="461"/>
        <v>9</v>
      </c>
      <c r="BF203" s="13" t="str">
        <f t="shared" si="462"/>
        <v/>
      </c>
      <c r="BG203" s="12">
        <f t="shared" si="463"/>
        <v>9</v>
      </c>
      <c r="BH203" s="5" t="str">
        <f t="shared" si="464"/>
        <v/>
      </c>
      <c r="BJ203" t="str">
        <f t="shared" si="465"/>
        <v>S2.2-MS</v>
      </c>
      <c r="BK203" s="8" t="str">
        <f t="shared" si="466"/>
        <v>yes</v>
      </c>
      <c r="BM203" s="3" t="str">
        <f>_xlfn.XLOOKUP(AJ203,Sheet2!A$3:A$16,Sheet2!B$3:B$16)&amp;"0"</f>
        <v>0110</v>
      </c>
      <c r="BN203" s="3" t="s">
        <v>260</v>
      </c>
      <c r="BO203" s="3" t="str">
        <f t="shared" si="467"/>
        <v>02</v>
      </c>
      <c r="BP203" s="3" t="s">
        <v>260</v>
      </c>
      <c r="BQ203" s="3" t="str">
        <f t="shared" si="468"/>
        <v>02</v>
      </c>
      <c r="BR203" s="3" t="s">
        <v>260</v>
      </c>
      <c r="BS203" s="3" t="str">
        <f t="shared" si="469"/>
        <v>00MS</v>
      </c>
      <c r="BT203" s="3" t="s">
        <v>260</v>
      </c>
      <c r="BU203" s="3" t="str">
        <f t="shared" si="470"/>
        <v/>
      </c>
      <c r="BV203" s="3" t="s">
        <v>260</v>
      </c>
      <c r="BW203" s="3" t="str">
        <f t="shared" si="471"/>
        <v/>
      </c>
      <c r="BX203" s="3" t="s">
        <v>260</v>
      </c>
      <c r="BY203" s="3" t="str">
        <f t="shared" si="472"/>
        <v/>
      </c>
      <c r="CA203" s="6" t="str">
        <f t="shared" si="473"/>
        <v>0110.02.02.00MS</v>
      </c>
    </row>
    <row r="204" spans="1:95" x14ac:dyDescent="0.3">
      <c r="A204" t="str">
        <f t="shared" si="435"/>
        <v>S2.2-P1S</v>
      </c>
      <c r="B204" t="s">
        <v>175</v>
      </c>
      <c r="C204" t="s">
        <v>223</v>
      </c>
      <c r="D204" s="3">
        <v>0</v>
      </c>
      <c r="E204" s="3">
        <v>1</v>
      </c>
      <c r="G204" s="12">
        <v>0</v>
      </c>
      <c r="H204" s="3">
        <v>1</v>
      </c>
      <c r="I204" s="21">
        <v>0</v>
      </c>
      <c r="J204" s="12">
        <v>0</v>
      </c>
      <c r="K204" s="3">
        <v>1</v>
      </c>
      <c r="L204" s="21">
        <v>0</v>
      </c>
      <c r="M204" s="12">
        <v>1</v>
      </c>
      <c r="N204" s="3">
        <v>1</v>
      </c>
      <c r="O204" s="21">
        <v>0</v>
      </c>
      <c r="P204" s="13">
        <v>1</v>
      </c>
      <c r="Q204" s="5">
        <v>3</v>
      </c>
      <c r="R204" s="21">
        <v>0</v>
      </c>
      <c r="S204" s="13">
        <v>0</v>
      </c>
      <c r="T204" s="3">
        <v>0</v>
      </c>
      <c r="U204" s="21">
        <v>0</v>
      </c>
      <c r="V204" s="13">
        <v>0</v>
      </c>
      <c r="W204" s="3">
        <v>0</v>
      </c>
      <c r="X204" s="21">
        <v>0</v>
      </c>
      <c r="Y204" s="13">
        <v>0</v>
      </c>
      <c r="Z204" s="3">
        <v>0</v>
      </c>
      <c r="AA204" s="21">
        <v>0</v>
      </c>
      <c r="AE204" s="5" t="str">
        <f t="shared" si="436"/>
        <v/>
      </c>
      <c r="AG204" s="12">
        <f t="shared" si="437"/>
        <v>1</v>
      </c>
      <c r="AH204" s="5" t="str">
        <f t="shared" si="438"/>
        <v/>
      </c>
      <c r="AI204" s="12">
        <f t="shared" si="439"/>
        <v>1</v>
      </c>
      <c r="AJ204" s="5" t="str">
        <f t="shared" si="440"/>
        <v>S</v>
      </c>
      <c r="AK204" s="12">
        <f t="shared" si="441"/>
        <v>2</v>
      </c>
      <c r="AL204" s="13" t="str">
        <f t="shared" si="442"/>
        <v/>
      </c>
      <c r="AM204" s="12">
        <f t="shared" si="443"/>
        <v>2</v>
      </c>
      <c r="AN204" s="5" t="str">
        <f t="shared" si="444"/>
        <v>2</v>
      </c>
      <c r="AO204" s="12">
        <f t="shared" si="445"/>
        <v>3</v>
      </c>
      <c r="AP204" s="13">
        <f t="shared" si="446"/>
        <v>46</v>
      </c>
      <c r="AQ204" s="12">
        <f t="shared" si="447"/>
        <v>4</v>
      </c>
      <c r="AR204" s="5" t="str">
        <f t="shared" si="448"/>
        <v>2</v>
      </c>
      <c r="AS204" s="12">
        <f t="shared" si="449"/>
        <v>5</v>
      </c>
      <c r="AT204" s="13">
        <f t="shared" si="450"/>
        <v>45</v>
      </c>
      <c r="AU204" s="12">
        <f t="shared" si="451"/>
        <v>6</v>
      </c>
      <c r="AV204" s="5" t="str">
        <f t="shared" si="452"/>
        <v>P1S</v>
      </c>
      <c r="AW204" s="12">
        <f t="shared" si="453"/>
        <v>9</v>
      </c>
      <c r="AX204" s="13" t="str">
        <f t="shared" si="454"/>
        <v/>
      </c>
      <c r="AY204" s="12">
        <f t="shared" si="455"/>
        <v>9</v>
      </c>
      <c r="AZ204" s="5" t="str">
        <f t="shared" si="456"/>
        <v/>
      </c>
      <c r="BA204" s="12">
        <f t="shared" si="457"/>
        <v>9</v>
      </c>
      <c r="BB204" s="13" t="str">
        <f t="shared" si="458"/>
        <v/>
      </c>
      <c r="BC204" s="12">
        <f t="shared" si="459"/>
        <v>9</v>
      </c>
      <c r="BD204" s="5" t="str">
        <f t="shared" si="460"/>
        <v/>
      </c>
      <c r="BE204" s="12">
        <f t="shared" si="461"/>
        <v>9</v>
      </c>
      <c r="BF204" s="13" t="str">
        <f t="shared" si="462"/>
        <v/>
      </c>
      <c r="BG204" s="12">
        <f t="shared" si="463"/>
        <v>9</v>
      </c>
      <c r="BH204" s="5" t="str">
        <f t="shared" si="464"/>
        <v/>
      </c>
      <c r="BJ204" t="str">
        <f t="shared" si="465"/>
        <v>S2.2-P1S</v>
      </c>
      <c r="BK204" s="8" t="str">
        <f t="shared" si="466"/>
        <v>yes</v>
      </c>
      <c r="BM204" s="3" t="str">
        <f>_xlfn.XLOOKUP(AJ204,Sheet2!A$3:A$16,Sheet2!B$3:B$16)&amp;"0"</f>
        <v>0110</v>
      </c>
      <c r="BN204" s="3" t="s">
        <v>260</v>
      </c>
      <c r="BO204" s="3" t="str">
        <f t="shared" si="467"/>
        <v>02</v>
      </c>
      <c r="BP204" s="3" t="s">
        <v>260</v>
      </c>
      <c r="BQ204" s="3" t="str">
        <f t="shared" si="468"/>
        <v>02</v>
      </c>
      <c r="BR204" s="3" t="s">
        <v>260</v>
      </c>
      <c r="BS204" s="3" t="str">
        <f t="shared" si="469"/>
        <v>0P1S</v>
      </c>
      <c r="BT204" s="3" t="s">
        <v>260</v>
      </c>
      <c r="BU204" s="3" t="str">
        <f t="shared" si="470"/>
        <v/>
      </c>
      <c r="BV204" s="3" t="s">
        <v>260</v>
      </c>
      <c r="BW204" s="3" t="str">
        <f t="shared" si="471"/>
        <v/>
      </c>
      <c r="BX204" s="3" t="s">
        <v>260</v>
      </c>
      <c r="BY204" s="3" t="str">
        <f t="shared" si="472"/>
        <v/>
      </c>
      <c r="CA204" s="6" t="str">
        <f t="shared" si="473"/>
        <v>0110.02.02.0P1S</v>
      </c>
      <c r="CJ204" s="11" t="s">
        <v>323</v>
      </c>
    </row>
    <row r="205" spans="1:95" x14ac:dyDescent="0.3">
      <c r="A205" t="str">
        <f t="shared" si="435"/>
        <v>S2.2-P1SA</v>
      </c>
      <c r="B205" t="s">
        <v>176</v>
      </c>
      <c r="C205" t="s">
        <v>223</v>
      </c>
      <c r="D205" s="3">
        <v>0</v>
      </c>
      <c r="E205" s="3">
        <v>1</v>
      </c>
      <c r="G205" s="12">
        <v>0</v>
      </c>
      <c r="H205" s="3">
        <v>1</v>
      </c>
      <c r="I205" s="21">
        <v>0</v>
      </c>
      <c r="J205" s="12">
        <v>0</v>
      </c>
      <c r="K205" s="3">
        <v>1</v>
      </c>
      <c r="L205" s="21">
        <v>0</v>
      </c>
      <c r="M205" s="12">
        <v>1</v>
      </c>
      <c r="N205" s="3">
        <v>1</v>
      </c>
      <c r="O205" s="21">
        <v>0</v>
      </c>
      <c r="P205" s="13">
        <v>1</v>
      </c>
      <c r="Q205" s="5">
        <v>4</v>
      </c>
      <c r="R205" s="21">
        <v>0</v>
      </c>
      <c r="S205" s="13">
        <v>0</v>
      </c>
      <c r="T205" s="3">
        <v>0</v>
      </c>
      <c r="U205" s="21">
        <v>0</v>
      </c>
      <c r="V205" s="13">
        <v>0</v>
      </c>
      <c r="W205" s="3">
        <v>0</v>
      </c>
      <c r="X205" s="21">
        <v>0</v>
      </c>
      <c r="Y205" s="13">
        <v>0</v>
      </c>
      <c r="Z205" s="3">
        <v>0</v>
      </c>
      <c r="AA205" s="21">
        <v>0</v>
      </c>
      <c r="AE205" s="5" t="str">
        <f t="shared" si="436"/>
        <v/>
      </c>
      <c r="AG205" s="12">
        <f t="shared" si="437"/>
        <v>1</v>
      </c>
      <c r="AH205" s="5" t="str">
        <f t="shared" si="438"/>
        <v/>
      </c>
      <c r="AI205" s="12">
        <f t="shared" si="439"/>
        <v>1</v>
      </c>
      <c r="AJ205" s="5" t="str">
        <f t="shared" si="440"/>
        <v>S</v>
      </c>
      <c r="AK205" s="12">
        <f t="shared" si="441"/>
        <v>2</v>
      </c>
      <c r="AL205" s="13" t="str">
        <f t="shared" si="442"/>
        <v/>
      </c>
      <c r="AM205" s="12">
        <f t="shared" si="443"/>
        <v>2</v>
      </c>
      <c r="AN205" s="5" t="str">
        <f t="shared" si="444"/>
        <v>2</v>
      </c>
      <c r="AO205" s="12">
        <f t="shared" si="445"/>
        <v>3</v>
      </c>
      <c r="AP205" s="13">
        <f t="shared" si="446"/>
        <v>46</v>
      </c>
      <c r="AQ205" s="12">
        <f t="shared" si="447"/>
        <v>4</v>
      </c>
      <c r="AR205" s="5" t="str">
        <f t="shared" si="448"/>
        <v>2</v>
      </c>
      <c r="AS205" s="12">
        <f t="shared" si="449"/>
        <v>5</v>
      </c>
      <c r="AT205" s="13">
        <f t="shared" si="450"/>
        <v>45</v>
      </c>
      <c r="AU205" s="12">
        <f t="shared" si="451"/>
        <v>6</v>
      </c>
      <c r="AV205" s="5" t="str">
        <f t="shared" si="452"/>
        <v>P1SA</v>
      </c>
      <c r="AW205" s="12">
        <f t="shared" si="453"/>
        <v>10</v>
      </c>
      <c r="AX205" s="13" t="str">
        <f t="shared" si="454"/>
        <v/>
      </c>
      <c r="AY205" s="12">
        <f t="shared" si="455"/>
        <v>10</v>
      </c>
      <c r="AZ205" s="5" t="str">
        <f t="shared" si="456"/>
        <v/>
      </c>
      <c r="BA205" s="12">
        <f t="shared" si="457"/>
        <v>10</v>
      </c>
      <c r="BB205" s="13" t="str">
        <f t="shared" si="458"/>
        <v/>
      </c>
      <c r="BC205" s="12">
        <f t="shared" si="459"/>
        <v>10</v>
      </c>
      <c r="BD205" s="5" t="str">
        <f t="shared" si="460"/>
        <v/>
      </c>
      <c r="BE205" s="12">
        <f t="shared" si="461"/>
        <v>10</v>
      </c>
      <c r="BF205" s="13" t="str">
        <f t="shared" si="462"/>
        <v/>
      </c>
      <c r="BG205" s="12">
        <f t="shared" si="463"/>
        <v>10</v>
      </c>
      <c r="BH205" s="5" t="str">
        <f t="shared" si="464"/>
        <v/>
      </c>
      <c r="BJ205" t="str">
        <f t="shared" si="465"/>
        <v>S2.2-P1SA</v>
      </c>
      <c r="BK205" s="8" t="str">
        <f t="shared" si="466"/>
        <v>yes</v>
      </c>
      <c r="BM205" s="3" t="str">
        <f>_xlfn.XLOOKUP(AJ205,Sheet2!A$3:A$16,Sheet2!B$3:B$16)&amp;"0"</f>
        <v>0110</v>
      </c>
      <c r="BN205" s="3" t="s">
        <v>260</v>
      </c>
      <c r="BO205" s="3" t="str">
        <f t="shared" si="467"/>
        <v>02</v>
      </c>
      <c r="BP205" s="3" t="s">
        <v>260</v>
      </c>
      <c r="BQ205" s="3" t="str">
        <f t="shared" si="468"/>
        <v>02</v>
      </c>
      <c r="BR205" s="3" t="s">
        <v>260</v>
      </c>
      <c r="BS205" s="3" t="str">
        <f t="shared" si="469"/>
        <v>P1SA</v>
      </c>
      <c r="BT205" s="3" t="s">
        <v>260</v>
      </c>
      <c r="BU205" s="3" t="str">
        <f t="shared" si="470"/>
        <v/>
      </c>
      <c r="BV205" s="3" t="s">
        <v>260</v>
      </c>
      <c r="BW205" s="3" t="str">
        <f t="shared" si="471"/>
        <v/>
      </c>
      <c r="BX205" s="3" t="s">
        <v>260</v>
      </c>
      <c r="BY205" s="3" t="str">
        <f t="shared" si="472"/>
        <v/>
      </c>
      <c r="CA205" s="6" t="str">
        <f t="shared" si="473"/>
        <v>0110.02.02.P1SA</v>
      </c>
      <c r="CK205" t="s">
        <v>293</v>
      </c>
      <c r="CL205" t="s">
        <v>321</v>
      </c>
      <c r="CM205" s="10" t="s">
        <v>333</v>
      </c>
      <c r="CN205" t="s">
        <v>334</v>
      </c>
    </row>
    <row r="206" spans="1:95" x14ac:dyDescent="0.3">
      <c r="A206" t="str">
        <f t="shared" si="435"/>
        <v>S2.2-P1SB</v>
      </c>
      <c r="B206" t="s">
        <v>177</v>
      </c>
      <c r="C206" t="s">
        <v>223</v>
      </c>
      <c r="D206" s="3">
        <v>0</v>
      </c>
      <c r="E206" s="3">
        <v>1</v>
      </c>
      <c r="G206" s="12">
        <v>0</v>
      </c>
      <c r="H206" s="3">
        <v>1</v>
      </c>
      <c r="I206" s="21">
        <v>0</v>
      </c>
      <c r="J206" s="12">
        <v>0</v>
      </c>
      <c r="K206" s="3">
        <v>1</v>
      </c>
      <c r="L206" s="21">
        <v>0</v>
      </c>
      <c r="M206" s="12">
        <v>1</v>
      </c>
      <c r="N206" s="3">
        <v>1</v>
      </c>
      <c r="O206" s="21">
        <v>0</v>
      </c>
      <c r="P206" s="13">
        <v>1</v>
      </c>
      <c r="Q206" s="5">
        <v>4</v>
      </c>
      <c r="R206" s="21">
        <v>0</v>
      </c>
      <c r="S206" s="13">
        <v>0</v>
      </c>
      <c r="T206" s="3">
        <v>0</v>
      </c>
      <c r="U206" s="21">
        <v>0</v>
      </c>
      <c r="V206" s="13">
        <v>0</v>
      </c>
      <c r="W206" s="3">
        <v>0</v>
      </c>
      <c r="X206" s="21">
        <v>0</v>
      </c>
      <c r="Y206" s="13">
        <v>0</v>
      </c>
      <c r="Z206" s="3">
        <v>0</v>
      </c>
      <c r="AA206" s="21">
        <v>0</v>
      </c>
      <c r="AE206" s="5" t="str">
        <f t="shared" si="436"/>
        <v/>
      </c>
      <c r="AG206" s="12">
        <f t="shared" si="437"/>
        <v>1</v>
      </c>
      <c r="AH206" s="5" t="str">
        <f t="shared" si="438"/>
        <v/>
      </c>
      <c r="AI206" s="12">
        <f t="shared" si="439"/>
        <v>1</v>
      </c>
      <c r="AJ206" s="5" t="str">
        <f t="shared" si="440"/>
        <v>S</v>
      </c>
      <c r="AK206" s="12">
        <f t="shared" si="441"/>
        <v>2</v>
      </c>
      <c r="AL206" s="13" t="str">
        <f t="shared" si="442"/>
        <v/>
      </c>
      <c r="AM206" s="12">
        <f t="shared" si="443"/>
        <v>2</v>
      </c>
      <c r="AN206" s="5" t="str">
        <f t="shared" si="444"/>
        <v>2</v>
      </c>
      <c r="AO206" s="12">
        <f t="shared" si="445"/>
        <v>3</v>
      </c>
      <c r="AP206" s="13">
        <f t="shared" si="446"/>
        <v>46</v>
      </c>
      <c r="AQ206" s="12">
        <f t="shared" si="447"/>
        <v>4</v>
      </c>
      <c r="AR206" s="5" t="str">
        <f t="shared" si="448"/>
        <v>2</v>
      </c>
      <c r="AS206" s="12">
        <f t="shared" si="449"/>
        <v>5</v>
      </c>
      <c r="AT206" s="13">
        <f t="shared" si="450"/>
        <v>45</v>
      </c>
      <c r="AU206" s="12">
        <f t="shared" si="451"/>
        <v>6</v>
      </c>
      <c r="AV206" s="5" t="str">
        <f t="shared" si="452"/>
        <v>P1SB</v>
      </c>
      <c r="AW206" s="12">
        <f t="shared" si="453"/>
        <v>10</v>
      </c>
      <c r="AX206" s="13" t="str">
        <f t="shared" si="454"/>
        <v/>
      </c>
      <c r="AY206" s="12">
        <f t="shared" si="455"/>
        <v>10</v>
      </c>
      <c r="AZ206" s="5" t="str">
        <f t="shared" si="456"/>
        <v/>
      </c>
      <c r="BA206" s="12">
        <f t="shared" si="457"/>
        <v>10</v>
      </c>
      <c r="BB206" s="13" t="str">
        <f t="shared" si="458"/>
        <v/>
      </c>
      <c r="BC206" s="12">
        <f t="shared" si="459"/>
        <v>10</v>
      </c>
      <c r="BD206" s="5" t="str">
        <f t="shared" si="460"/>
        <v/>
      </c>
      <c r="BE206" s="12">
        <f t="shared" si="461"/>
        <v>10</v>
      </c>
      <c r="BF206" s="13" t="str">
        <f t="shared" si="462"/>
        <v/>
      </c>
      <c r="BG206" s="12">
        <f t="shared" si="463"/>
        <v>10</v>
      </c>
      <c r="BH206" s="5" t="str">
        <f t="shared" si="464"/>
        <v/>
      </c>
      <c r="BJ206" t="str">
        <f t="shared" si="465"/>
        <v>S2.2-P1SB</v>
      </c>
      <c r="BK206" s="8" t="str">
        <f t="shared" si="466"/>
        <v>yes</v>
      </c>
      <c r="BM206" s="3" t="str">
        <f>_xlfn.XLOOKUP(AJ206,Sheet2!A$3:A$16,Sheet2!B$3:B$16)&amp;"0"</f>
        <v>0110</v>
      </c>
      <c r="BN206" s="3" t="s">
        <v>260</v>
      </c>
      <c r="BO206" s="3" t="str">
        <f t="shared" si="467"/>
        <v>02</v>
      </c>
      <c r="BP206" s="3" t="s">
        <v>260</v>
      </c>
      <c r="BQ206" s="3" t="str">
        <f t="shared" si="468"/>
        <v>02</v>
      </c>
      <c r="BR206" s="3" t="s">
        <v>260</v>
      </c>
      <c r="BS206" s="3" t="str">
        <f t="shared" si="469"/>
        <v>P1SB</v>
      </c>
      <c r="BT206" s="3" t="s">
        <v>260</v>
      </c>
      <c r="BU206" s="3" t="str">
        <f t="shared" si="470"/>
        <v/>
      </c>
      <c r="BV206" s="3" t="s">
        <v>260</v>
      </c>
      <c r="BW206" s="3" t="str">
        <f t="shared" si="471"/>
        <v/>
      </c>
      <c r="BX206" s="3" t="s">
        <v>260</v>
      </c>
      <c r="BY206" s="3" t="str">
        <f t="shared" si="472"/>
        <v/>
      </c>
      <c r="CA206" s="6" t="str">
        <f t="shared" si="473"/>
        <v>0110.02.02.P1SB</v>
      </c>
      <c r="CL206" t="s">
        <v>296</v>
      </c>
      <c r="CM206" t="s">
        <v>297</v>
      </c>
      <c r="CN206" s="10" t="s">
        <v>331</v>
      </c>
      <c r="CO206" t="s">
        <v>298</v>
      </c>
      <c r="CP206" s="10" t="s">
        <v>332</v>
      </c>
      <c r="CQ206" t="s">
        <v>312</v>
      </c>
    </row>
    <row r="207" spans="1:95" x14ac:dyDescent="0.3">
      <c r="A207" t="str">
        <f t="shared" si="435"/>
        <v>S2.2-P1N</v>
      </c>
      <c r="B207" t="s">
        <v>172</v>
      </c>
      <c r="C207" t="s">
        <v>223</v>
      </c>
      <c r="D207" s="3">
        <v>0</v>
      </c>
      <c r="E207" s="3">
        <v>1</v>
      </c>
      <c r="G207" s="12">
        <v>0</v>
      </c>
      <c r="H207" s="3">
        <v>1</v>
      </c>
      <c r="I207" s="21">
        <v>0</v>
      </c>
      <c r="J207" s="12">
        <v>0</v>
      </c>
      <c r="K207" s="3">
        <v>1</v>
      </c>
      <c r="L207" s="21">
        <v>0</v>
      </c>
      <c r="M207" s="12">
        <v>1</v>
      </c>
      <c r="N207" s="3">
        <v>1</v>
      </c>
      <c r="O207" s="21">
        <v>0</v>
      </c>
      <c r="P207" s="13">
        <v>1</v>
      </c>
      <c r="Q207" s="5">
        <v>3</v>
      </c>
      <c r="R207" s="21">
        <v>0</v>
      </c>
      <c r="S207" s="13">
        <v>0</v>
      </c>
      <c r="T207" s="3">
        <v>0</v>
      </c>
      <c r="U207" s="21">
        <v>0</v>
      </c>
      <c r="V207" s="13">
        <v>0</v>
      </c>
      <c r="W207" s="3">
        <v>0</v>
      </c>
      <c r="X207" s="21">
        <v>0</v>
      </c>
      <c r="Y207" s="13">
        <v>0</v>
      </c>
      <c r="Z207" s="3">
        <v>0</v>
      </c>
      <c r="AA207" s="21">
        <v>0</v>
      </c>
      <c r="AE207" s="5" t="str">
        <f t="shared" si="436"/>
        <v/>
      </c>
      <c r="AG207" s="12">
        <f t="shared" si="437"/>
        <v>1</v>
      </c>
      <c r="AH207" s="5" t="str">
        <f t="shared" si="438"/>
        <v/>
      </c>
      <c r="AI207" s="12">
        <f t="shared" si="439"/>
        <v>1</v>
      </c>
      <c r="AJ207" s="5" t="str">
        <f t="shared" si="440"/>
        <v>S</v>
      </c>
      <c r="AK207" s="12">
        <f t="shared" si="441"/>
        <v>2</v>
      </c>
      <c r="AL207" s="13" t="str">
        <f t="shared" si="442"/>
        <v/>
      </c>
      <c r="AM207" s="12">
        <f t="shared" si="443"/>
        <v>2</v>
      </c>
      <c r="AN207" s="5" t="str">
        <f t="shared" si="444"/>
        <v>2</v>
      </c>
      <c r="AO207" s="12">
        <f t="shared" si="445"/>
        <v>3</v>
      </c>
      <c r="AP207" s="13">
        <f t="shared" si="446"/>
        <v>46</v>
      </c>
      <c r="AQ207" s="12">
        <f t="shared" si="447"/>
        <v>4</v>
      </c>
      <c r="AR207" s="5" t="str">
        <f t="shared" si="448"/>
        <v>2</v>
      </c>
      <c r="AS207" s="12">
        <f t="shared" si="449"/>
        <v>5</v>
      </c>
      <c r="AT207" s="13">
        <f t="shared" si="450"/>
        <v>45</v>
      </c>
      <c r="AU207" s="12">
        <f t="shared" si="451"/>
        <v>6</v>
      </c>
      <c r="AV207" s="5" t="str">
        <f t="shared" si="452"/>
        <v>P1N</v>
      </c>
      <c r="AW207" s="12">
        <f t="shared" si="453"/>
        <v>9</v>
      </c>
      <c r="AX207" s="13" t="str">
        <f t="shared" si="454"/>
        <v/>
      </c>
      <c r="AY207" s="12">
        <f t="shared" si="455"/>
        <v>9</v>
      </c>
      <c r="AZ207" s="5" t="str">
        <f t="shared" si="456"/>
        <v/>
      </c>
      <c r="BA207" s="12">
        <f t="shared" si="457"/>
        <v>9</v>
      </c>
      <c r="BB207" s="13" t="str">
        <f t="shared" si="458"/>
        <v/>
      </c>
      <c r="BC207" s="12">
        <f t="shared" si="459"/>
        <v>9</v>
      </c>
      <c r="BD207" s="5" t="str">
        <f t="shared" si="460"/>
        <v/>
      </c>
      <c r="BE207" s="12">
        <f t="shared" si="461"/>
        <v>9</v>
      </c>
      <c r="BF207" s="13" t="str">
        <f t="shared" si="462"/>
        <v/>
      </c>
      <c r="BG207" s="12">
        <f t="shared" si="463"/>
        <v>9</v>
      </c>
      <c r="BH207" s="5" t="str">
        <f t="shared" si="464"/>
        <v/>
      </c>
      <c r="BJ207" t="str">
        <f t="shared" si="465"/>
        <v>S2.2-P1N</v>
      </c>
      <c r="BK207" s="8" t="str">
        <f t="shared" si="466"/>
        <v>yes</v>
      </c>
      <c r="BM207" s="3" t="str">
        <f>_xlfn.XLOOKUP(AJ207,Sheet2!A$3:A$16,Sheet2!B$3:B$16)&amp;"0"</f>
        <v>0110</v>
      </c>
      <c r="BN207" s="3" t="s">
        <v>260</v>
      </c>
      <c r="BO207" s="3" t="str">
        <f t="shared" si="467"/>
        <v>02</v>
      </c>
      <c r="BP207" s="3" t="s">
        <v>260</v>
      </c>
      <c r="BQ207" s="3" t="str">
        <f t="shared" si="468"/>
        <v>02</v>
      </c>
      <c r="BR207" s="3" t="s">
        <v>260</v>
      </c>
      <c r="BS207" s="3" t="str">
        <f t="shared" si="469"/>
        <v>0P1N</v>
      </c>
      <c r="BT207" s="3" t="s">
        <v>260</v>
      </c>
      <c r="BU207" s="3" t="str">
        <f t="shared" si="470"/>
        <v/>
      </c>
      <c r="BV207" s="3" t="s">
        <v>260</v>
      </c>
      <c r="BW207" s="3" t="str">
        <f t="shared" si="471"/>
        <v/>
      </c>
      <c r="BX207" s="3" t="s">
        <v>260</v>
      </c>
      <c r="BY207" s="3" t="str">
        <f t="shared" si="472"/>
        <v/>
      </c>
      <c r="CA207" s="6" t="str">
        <f t="shared" si="473"/>
        <v>0110.02.02.0P1N</v>
      </c>
    </row>
    <row r="208" spans="1:95" x14ac:dyDescent="0.3">
      <c r="A208" t="str">
        <f t="shared" si="435"/>
        <v>S2.2-P1NA</v>
      </c>
      <c r="B208" t="s">
        <v>173</v>
      </c>
      <c r="C208" t="s">
        <v>223</v>
      </c>
      <c r="D208" s="3">
        <v>0</v>
      </c>
      <c r="E208" s="3">
        <v>1</v>
      </c>
      <c r="G208" s="12">
        <v>0</v>
      </c>
      <c r="H208" s="3">
        <v>1</v>
      </c>
      <c r="I208" s="21">
        <v>0</v>
      </c>
      <c r="J208" s="12">
        <v>0</v>
      </c>
      <c r="K208" s="3">
        <v>1</v>
      </c>
      <c r="L208" s="21">
        <v>0</v>
      </c>
      <c r="M208" s="12">
        <v>1</v>
      </c>
      <c r="N208" s="3">
        <v>1</v>
      </c>
      <c r="O208" s="21">
        <v>0</v>
      </c>
      <c r="P208" s="13">
        <v>1</v>
      </c>
      <c r="Q208" s="5">
        <v>4</v>
      </c>
      <c r="R208" s="21">
        <v>0</v>
      </c>
      <c r="S208" s="13">
        <v>0</v>
      </c>
      <c r="T208" s="3">
        <v>0</v>
      </c>
      <c r="U208" s="21">
        <v>0</v>
      </c>
      <c r="V208" s="13">
        <v>0</v>
      </c>
      <c r="W208" s="3">
        <v>0</v>
      </c>
      <c r="X208" s="21">
        <v>0</v>
      </c>
      <c r="Y208" s="13">
        <v>0</v>
      </c>
      <c r="Z208" s="3">
        <v>0</v>
      </c>
      <c r="AA208" s="21">
        <v>0</v>
      </c>
      <c r="AE208" s="5" t="str">
        <f t="shared" si="436"/>
        <v/>
      </c>
      <c r="AG208" s="12">
        <f t="shared" si="437"/>
        <v>1</v>
      </c>
      <c r="AH208" s="5" t="str">
        <f t="shared" si="438"/>
        <v/>
      </c>
      <c r="AI208" s="12">
        <f t="shared" si="439"/>
        <v>1</v>
      </c>
      <c r="AJ208" s="5" t="str">
        <f t="shared" si="440"/>
        <v>S</v>
      </c>
      <c r="AK208" s="12">
        <f t="shared" si="441"/>
        <v>2</v>
      </c>
      <c r="AL208" s="13" t="str">
        <f t="shared" si="442"/>
        <v/>
      </c>
      <c r="AM208" s="12">
        <f t="shared" si="443"/>
        <v>2</v>
      </c>
      <c r="AN208" s="5" t="str">
        <f t="shared" si="444"/>
        <v>2</v>
      </c>
      <c r="AO208" s="12">
        <f t="shared" si="445"/>
        <v>3</v>
      </c>
      <c r="AP208" s="13">
        <f t="shared" si="446"/>
        <v>46</v>
      </c>
      <c r="AQ208" s="12">
        <f t="shared" si="447"/>
        <v>4</v>
      </c>
      <c r="AR208" s="5" t="str">
        <f t="shared" si="448"/>
        <v>2</v>
      </c>
      <c r="AS208" s="12">
        <f t="shared" si="449"/>
        <v>5</v>
      </c>
      <c r="AT208" s="13">
        <f t="shared" si="450"/>
        <v>45</v>
      </c>
      <c r="AU208" s="12">
        <f t="shared" si="451"/>
        <v>6</v>
      </c>
      <c r="AV208" s="5" t="str">
        <f t="shared" si="452"/>
        <v>P1NA</v>
      </c>
      <c r="AW208" s="12">
        <f t="shared" si="453"/>
        <v>10</v>
      </c>
      <c r="AX208" s="13" t="str">
        <f t="shared" si="454"/>
        <v/>
      </c>
      <c r="AY208" s="12">
        <f t="shared" si="455"/>
        <v>10</v>
      </c>
      <c r="AZ208" s="5" t="str">
        <f t="shared" si="456"/>
        <v/>
      </c>
      <c r="BA208" s="12">
        <f t="shared" si="457"/>
        <v>10</v>
      </c>
      <c r="BB208" s="13" t="str">
        <f t="shared" si="458"/>
        <v/>
      </c>
      <c r="BC208" s="12">
        <f t="shared" si="459"/>
        <v>10</v>
      </c>
      <c r="BD208" s="5" t="str">
        <f t="shared" si="460"/>
        <v/>
      </c>
      <c r="BE208" s="12">
        <f t="shared" si="461"/>
        <v>10</v>
      </c>
      <c r="BF208" s="13" t="str">
        <f t="shared" si="462"/>
        <v/>
      </c>
      <c r="BG208" s="12">
        <f t="shared" si="463"/>
        <v>10</v>
      </c>
      <c r="BH208" s="5" t="str">
        <f t="shared" si="464"/>
        <v/>
      </c>
      <c r="BJ208" t="str">
        <f t="shared" si="465"/>
        <v>S2.2-P1NA</v>
      </c>
      <c r="BK208" s="8" t="str">
        <f t="shared" si="466"/>
        <v>yes</v>
      </c>
      <c r="BM208" s="3" t="str">
        <f>_xlfn.XLOOKUP(AJ208,Sheet2!A$3:A$16,Sheet2!B$3:B$16)&amp;"0"</f>
        <v>0110</v>
      </c>
      <c r="BN208" s="3" t="s">
        <v>260</v>
      </c>
      <c r="BO208" s="3" t="str">
        <f t="shared" si="467"/>
        <v>02</v>
      </c>
      <c r="BP208" s="3" t="s">
        <v>260</v>
      </c>
      <c r="BQ208" s="3" t="str">
        <f t="shared" si="468"/>
        <v>02</v>
      </c>
      <c r="BR208" s="3" t="s">
        <v>260</v>
      </c>
      <c r="BS208" s="3" t="str">
        <f t="shared" si="469"/>
        <v>P1NA</v>
      </c>
      <c r="BT208" s="3" t="s">
        <v>260</v>
      </c>
      <c r="BU208" s="3" t="str">
        <f t="shared" si="470"/>
        <v/>
      </c>
      <c r="BV208" s="3" t="s">
        <v>260</v>
      </c>
      <c r="BW208" s="3" t="str">
        <f t="shared" si="471"/>
        <v/>
      </c>
      <c r="BX208" s="3" t="s">
        <v>260</v>
      </c>
      <c r="BY208" s="3" t="str">
        <f t="shared" si="472"/>
        <v/>
      </c>
      <c r="CA208" s="6" t="str">
        <f t="shared" si="473"/>
        <v>0110.02.02.P1NA</v>
      </c>
      <c r="CF208" s="8" t="b">
        <f>IF(LEFT(AV208,1)="1","01"&amp;IF(LEN(AV208)&gt;1,IF(MID(AV208,2,1)="S","01","02"),""))</f>
        <v>0</v>
      </c>
    </row>
    <row r="209" spans="1:95" x14ac:dyDescent="0.3">
      <c r="A209" t="str">
        <f t="shared" si="435"/>
        <v>S2.2-P1NB</v>
      </c>
      <c r="B209" t="s">
        <v>174</v>
      </c>
      <c r="C209" t="s">
        <v>223</v>
      </c>
      <c r="D209" s="3">
        <v>0</v>
      </c>
      <c r="E209" s="3">
        <v>1</v>
      </c>
      <c r="G209" s="12">
        <v>0</v>
      </c>
      <c r="H209" s="3">
        <v>1</v>
      </c>
      <c r="I209" s="21">
        <v>0</v>
      </c>
      <c r="J209" s="12">
        <v>0</v>
      </c>
      <c r="K209" s="3">
        <v>1</v>
      </c>
      <c r="L209" s="21">
        <v>0</v>
      </c>
      <c r="M209" s="12">
        <v>1</v>
      </c>
      <c r="N209" s="3">
        <v>1</v>
      </c>
      <c r="O209" s="21">
        <v>0</v>
      </c>
      <c r="P209" s="13">
        <v>1</v>
      </c>
      <c r="Q209" s="5">
        <v>4</v>
      </c>
      <c r="R209" s="21">
        <v>0</v>
      </c>
      <c r="S209" s="13">
        <v>0</v>
      </c>
      <c r="T209" s="3">
        <v>0</v>
      </c>
      <c r="U209" s="21">
        <v>0</v>
      </c>
      <c r="V209" s="13">
        <v>0</v>
      </c>
      <c r="W209" s="3">
        <v>0</v>
      </c>
      <c r="X209" s="21">
        <v>0</v>
      </c>
      <c r="Y209" s="13">
        <v>0</v>
      </c>
      <c r="Z209" s="3">
        <v>0</v>
      </c>
      <c r="AA209" s="21">
        <v>0</v>
      </c>
      <c r="AE209" s="5" t="str">
        <f t="shared" si="436"/>
        <v/>
      </c>
      <c r="AG209" s="12">
        <f t="shared" si="437"/>
        <v>1</v>
      </c>
      <c r="AH209" s="5" t="str">
        <f t="shared" si="438"/>
        <v/>
      </c>
      <c r="AI209" s="12">
        <f t="shared" si="439"/>
        <v>1</v>
      </c>
      <c r="AJ209" s="5" t="str">
        <f t="shared" si="440"/>
        <v>S</v>
      </c>
      <c r="AK209" s="12">
        <f t="shared" si="441"/>
        <v>2</v>
      </c>
      <c r="AL209" s="13" t="str">
        <f t="shared" si="442"/>
        <v/>
      </c>
      <c r="AM209" s="12">
        <f t="shared" si="443"/>
        <v>2</v>
      </c>
      <c r="AN209" s="5" t="str">
        <f t="shared" si="444"/>
        <v>2</v>
      </c>
      <c r="AO209" s="12">
        <f t="shared" si="445"/>
        <v>3</v>
      </c>
      <c r="AP209" s="13">
        <f t="shared" si="446"/>
        <v>46</v>
      </c>
      <c r="AQ209" s="12">
        <f t="shared" si="447"/>
        <v>4</v>
      </c>
      <c r="AR209" s="5" t="str">
        <f t="shared" si="448"/>
        <v>2</v>
      </c>
      <c r="AS209" s="12">
        <f t="shared" si="449"/>
        <v>5</v>
      </c>
      <c r="AT209" s="13">
        <f t="shared" si="450"/>
        <v>45</v>
      </c>
      <c r="AU209" s="12">
        <f t="shared" si="451"/>
        <v>6</v>
      </c>
      <c r="AV209" s="5" t="str">
        <f t="shared" si="452"/>
        <v>P1NB</v>
      </c>
      <c r="AW209" s="12">
        <f t="shared" si="453"/>
        <v>10</v>
      </c>
      <c r="AX209" s="13" t="str">
        <f t="shared" si="454"/>
        <v/>
      </c>
      <c r="AY209" s="12">
        <f t="shared" si="455"/>
        <v>10</v>
      </c>
      <c r="AZ209" s="5" t="str">
        <f t="shared" si="456"/>
        <v/>
      </c>
      <c r="BA209" s="12">
        <f t="shared" si="457"/>
        <v>10</v>
      </c>
      <c r="BB209" s="13" t="str">
        <f t="shared" si="458"/>
        <v/>
      </c>
      <c r="BC209" s="12">
        <f t="shared" si="459"/>
        <v>10</v>
      </c>
      <c r="BD209" s="5" t="str">
        <f t="shared" si="460"/>
        <v/>
      </c>
      <c r="BE209" s="12">
        <f t="shared" si="461"/>
        <v>10</v>
      </c>
      <c r="BF209" s="13" t="str">
        <f t="shared" si="462"/>
        <v/>
      </c>
      <c r="BG209" s="12">
        <f t="shared" si="463"/>
        <v>10</v>
      </c>
      <c r="BH209" s="5" t="str">
        <f t="shared" si="464"/>
        <v/>
      </c>
      <c r="BJ209" t="str">
        <f t="shared" si="465"/>
        <v>S2.2-P1NB</v>
      </c>
      <c r="BK209" s="8" t="str">
        <f t="shared" si="466"/>
        <v>yes</v>
      </c>
      <c r="BM209" s="3" t="str">
        <f>_xlfn.XLOOKUP(AJ209,Sheet2!A$3:A$16,Sheet2!B$3:B$16)&amp;"0"</f>
        <v>0110</v>
      </c>
      <c r="BN209" s="3" t="s">
        <v>260</v>
      </c>
      <c r="BO209" s="3" t="str">
        <f t="shared" si="467"/>
        <v>02</v>
      </c>
      <c r="BP209" s="3" t="s">
        <v>260</v>
      </c>
      <c r="BQ209" s="3" t="str">
        <f t="shared" si="468"/>
        <v>02</v>
      </c>
      <c r="BR209" s="3" t="s">
        <v>260</v>
      </c>
      <c r="BS209" s="3" t="str">
        <f t="shared" si="469"/>
        <v>P1NB</v>
      </c>
      <c r="BT209" s="3" t="s">
        <v>260</v>
      </c>
      <c r="BU209" s="3" t="str">
        <f t="shared" si="470"/>
        <v/>
      </c>
      <c r="BV209" s="3" t="s">
        <v>260</v>
      </c>
      <c r="BW209" s="3" t="str">
        <f t="shared" si="471"/>
        <v/>
      </c>
      <c r="BX209" s="3" t="s">
        <v>260</v>
      </c>
      <c r="BY209" s="3" t="str">
        <f t="shared" si="472"/>
        <v/>
      </c>
      <c r="CA209" s="6" t="str">
        <f t="shared" si="473"/>
        <v>0110.02.02.P1NB</v>
      </c>
      <c r="CF209" s="8" t="b">
        <f t="shared" ref="CF209:CF210" si="474">IF(LEFT(AV209,1)="1","01"&amp;IF(LEN(AV209)&gt;1,IF(MID(AV209,2,1)="S","01","02"),"00"))</f>
        <v>0</v>
      </c>
    </row>
    <row r="210" spans="1:95" x14ac:dyDescent="0.3">
      <c r="A210" t="str">
        <f t="shared" si="435"/>
        <v>S2.2-P2S</v>
      </c>
      <c r="B210" t="s">
        <v>258</v>
      </c>
      <c r="C210" t="s">
        <v>223</v>
      </c>
      <c r="D210" s="3">
        <v>0</v>
      </c>
      <c r="E210" s="3">
        <v>1</v>
      </c>
      <c r="G210" s="12">
        <v>0</v>
      </c>
      <c r="H210" s="3">
        <v>1</v>
      </c>
      <c r="I210" s="21">
        <v>0</v>
      </c>
      <c r="J210" s="12">
        <v>0</v>
      </c>
      <c r="K210" s="3">
        <v>1</v>
      </c>
      <c r="L210" s="21">
        <v>0</v>
      </c>
      <c r="M210" s="12">
        <v>1</v>
      </c>
      <c r="N210" s="3">
        <v>1</v>
      </c>
      <c r="O210" s="21">
        <v>0</v>
      </c>
      <c r="P210" s="13">
        <v>1</v>
      </c>
      <c r="Q210" s="5">
        <v>3</v>
      </c>
      <c r="R210" s="21">
        <v>0</v>
      </c>
      <c r="S210" s="13">
        <v>0</v>
      </c>
      <c r="T210" s="3">
        <v>0</v>
      </c>
      <c r="U210" s="21">
        <v>0</v>
      </c>
      <c r="V210" s="13">
        <v>0</v>
      </c>
      <c r="W210" s="3">
        <v>0</v>
      </c>
      <c r="X210" s="21">
        <v>0</v>
      </c>
      <c r="Y210" s="13">
        <v>0</v>
      </c>
      <c r="Z210" s="3">
        <v>0</v>
      </c>
      <c r="AA210" s="21">
        <v>0</v>
      </c>
      <c r="AE210" s="5" t="str">
        <f t="shared" si="436"/>
        <v/>
      </c>
      <c r="AG210" s="12">
        <f t="shared" si="437"/>
        <v>1</v>
      </c>
      <c r="AH210" s="5" t="str">
        <f t="shared" si="438"/>
        <v/>
      </c>
      <c r="AI210" s="12">
        <f t="shared" si="439"/>
        <v>1</v>
      </c>
      <c r="AJ210" s="5" t="str">
        <f t="shared" si="440"/>
        <v>S</v>
      </c>
      <c r="AK210" s="12">
        <f t="shared" si="441"/>
        <v>2</v>
      </c>
      <c r="AL210" s="13" t="str">
        <f t="shared" si="442"/>
        <v/>
      </c>
      <c r="AM210" s="12">
        <f t="shared" si="443"/>
        <v>2</v>
      </c>
      <c r="AN210" s="5" t="str">
        <f t="shared" si="444"/>
        <v>2</v>
      </c>
      <c r="AO210" s="12">
        <f t="shared" si="445"/>
        <v>3</v>
      </c>
      <c r="AP210" s="13">
        <f t="shared" si="446"/>
        <v>46</v>
      </c>
      <c r="AQ210" s="12">
        <f t="shared" si="447"/>
        <v>4</v>
      </c>
      <c r="AR210" s="5" t="str">
        <f t="shared" si="448"/>
        <v>2</v>
      </c>
      <c r="AS210" s="12">
        <f t="shared" si="449"/>
        <v>5</v>
      </c>
      <c r="AT210" s="13">
        <f t="shared" si="450"/>
        <v>45</v>
      </c>
      <c r="AU210" s="12">
        <f t="shared" si="451"/>
        <v>6</v>
      </c>
      <c r="AV210" s="5" t="str">
        <f t="shared" si="452"/>
        <v>P2S</v>
      </c>
      <c r="AW210" s="12">
        <f t="shared" si="453"/>
        <v>9</v>
      </c>
      <c r="AX210" s="13" t="str">
        <f t="shared" si="454"/>
        <v/>
      </c>
      <c r="AY210" s="12">
        <f t="shared" si="455"/>
        <v>9</v>
      </c>
      <c r="AZ210" s="5" t="str">
        <f t="shared" si="456"/>
        <v/>
      </c>
      <c r="BA210" s="12">
        <f t="shared" si="457"/>
        <v>9</v>
      </c>
      <c r="BB210" s="13" t="str">
        <f t="shared" si="458"/>
        <v/>
      </c>
      <c r="BC210" s="12">
        <f t="shared" si="459"/>
        <v>9</v>
      </c>
      <c r="BD210" s="5" t="str">
        <f t="shared" si="460"/>
        <v/>
      </c>
      <c r="BE210" s="12">
        <f t="shared" si="461"/>
        <v>9</v>
      </c>
      <c r="BF210" s="13" t="str">
        <f t="shared" si="462"/>
        <v/>
      </c>
      <c r="BG210" s="12">
        <f t="shared" si="463"/>
        <v>9</v>
      </c>
      <c r="BH210" s="5" t="str">
        <f t="shared" si="464"/>
        <v/>
      </c>
      <c r="BJ210" t="str">
        <f t="shared" si="465"/>
        <v>S2.2-P2S</v>
      </c>
      <c r="BK210" s="8" t="str">
        <f t="shared" si="466"/>
        <v>yes</v>
      </c>
      <c r="BM210" s="3" t="str">
        <f>_xlfn.XLOOKUP(AJ210,Sheet2!A$3:A$16,Sheet2!B$3:B$16)&amp;"0"</f>
        <v>0110</v>
      </c>
      <c r="BN210" s="3" t="s">
        <v>260</v>
      </c>
      <c r="BO210" s="3" t="str">
        <f t="shared" si="467"/>
        <v>02</v>
      </c>
      <c r="BP210" s="3" t="s">
        <v>260</v>
      </c>
      <c r="BQ210" s="3" t="str">
        <f t="shared" si="468"/>
        <v>02</v>
      </c>
      <c r="BR210" s="3" t="s">
        <v>260</v>
      </c>
      <c r="BS210" s="3" t="str">
        <f t="shared" si="469"/>
        <v>0P2S</v>
      </c>
      <c r="BT210" s="3" t="s">
        <v>260</v>
      </c>
      <c r="BU210" s="3" t="str">
        <f t="shared" si="470"/>
        <v/>
      </c>
      <c r="BV210" s="3" t="s">
        <v>260</v>
      </c>
      <c r="BW210" s="3" t="str">
        <f t="shared" si="471"/>
        <v/>
      </c>
      <c r="BX210" s="3" t="s">
        <v>260</v>
      </c>
      <c r="BY210" s="3" t="str">
        <f t="shared" si="472"/>
        <v/>
      </c>
      <c r="CA210" s="6" t="str">
        <f t="shared" si="473"/>
        <v>0110.02.02.0P2S</v>
      </c>
      <c r="CF210" s="8" t="b">
        <f t="shared" si="474"/>
        <v>0</v>
      </c>
    </row>
    <row r="211" spans="1:95" x14ac:dyDescent="0.3">
      <c r="A211" t="str">
        <f t="shared" si="435"/>
        <v>S2.2-P2SA</v>
      </c>
      <c r="B211" t="s">
        <v>181</v>
      </c>
      <c r="C211" t="s">
        <v>223</v>
      </c>
      <c r="D211" s="3">
        <v>0</v>
      </c>
      <c r="E211" s="3">
        <v>1</v>
      </c>
      <c r="G211" s="12">
        <v>0</v>
      </c>
      <c r="H211" s="3">
        <v>1</v>
      </c>
      <c r="I211" s="21">
        <v>0</v>
      </c>
      <c r="J211" s="12">
        <v>0</v>
      </c>
      <c r="K211" s="3">
        <v>1</v>
      </c>
      <c r="L211" s="21">
        <v>0</v>
      </c>
      <c r="M211" s="12">
        <v>1</v>
      </c>
      <c r="N211" s="3">
        <v>1</v>
      </c>
      <c r="O211" s="21">
        <v>0</v>
      </c>
      <c r="P211" s="13">
        <v>1</v>
      </c>
      <c r="Q211" s="5">
        <v>4</v>
      </c>
      <c r="R211" s="21">
        <v>0</v>
      </c>
      <c r="S211" s="13">
        <v>0</v>
      </c>
      <c r="T211" s="3">
        <v>0</v>
      </c>
      <c r="U211" s="21">
        <v>0</v>
      </c>
      <c r="V211" s="13">
        <v>0</v>
      </c>
      <c r="W211" s="3">
        <v>0</v>
      </c>
      <c r="X211" s="21">
        <v>0</v>
      </c>
      <c r="Y211" s="13">
        <v>0</v>
      </c>
      <c r="Z211" s="3">
        <v>0</v>
      </c>
      <c r="AA211" s="21">
        <v>0</v>
      </c>
      <c r="AE211" s="5" t="str">
        <f t="shared" si="436"/>
        <v/>
      </c>
      <c r="AG211" s="12">
        <f t="shared" si="437"/>
        <v>1</v>
      </c>
      <c r="AH211" s="5" t="str">
        <f t="shared" si="438"/>
        <v/>
      </c>
      <c r="AI211" s="12">
        <f t="shared" si="439"/>
        <v>1</v>
      </c>
      <c r="AJ211" s="5" t="str">
        <f t="shared" si="440"/>
        <v>S</v>
      </c>
      <c r="AK211" s="12">
        <f t="shared" si="441"/>
        <v>2</v>
      </c>
      <c r="AL211" s="13" t="str">
        <f t="shared" si="442"/>
        <v/>
      </c>
      <c r="AM211" s="12">
        <f t="shared" si="443"/>
        <v>2</v>
      </c>
      <c r="AN211" s="5" t="str">
        <f t="shared" si="444"/>
        <v>2</v>
      </c>
      <c r="AO211" s="12">
        <f t="shared" si="445"/>
        <v>3</v>
      </c>
      <c r="AP211" s="13">
        <f t="shared" si="446"/>
        <v>46</v>
      </c>
      <c r="AQ211" s="12">
        <f t="shared" si="447"/>
        <v>4</v>
      </c>
      <c r="AR211" s="5" t="str">
        <f t="shared" si="448"/>
        <v>2</v>
      </c>
      <c r="AS211" s="12">
        <f t="shared" si="449"/>
        <v>5</v>
      </c>
      <c r="AT211" s="13">
        <f t="shared" si="450"/>
        <v>45</v>
      </c>
      <c r="AU211" s="12">
        <f t="shared" si="451"/>
        <v>6</v>
      </c>
      <c r="AV211" s="5" t="str">
        <f t="shared" si="452"/>
        <v>P2SA</v>
      </c>
      <c r="AW211" s="12">
        <f t="shared" si="453"/>
        <v>10</v>
      </c>
      <c r="AX211" s="13" t="str">
        <f t="shared" si="454"/>
        <v/>
      </c>
      <c r="AY211" s="12">
        <f t="shared" si="455"/>
        <v>10</v>
      </c>
      <c r="AZ211" s="5" t="str">
        <f t="shared" si="456"/>
        <v/>
      </c>
      <c r="BA211" s="12">
        <f t="shared" si="457"/>
        <v>10</v>
      </c>
      <c r="BB211" s="13" t="str">
        <f t="shared" si="458"/>
        <v/>
      </c>
      <c r="BC211" s="12">
        <f t="shared" si="459"/>
        <v>10</v>
      </c>
      <c r="BD211" s="5" t="str">
        <f t="shared" si="460"/>
        <v/>
      </c>
      <c r="BE211" s="12">
        <f t="shared" si="461"/>
        <v>10</v>
      </c>
      <c r="BF211" s="13" t="str">
        <f t="shared" si="462"/>
        <v/>
      </c>
      <c r="BG211" s="12">
        <f t="shared" si="463"/>
        <v>10</v>
      </c>
      <c r="BH211" s="5" t="str">
        <f t="shared" si="464"/>
        <v/>
      </c>
      <c r="BJ211" t="str">
        <f t="shared" si="465"/>
        <v>S2.2-P2SA</v>
      </c>
      <c r="BK211" s="8" t="str">
        <f t="shared" si="466"/>
        <v>yes</v>
      </c>
      <c r="BM211" s="3" t="str">
        <f>_xlfn.XLOOKUP(AJ211,Sheet2!A$3:A$16,Sheet2!B$3:B$16)&amp;"0"</f>
        <v>0110</v>
      </c>
      <c r="BN211" s="3" t="s">
        <v>260</v>
      </c>
      <c r="BO211" s="3" t="str">
        <f t="shared" si="467"/>
        <v>02</v>
      </c>
      <c r="BP211" s="3" t="s">
        <v>260</v>
      </c>
      <c r="BQ211" s="3" t="str">
        <f t="shared" si="468"/>
        <v>02</v>
      </c>
      <c r="BR211" s="3" t="s">
        <v>260</v>
      </c>
      <c r="BS211" s="3" t="str">
        <f t="shared" si="469"/>
        <v>P2SA</v>
      </c>
      <c r="BT211" s="3" t="s">
        <v>260</v>
      </c>
      <c r="BU211" s="3" t="str">
        <f t="shared" si="470"/>
        <v/>
      </c>
      <c r="BV211" s="3" t="s">
        <v>260</v>
      </c>
      <c r="BW211" s="3" t="str">
        <f t="shared" si="471"/>
        <v/>
      </c>
      <c r="BX211" s="3" t="s">
        <v>260</v>
      </c>
      <c r="BY211" s="3" t="str">
        <f t="shared" si="472"/>
        <v/>
      </c>
      <c r="CA211" s="6" t="str">
        <f t="shared" si="473"/>
        <v>0110.02.02.P2SA</v>
      </c>
      <c r="CK211" t="s">
        <v>294</v>
      </c>
      <c r="CL211" t="s">
        <v>314</v>
      </c>
      <c r="CM211" s="10" t="s">
        <v>315</v>
      </c>
      <c r="CN211" t="s">
        <v>316</v>
      </c>
      <c r="CO211" t="s">
        <v>317</v>
      </c>
      <c r="CP211" t="s">
        <v>318</v>
      </c>
    </row>
    <row r="212" spans="1:95" x14ac:dyDescent="0.3">
      <c r="A212" t="str">
        <f t="shared" si="435"/>
        <v>S2.2-P2SB</v>
      </c>
      <c r="B212" t="s">
        <v>182</v>
      </c>
      <c r="C212" t="s">
        <v>223</v>
      </c>
      <c r="D212" s="3">
        <v>0</v>
      </c>
      <c r="E212" s="3">
        <v>1</v>
      </c>
      <c r="G212" s="12">
        <v>0</v>
      </c>
      <c r="H212" s="3">
        <v>1</v>
      </c>
      <c r="I212" s="21">
        <v>0</v>
      </c>
      <c r="J212" s="12">
        <v>0</v>
      </c>
      <c r="K212" s="3">
        <v>1</v>
      </c>
      <c r="L212" s="21">
        <v>0</v>
      </c>
      <c r="M212" s="12">
        <v>1</v>
      </c>
      <c r="N212" s="3">
        <v>1</v>
      </c>
      <c r="O212" s="21">
        <v>0</v>
      </c>
      <c r="P212" s="13">
        <v>1</v>
      </c>
      <c r="Q212" s="5">
        <v>4</v>
      </c>
      <c r="R212" s="21">
        <v>0</v>
      </c>
      <c r="S212" s="13">
        <v>0</v>
      </c>
      <c r="T212" s="3">
        <v>0</v>
      </c>
      <c r="U212" s="21">
        <v>0</v>
      </c>
      <c r="V212" s="13">
        <v>0</v>
      </c>
      <c r="W212" s="3">
        <v>0</v>
      </c>
      <c r="X212" s="21">
        <v>0</v>
      </c>
      <c r="Y212" s="13">
        <v>0</v>
      </c>
      <c r="Z212" s="3">
        <v>0</v>
      </c>
      <c r="AA212" s="21">
        <v>0</v>
      </c>
      <c r="AE212" s="5" t="str">
        <f t="shared" si="436"/>
        <v/>
      </c>
      <c r="AG212" s="12">
        <f t="shared" si="437"/>
        <v>1</v>
      </c>
      <c r="AH212" s="5" t="str">
        <f t="shared" si="438"/>
        <v/>
      </c>
      <c r="AI212" s="12">
        <f t="shared" si="439"/>
        <v>1</v>
      </c>
      <c r="AJ212" s="5" t="str">
        <f t="shared" si="440"/>
        <v>S</v>
      </c>
      <c r="AK212" s="12">
        <f t="shared" si="441"/>
        <v>2</v>
      </c>
      <c r="AL212" s="13" t="str">
        <f t="shared" si="442"/>
        <v/>
      </c>
      <c r="AM212" s="12">
        <f t="shared" si="443"/>
        <v>2</v>
      </c>
      <c r="AN212" s="5" t="str">
        <f t="shared" si="444"/>
        <v>2</v>
      </c>
      <c r="AO212" s="12">
        <f t="shared" si="445"/>
        <v>3</v>
      </c>
      <c r="AP212" s="13">
        <f t="shared" si="446"/>
        <v>46</v>
      </c>
      <c r="AQ212" s="12">
        <f t="shared" si="447"/>
        <v>4</v>
      </c>
      <c r="AR212" s="5" t="str">
        <f t="shared" si="448"/>
        <v>2</v>
      </c>
      <c r="AS212" s="12">
        <f t="shared" si="449"/>
        <v>5</v>
      </c>
      <c r="AT212" s="13">
        <f t="shared" si="450"/>
        <v>45</v>
      </c>
      <c r="AU212" s="12">
        <f t="shared" si="451"/>
        <v>6</v>
      </c>
      <c r="AV212" s="5" t="str">
        <f t="shared" si="452"/>
        <v>P2SB</v>
      </c>
      <c r="AW212" s="12">
        <f t="shared" si="453"/>
        <v>10</v>
      </c>
      <c r="AX212" s="13" t="str">
        <f t="shared" si="454"/>
        <v/>
      </c>
      <c r="AY212" s="12">
        <f t="shared" si="455"/>
        <v>10</v>
      </c>
      <c r="AZ212" s="5" t="str">
        <f t="shared" si="456"/>
        <v/>
      </c>
      <c r="BA212" s="12">
        <f t="shared" si="457"/>
        <v>10</v>
      </c>
      <c r="BB212" s="13" t="str">
        <f t="shared" si="458"/>
        <v/>
      </c>
      <c r="BC212" s="12">
        <f t="shared" si="459"/>
        <v>10</v>
      </c>
      <c r="BD212" s="5" t="str">
        <f t="shared" si="460"/>
        <v/>
      </c>
      <c r="BE212" s="12">
        <f t="shared" si="461"/>
        <v>10</v>
      </c>
      <c r="BF212" s="13" t="str">
        <f t="shared" si="462"/>
        <v/>
      </c>
      <c r="BG212" s="12">
        <f t="shared" si="463"/>
        <v>10</v>
      </c>
      <c r="BH212" s="5" t="str">
        <f t="shared" si="464"/>
        <v/>
      </c>
      <c r="BJ212" t="str">
        <f t="shared" si="465"/>
        <v>S2.2-P2SB</v>
      </c>
      <c r="BK212" s="8" t="str">
        <f t="shared" si="466"/>
        <v>yes</v>
      </c>
      <c r="BM212" s="3" t="str">
        <f>_xlfn.XLOOKUP(AJ212,Sheet2!A$3:A$16,Sheet2!B$3:B$16)&amp;"0"</f>
        <v>0110</v>
      </c>
      <c r="BN212" s="3" t="s">
        <v>260</v>
      </c>
      <c r="BO212" s="3" t="str">
        <f t="shared" si="467"/>
        <v>02</v>
      </c>
      <c r="BP212" s="3" t="s">
        <v>260</v>
      </c>
      <c r="BQ212" s="3" t="str">
        <f t="shared" si="468"/>
        <v>02</v>
      </c>
      <c r="BR212" s="3" t="s">
        <v>260</v>
      </c>
      <c r="BS212" s="3" t="str">
        <f t="shared" si="469"/>
        <v>P2SB</v>
      </c>
      <c r="BT212" s="3" t="s">
        <v>260</v>
      </c>
      <c r="BU212" s="3" t="str">
        <f t="shared" si="470"/>
        <v/>
      </c>
      <c r="BV212" s="3" t="s">
        <v>260</v>
      </c>
      <c r="BW212" s="3" t="str">
        <f t="shared" si="471"/>
        <v/>
      </c>
      <c r="BX212" s="3" t="s">
        <v>260</v>
      </c>
      <c r="BY212" s="3" t="str">
        <f t="shared" si="472"/>
        <v/>
      </c>
      <c r="CA212" s="6" t="str">
        <f t="shared" si="473"/>
        <v>0110.02.02.P2SB</v>
      </c>
      <c r="CL212" t="s">
        <v>296</v>
      </c>
      <c r="CM212" t="s">
        <v>313</v>
      </c>
    </row>
    <row r="213" spans="1:95" x14ac:dyDescent="0.3">
      <c r="A213" t="str">
        <f t="shared" si="435"/>
        <v>S2.2-P2N</v>
      </c>
      <c r="B213" t="s">
        <v>178</v>
      </c>
      <c r="C213" t="s">
        <v>223</v>
      </c>
      <c r="D213" s="3">
        <v>0</v>
      </c>
      <c r="E213" s="3">
        <v>1</v>
      </c>
      <c r="G213" s="12">
        <v>0</v>
      </c>
      <c r="H213" s="3">
        <v>1</v>
      </c>
      <c r="I213" s="21">
        <v>0</v>
      </c>
      <c r="J213" s="12">
        <v>0</v>
      </c>
      <c r="K213" s="3">
        <v>1</v>
      </c>
      <c r="L213" s="21">
        <v>0</v>
      </c>
      <c r="M213" s="12">
        <v>1</v>
      </c>
      <c r="N213" s="3">
        <v>1</v>
      </c>
      <c r="O213" s="21">
        <v>0</v>
      </c>
      <c r="P213" s="13">
        <v>1</v>
      </c>
      <c r="Q213" s="5">
        <v>3</v>
      </c>
      <c r="R213" s="21">
        <v>0</v>
      </c>
      <c r="S213" s="13">
        <v>0</v>
      </c>
      <c r="T213" s="3">
        <v>0</v>
      </c>
      <c r="U213" s="21">
        <v>0</v>
      </c>
      <c r="V213" s="13">
        <v>0</v>
      </c>
      <c r="W213" s="3">
        <v>0</v>
      </c>
      <c r="X213" s="21">
        <v>0</v>
      </c>
      <c r="Y213" s="13">
        <v>0</v>
      </c>
      <c r="Z213" s="3">
        <v>0</v>
      </c>
      <c r="AA213" s="21">
        <v>0</v>
      </c>
      <c r="AE213" s="5" t="str">
        <f t="shared" si="436"/>
        <v/>
      </c>
      <c r="AG213" s="12">
        <f t="shared" si="437"/>
        <v>1</v>
      </c>
      <c r="AH213" s="5" t="str">
        <f t="shared" si="438"/>
        <v/>
      </c>
      <c r="AI213" s="12">
        <f t="shared" si="439"/>
        <v>1</v>
      </c>
      <c r="AJ213" s="5" t="str">
        <f t="shared" si="440"/>
        <v>S</v>
      </c>
      <c r="AK213" s="12">
        <f t="shared" si="441"/>
        <v>2</v>
      </c>
      <c r="AL213" s="13" t="str">
        <f t="shared" si="442"/>
        <v/>
      </c>
      <c r="AM213" s="12">
        <f t="shared" si="443"/>
        <v>2</v>
      </c>
      <c r="AN213" s="5" t="str">
        <f t="shared" si="444"/>
        <v>2</v>
      </c>
      <c r="AO213" s="12">
        <f t="shared" si="445"/>
        <v>3</v>
      </c>
      <c r="AP213" s="13">
        <f t="shared" si="446"/>
        <v>46</v>
      </c>
      <c r="AQ213" s="12">
        <f t="shared" si="447"/>
        <v>4</v>
      </c>
      <c r="AR213" s="5" t="str">
        <f t="shared" si="448"/>
        <v>2</v>
      </c>
      <c r="AS213" s="12">
        <f t="shared" si="449"/>
        <v>5</v>
      </c>
      <c r="AT213" s="13">
        <f t="shared" si="450"/>
        <v>45</v>
      </c>
      <c r="AU213" s="12">
        <f t="shared" si="451"/>
        <v>6</v>
      </c>
      <c r="AV213" s="5" t="str">
        <f t="shared" si="452"/>
        <v>P2N</v>
      </c>
      <c r="AW213" s="12">
        <f t="shared" si="453"/>
        <v>9</v>
      </c>
      <c r="AX213" s="13" t="str">
        <f t="shared" si="454"/>
        <v/>
      </c>
      <c r="AY213" s="12">
        <f t="shared" si="455"/>
        <v>9</v>
      </c>
      <c r="AZ213" s="5" t="str">
        <f t="shared" si="456"/>
        <v/>
      </c>
      <c r="BA213" s="12">
        <f t="shared" si="457"/>
        <v>9</v>
      </c>
      <c r="BB213" s="13" t="str">
        <f t="shared" si="458"/>
        <v/>
      </c>
      <c r="BC213" s="12">
        <f t="shared" si="459"/>
        <v>9</v>
      </c>
      <c r="BD213" s="5" t="str">
        <f t="shared" si="460"/>
        <v/>
      </c>
      <c r="BE213" s="12">
        <f t="shared" si="461"/>
        <v>9</v>
      </c>
      <c r="BF213" s="13" t="str">
        <f t="shared" si="462"/>
        <v/>
      </c>
      <c r="BG213" s="12">
        <f t="shared" si="463"/>
        <v>9</v>
      </c>
      <c r="BH213" s="5" t="str">
        <f t="shared" si="464"/>
        <v/>
      </c>
      <c r="BJ213" t="str">
        <f t="shared" si="465"/>
        <v>S2.2-P2N</v>
      </c>
      <c r="BK213" s="8" t="str">
        <f t="shared" si="466"/>
        <v>yes</v>
      </c>
      <c r="BM213" s="3" t="str">
        <f>_xlfn.XLOOKUP(AJ213,Sheet2!A$3:A$16,Sheet2!B$3:B$16)&amp;"0"</f>
        <v>0110</v>
      </c>
      <c r="BN213" s="3" t="s">
        <v>260</v>
      </c>
      <c r="BO213" s="3" t="str">
        <f t="shared" si="467"/>
        <v>02</v>
      </c>
      <c r="BP213" s="3" t="s">
        <v>260</v>
      </c>
      <c r="BQ213" s="3" t="str">
        <f t="shared" si="468"/>
        <v>02</v>
      </c>
      <c r="BR213" s="3" t="s">
        <v>260</v>
      </c>
      <c r="BS213" s="3" t="str">
        <f t="shared" si="469"/>
        <v>0P2N</v>
      </c>
      <c r="BT213" s="3" t="s">
        <v>260</v>
      </c>
      <c r="BU213" s="3" t="str">
        <f t="shared" si="470"/>
        <v/>
      </c>
      <c r="BV213" s="3" t="s">
        <v>260</v>
      </c>
      <c r="BW213" s="3" t="str">
        <f t="shared" si="471"/>
        <v/>
      </c>
      <c r="BX213" s="3" t="s">
        <v>260</v>
      </c>
      <c r="BY213" s="3" t="str">
        <f t="shared" si="472"/>
        <v/>
      </c>
      <c r="CA213" s="6" t="str">
        <f t="shared" si="473"/>
        <v>0110.02.02.0P2N</v>
      </c>
      <c r="CL213" t="s">
        <v>296</v>
      </c>
      <c r="CM213" t="s">
        <v>301</v>
      </c>
      <c r="CN213" s="10" t="s">
        <v>300</v>
      </c>
      <c r="CO213" t="s">
        <v>298</v>
      </c>
      <c r="CP213" s="10" t="s">
        <v>299</v>
      </c>
      <c r="CQ213" t="s">
        <v>312</v>
      </c>
    </row>
    <row r="214" spans="1:95" x14ac:dyDescent="0.3">
      <c r="A214" t="str">
        <f t="shared" si="435"/>
        <v>S2.2-P2NA</v>
      </c>
      <c r="B214" t="s">
        <v>179</v>
      </c>
      <c r="C214" t="s">
        <v>223</v>
      </c>
      <c r="D214" s="3">
        <v>0</v>
      </c>
      <c r="E214" s="3">
        <v>1</v>
      </c>
      <c r="G214" s="12">
        <v>0</v>
      </c>
      <c r="H214" s="3">
        <v>1</v>
      </c>
      <c r="I214" s="21">
        <v>0</v>
      </c>
      <c r="J214" s="12">
        <v>0</v>
      </c>
      <c r="K214" s="3">
        <v>1</v>
      </c>
      <c r="L214" s="21">
        <v>0</v>
      </c>
      <c r="M214" s="12">
        <v>1</v>
      </c>
      <c r="N214" s="3">
        <v>1</v>
      </c>
      <c r="O214" s="21">
        <v>0</v>
      </c>
      <c r="P214" s="13">
        <v>1</v>
      </c>
      <c r="Q214" s="5">
        <v>4</v>
      </c>
      <c r="R214" s="21">
        <v>0</v>
      </c>
      <c r="S214" s="13">
        <v>0</v>
      </c>
      <c r="T214" s="3">
        <v>0</v>
      </c>
      <c r="U214" s="21">
        <v>0</v>
      </c>
      <c r="V214" s="13">
        <v>0</v>
      </c>
      <c r="W214" s="3">
        <v>0</v>
      </c>
      <c r="X214" s="21">
        <v>0</v>
      </c>
      <c r="Y214" s="13">
        <v>0</v>
      </c>
      <c r="Z214" s="3">
        <v>0</v>
      </c>
      <c r="AA214" s="21">
        <v>0</v>
      </c>
      <c r="AE214" s="5" t="str">
        <f t="shared" si="436"/>
        <v/>
      </c>
      <c r="AG214" s="12">
        <f t="shared" si="437"/>
        <v>1</v>
      </c>
      <c r="AH214" s="5" t="str">
        <f t="shared" si="438"/>
        <v/>
      </c>
      <c r="AI214" s="12">
        <f t="shared" si="439"/>
        <v>1</v>
      </c>
      <c r="AJ214" s="5" t="str">
        <f t="shared" si="440"/>
        <v>S</v>
      </c>
      <c r="AK214" s="12">
        <f t="shared" si="441"/>
        <v>2</v>
      </c>
      <c r="AL214" s="13" t="str">
        <f t="shared" si="442"/>
        <v/>
      </c>
      <c r="AM214" s="12">
        <f t="shared" si="443"/>
        <v>2</v>
      </c>
      <c r="AN214" s="5" t="str">
        <f t="shared" si="444"/>
        <v>2</v>
      </c>
      <c r="AO214" s="12">
        <f t="shared" si="445"/>
        <v>3</v>
      </c>
      <c r="AP214" s="13">
        <f t="shared" si="446"/>
        <v>46</v>
      </c>
      <c r="AQ214" s="12">
        <f t="shared" si="447"/>
        <v>4</v>
      </c>
      <c r="AR214" s="5" t="str">
        <f t="shared" si="448"/>
        <v>2</v>
      </c>
      <c r="AS214" s="12">
        <f t="shared" si="449"/>
        <v>5</v>
      </c>
      <c r="AT214" s="13">
        <f t="shared" si="450"/>
        <v>45</v>
      </c>
      <c r="AU214" s="12">
        <f t="shared" si="451"/>
        <v>6</v>
      </c>
      <c r="AV214" s="5" t="str">
        <f t="shared" si="452"/>
        <v>P2NA</v>
      </c>
      <c r="AW214" s="12">
        <f t="shared" si="453"/>
        <v>10</v>
      </c>
      <c r="AX214" s="13" t="str">
        <f t="shared" si="454"/>
        <v/>
      </c>
      <c r="AY214" s="12">
        <f t="shared" si="455"/>
        <v>10</v>
      </c>
      <c r="AZ214" s="5" t="str">
        <f t="shared" si="456"/>
        <v/>
      </c>
      <c r="BA214" s="12">
        <f t="shared" si="457"/>
        <v>10</v>
      </c>
      <c r="BB214" s="13" t="str">
        <f t="shared" si="458"/>
        <v/>
      </c>
      <c r="BC214" s="12">
        <f t="shared" si="459"/>
        <v>10</v>
      </c>
      <c r="BD214" s="5" t="str">
        <f t="shared" si="460"/>
        <v/>
      </c>
      <c r="BE214" s="12">
        <f t="shared" si="461"/>
        <v>10</v>
      </c>
      <c r="BF214" s="13" t="str">
        <f t="shared" si="462"/>
        <v/>
      </c>
      <c r="BG214" s="12">
        <f t="shared" si="463"/>
        <v>10</v>
      </c>
      <c r="BH214" s="5" t="str">
        <f t="shared" si="464"/>
        <v/>
      </c>
      <c r="BJ214" t="str">
        <f t="shared" si="465"/>
        <v>S2.2-P2NA</v>
      </c>
      <c r="BK214" s="8" t="str">
        <f t="shared" si="466"/>
        <v>yes</v>
      </c>
      <c r="BM214" s="3" t="str">
        <f>_xlfn.XLOOKUP(AJ214,Sheet2!A$3:A$16,Sheet2!B$3:B$16)&amp;"0"</f>
        <v>0110</v>
      </c>
      <c r="BN214" s="3" t="s">
        <v>260</v>
      </c>
      <c r="BO214" s="3" t="str">
        <f t="shared" si="467"/>
        <v>02</v>
      </c>
      <c r="BP214" s="3" t="s">
        <v>260</v>
      </c>
      <c r="BQ214" s="3" t="str">
        <f t="shared" si="468"/>
        <v>02</v>
      </c>
      <c r="BR214" s="3" t="s">
        <v>260</v>
      </c>
      <c r="BS214" s="3" t="str">
        <f t="shared" si="469"/>
        <v>P2NA</v>
      </c>
      <c r="BT214" s="3" t="s">
        <v>260</v>
      </c>
      <c r="BU214" s="3" t="str">
        <f t="shared" si="470"/>
        <v/>
      </c>
      <c r="BV214" s="3" t="s">
        <v>260</v>
      </c>
      <c r="BW214" s="3" t="str">
        <f t="shared" si="471"/>
        <v/>
      </c>
      <c r="BX214" s="3" t="s">
        <v>260</v>
      </c>
      <c r="BY214" s="3" t="str">
        <f t="shared" si="472"/>
        <v/>
      </c>
      <c r="CA214" s="6" t="str">
        <f t="shared" si="473"/>
        <v>0110.02.02.P2NA</v>
      </c>
    </row>
    <row r="215" spans="1:95" x14ac:dyDescent="0.3">
      <c r="A215" t="str">
        <f t="shared" si="435"/>
        <v>S2.2-P2NB</v>
      </c>
      <c r="B215" t="s">
        <v>180</v>
      </c>
      <c r="C215" t="s">
        <v>223</v>
      </c>
      <c r="D215" s="3">
        <v>0</v>
      </c>
      <c r="E215" s="3">
        <v>1</v>
      </c>
      <c r="G215" s="12">
        <v>0</v>
      </c>
      <c r="H215" s="3">
        <v>1</v>
      </c>
      <c r="I215" s="21">
        <v>0</v>
      </c>
      <c r="J215" s="12">
        <v>0</v>
      </c>
      <c r="K215" s="3">
        <v>1</v>
      </c>
      <c r="L215" s="21">
        <v>0</v>
      </c>
      <c r="M215" s="12">
        <v>1</v>
      </c>
      <c r="N215" s="3">
        <v>1</v>
      </c>
      <c r="O215" s="21">
        <v>0</v>
      </c>
      <c r="P215" s="13">
        <v>1</v>
      </c>
      <c r="Q215" s="5">
        <v>4</v>
      </c>
      <c r="R215" s="21">
        <v>0</v>
      </c>
      <c r="S215" s="13">
        <v>0</v>
      </c>
      <c r="T215" s="3">
        <v>0</v>
      </c>
      <c r="U215" s="21">
        <v>0</v>
      </c>
      <c r="V215" s="13">
        <v>0</v>
      </c>
      <c r="W215" s="3">
        <v>0</v>
      </c>
      <c r="X215" s="21">
        <v>0</v>
      </c>
      <c r="Y215" s="13">
        <v>0</v>
      </c>
      <c r="Z215" s="3">
        <v>0</v>
      </c>
      <c r="AA215" s="21">
        <v>0</v>
      </c>
      <c r="AE215" s="5" t="str">
        <f t="shared" si="436"/>
        <v/>
      </c>
      <c r="AG215" s="12">
        <f t="shared" si="437"/>
        <v>1</v>
      </c>
      <c r="AH215" s="5" t="str">
        <f t="shared" si="438"/>
        <v/>
      </c>
      <c r="AI215" s="12">
        <f t="shared" si="439"/>
        <v>1</v>
      </c>
      <c r="AJ215" s="5" t="str">
        <f t="shared" si="440"/>
        <v>S</v>
      </c>
      <c r="AK215" s="12">
        <f t="shared" si="441"/>
        <v>2</v>
      </c>
      <c r="AL215" s="13" t="str">
        <f t="shared" si="442"/>
        <v/>
      </c>
      <c r="AM215" s="12">
        <f t="shared" si="443"/>
        <v>2</v>
      </c>
      <c r="AN215" s="5" t="str">
        <f t="shared" si="444"/>
        <v>2</v>
      </c>
      <c r="AO215" s="12">
        <f t="shared" si="445"/>
        <v>3</v>
      </c>
      <c r="AP215" s="13">
        <f t="shared" si="446"/>
        <v>46</v>
      </c>
      <c r="AQ215" s="12">
        <f t="shared" si="447"/>
        <v>4</v>
      </c>
      <c r="AR215" s="5" t="str">
        <f t="shared" si="448"/>
        <v>2</v>
      </c>
      <c r="AS215" s="12">
        <f t="shared" si="449"/>
        <v>5</v>
      </c>
      <c r="AT215" s="13">
        <f t="shared" si="450"/>
        <v>45</v>
      </c>
      <c r="AU215" s="12">
        <f t="shared" si="451"/>
        <v>6</v>
      </c>
      <c r="AV215" s="5" t="str">
        <f t="shared" si="452"/>
        <v>P2NB</v>
      </c>
      <c r="AW215" s="12">
        <f t="shared" si="453"/>
        <v>10</v>
      </c>
      <c r="AX215" s="13" t="str">
        <f t="shared" si="454"/>
        <v/>
      </c>
      <c r="AY215" s="12">
        <f t="shared" si="455"/>
        <v>10</v>
      </c>
      <c r="AZ215" s="5" t="str">
        <f t="shared" si="456"/>
        <v/>
      </c>
      <c r="BA215" s="12">
        <f t="shared" si="457"/>
        <v>10</v>
      </c>
      <c r="BB215" s="13" t="str">
        <f t="shared" si="458"/>
        <v/>
      </c>
      <c r="BC215" s="12">
        <f t="shared" si="459"/>
        <v>10</v>
      </c>
      <c r="BD215" s="5" t="str">
        <f t="shared" si="460"/>
        <v/>
      </c>
      <c r="BE215" s="12">
        <f t="shared" si="461"/>
        <v>10</v>
      </c>
      <c r="BF215" s="13" t="str">
        <f t="shared" si="462"/>
        <v/>
      </c>
      <c r="BG215" s="12">
        <f t="shared" si="463"/>
        <v>10</v>
      </c>
      <c r="BH215" s="5" t="str">
        <f t="shared" si="464"/>
        <v/>
      </c>
      <c r="BJ215" t="str">
        <f t="shared" si="465"/>
        <v>S2.2-P2NB</v>
      </c>
      <c r="BK215" s="8" t="str">
        <f t="shared" si="466"/>
        <v>yes</v>
      </c>
      <c r="BM215" s="3" t="str">
        <f>_xlfn.XLOOKUP(AJ215,Sheet2!A$3:A$16,Sheet2!B$3:B$16)&amp;"0"</f>
        <v>0110</v>
      </c>
      <c r="BN215" s="3" t="s">
        <v>260</v>
      </c>
      <c r="BO215" s="3" t="str">
        <f t="shared" si="467"/>
        <v>02</v>
      </c>
      <c r="BP215" s="3" t="s">
        <v>260</v>
      </c>
      <c r="BQ215" s="3" t="str">
        <f t="shared" si="468"/>
        <v>02</v>
      </c>
      <c r="BR215" s="3" t="s">
        <v>260</v>
      </c>
      <c r="BS215" s="3" t="str">
        <f t="shared" si="469"/>
        <v>P2NB</v>
      </c>
      <c r="BT215" s="3" t="s">
        <v>260</v>
      </c>
      <c r="BU215" s="3" t="str">
        <f t="shared" si="470"/>
        <v/>
      </c>
      <c r="BV215" s="3" t="s">
        <v>260</v>
      </c>
      <c r="BW215" s="3" t="str">
        <f t="shared" si="471"/>
        <v/>
      </c>
      <c r="BX215" s="3" t="s">
        <v>260</v>
      </c>
      <c r="BY215" s="3" t="str">
        <f t="shared" si="472"/>
        <v/>
      </c>
      <c r="CA215" s="6" t="str">
        <f t="shared" si="473"/>
        <v>0110.02.02.P2NB</v>
      </c>
    </row>
    <row r="216" spans="1:95" x14ac:dyDescent="0.3">
      <c r="A216" t="str">
        <f t="shared" si="435"/>
        <v>S2.2-P3S</v>
      </c>
      <c r="B216" t="s">
        <v>186</v>
      </c>
      <c r="C216" t="s">
        <v>223</v>
      </c>
      <c r="D216" s="3">
        <v>0</v>
      </c>
      <c r="E216" s="3">
        <v>1</v>
      </c>
      <c r="G216" s="12">
        <v>0</v>
      </c>
      <c r="H216" s="3">
        <v>1</v>
      </c>
      <c r="I216" s="21">
        <v>0</v>
      </c>
      <c r="J216" s="12">
        <v>0</v>
      </c>
      <c r="K216" s="3">
        <v>1</v>
      </c>
      <c r="L216" s="21">
        <v>0</v>
      </c>
      <c r="M216" s="12">
        <v>1</v>
      </c>
      <c r="N216" s="3">
        <v>1</v>
      </c>
      <c r="O216" s="21">
        <v>0</v>
      </c>
      <c r="P216" s="13">
        <v>1</v>
      </c>
      <c r="Q216" s="5">
        <v>3</v>
      </c>
      <c r="R216" s="21">
        <v>0</v>
      </c>
      <c r="S216" s="13">
        <v>0</v>
      </c>
      <c r="T216" s="3">
        <v>0</v>
      </c>
      <c r="U216" s="21">
        <v>0</v>
      </c>
      <c r="V216" s="13">
        <v>0</v>
      </c>
      <c r="W216" s="3">
        <v>0</v>
      </c>
      <c r="X216" s="21">
        <v>0</v>
      </c>
      <c r="Y216" s="13">
        <v>0</v>
      </c>
      <c r="Z216" s="3">
        <v>0</v>
      </c>
      <c r="AA216" s="21">
        <v>0</v>
      </c>
      <c r="AE216" s="5" t="str">
        <f t="shared" si="436"/>
        <v/>
      </c>
      <c r="AG216" s="12">
        <f t="shared" si="437"/>
        <v>1</v>
      </c>
      <c r="AH216" s="5" t="str">
        <f t="shared" si="438"/>
        <v/>
      </c>
      <c r="AI216" s="12">
        <f t="shared" si="439"/>
        <v>1</v>
      </c>
      <c r="AJ216" s="5" t="str">
        <f t="shared" si="440"/>
        <v>S</v>
      </c>
      <c r="AK216" s="12">
        <f t="shared" si="441"/>
        <v>2</v>
      </c>
      <c r="AL216" s="13" t="str">
        <f t="shared" si="442"/>
        <v/>
      </c>
      <c r="AM216" s="12">
        <f t="shared" si="443"/>
        <v>2</v>
      </c>
      <c r="AN216" s="5" t="str">
        <f t="shared" si="444"/>
        <v>2</v>
      </c>
      <c r="AO216" s="12">
        <f t="shared" si="445"/>
        <v>3</v>
      </c>
      <c r="AP216" s="13">
        <f t="shared" si="446"/>
        <v>46</v>
      </c>
      <c r="AQ216" s="12">
        <f t="shared" si="447"/>
        <v>4</v>
      </c>
      <c r="AR216" s="5" t="str">
        <f t="shared" si="448"/>
        <v>2</v>
      </c>
      <c r="AS216" s="12">
        <f t="shared" si="449"/>
        <v>5</v>
      </c>
      <c r="AT216" s="13">
        <f t="shared" si="450"/>
        <v>45</v>
      </c>
      <c r="AU216" s="12">
        <f t="shared" si="451"/>
        <v>6</v>
      </c>
      <c r="AV216" s="5" t="str">
        <f t="shared" si="452"/>
        <v>P3S</v>
      </c>
      <c r="AW216" s="12">
        <f t="shared" si="453"/>
        <v>9</v>
      </c>
      <c r="AX216" s="13" t="str">
        <f t="shared" si="454"/>
        <v/>
      </c>
      <c r="AY216" s="12">
        <f t="shared" si="455"/>
        <v>9</v>
      </c>
      <c r="AZ216" s="5" t="str">
        <f t="shared" si="456"/>
        <v/>
      </c>
      <c r="BA216" s="12">
        <f t="shared" si="457"/>
        <v>9</v>
      </c>
      <c r="BB216" s="13" t="str">
        <f t="shared" si="458"/>
        <v/>
      </c>
      <c r="BC216" s="12">
        <f t="shared" si="459"/>
        <v>9</v>
      </c>
      <c r="BD216" s="5" t="str">
        <f t="shared" si="460"/>
        <v/>
      </c>
      <c r="BE216" s="12">
        <f t="shared" si="461"/>
        <v>9</v>
      </c>
      <c r="BF216" s="13" t="str">
        <f t="shared" si="462"/>
        <v/>
      </c>
      <c r="BG216" s="12">
        <f t="shared" si="463"/>
        <v>9</v>
      </c>
      <c r="BH216" s="5" t="str">
        <f t="shared" si="464"/>
        <v/>
      </c>
      <c r="BJ216" t="str">
        <f t="shared" si="465"/>
        <v>S2.2-P3S</v>
      </c>
      <c r="BK216" s="8" t="str">
        <f t="shared" si="466"/>
        <v>yes</v>
      </c>
      <c r="BM216" s="3" t="str">
        <f>_xlfn.XLOOKUP(AJ216,Sheet2!A$3:A$16,Sheet2!B$3:B$16)&amp;"0"</f>
        <v>0110</v>
      </c>
      <c r="BN216" s="3" t="s">
        <v>260</v>
      </c>
      <c r="BO216" s="3" t="str">
        <f t="shared" si="467"/>
        <v>02</v>
      </c>
      <c r="BP216" s="3" t="s">
        <v>260</v>
      </c>
      <c r="BQ216" s="3" t="str">
        <f t="shared" si="468"/>
        <v>02</v>
      </c>
      <c r="BR216" s="3" t="s">
        <v>260</v>
      </c>
      <c r="BS216" s="3" t="str">
        <f t="shared" si="469"/>
        <v>0P3S</v>
      </c>
      <c r="BT216" s="3" t="s">
        <v>260</v>
      </c>
      <c r="BU216" s="3" t="str">
        <f t="shared" si="470"/>
        <v/>
      </c>
      <c r="BV216" s="3" t="s">
        <v>260</v>
      </c>
      <c r="BW216" s="3" t="str">
        <f t="shared" si="471"/>
        <v/>
      </c>
      <c r="BX216" s="3" t="s">
        <v>260</v>
      </c>
      <c r="BY216" s="3" t="str">
        <f t="shared" si="472"/>
        <v/>
      </c>
      <c r="CA216" s="6" t="str">
        <f t="shared" si="473"/>
        <v>0110.02.02.0P3S</v>
      </c>
    </row>
    <row r="217" spans="1:95" x14ac:dyDescent="0.3">
      <c r="A217" t="str">
        <f t="shared" si="435"/>
        <v>S2.2-P3SA</v>
      </c>
      <c r="B217" t="s">
        <v>187</v>
      </c>
      <c r="C217" t="s">
        <v>223</v>
      </c>
      <c r="D217" s="3">
        <v>0</v>
      </c>
      <c r="E217" s="3">
        <v>1</v>
      </c>
      <c r="G217" s="12">
        <v>0</v>
      </c>
      <c r="H217" s="3">
        <v>1</v>
      </c>
      <c r="I217" s="21">
        <v>0</v>
      </c>
      <c r="J217" s="12">
        <v>0</v>
      </c>
      <c r="K217" s="3">
        <v>1</v>
      </c>
      <c r="L217" s="21">
        <v>0</v>
      </c>
      <c r="M217" s="12">
        <v>1</v>
      </c>
      <c r="N217" s="3">
        <v>1</v>
      </c>
      <c r="O217" s="21">
        <v>0</v>
      </c>
      <c r="P217" s="13">
        <v>1</v>
      </c>
      <c r="Q217" s="5">
        <v>4</v>
      </c>
      <c r="R217" s="21">
        <v>0</v>
      </c>
      <c r="S217" s="13">
        <v>0</v>
      </c>
      <c r="T217" s="3">
        <v>0</v>
      </c>
      <c r="U217" s="21">
        <v>0</v>
      </c>
      <c r="V217" s="13">
        <v>0</v>
      </c>
      <c r="W217" s="3">
        <v>0</v>
      </c>
      <c r="X217" s="21">
        <v>0</v>
      </c>
      <c r="Y217" s="13">
        <v>0</v>
      </c>
      <c r="Z217" s="3">
        <v>0</v>
      </c>
      <c r="AA217" s="21">
        <v>0</v>
      </c>
      <c r="AE217" s="5" t="str">
        <f t="shared" si="436"/>
        <v/>
      </c>
      <c r="AG217" s="12">
        <f t="shared" si="437"/>
        <v>1</v>
      </c>
      <c r="AH217" s="5" t="str">
        <f t="shared" si="438"/>
        <v/>
      </c>
      <c r="AI217" s="12">
        <f t="shared" si="439"/>
        <v>1</v>
      </c>
      <c r="AJ217" s="5" t="str">
        <f t="shared" si="440"/>
        <v>S</v>
      </c>
      <c r="AK217" s="12">
        <f t="shared" si="441"/>
        <v>2</v>
      </c>
      <c r="AL217" s="13" t="str">
        <f t="shared" si="442"/>
        <v/>
      </c>
      <c r="AM217" s="12">
        <f t="shared" si="443"/>
        <v>2</v>
      </c>
      <c r="AN217" s="5" t="str">
        <f t="shared" si="444"/>
        <v>2</v>
      </c>
      <c r="AO217" s="12">
        <f t="shared" si="445"/>
        <v>3</v>
      </c>
      <c r="AP217" s="13">
        <f t="shared" si="446"/>
        <v>46</v>
      </c>
      <c r="AQ217" s="12">
        <f t="shared" si="447"/>
        <v>4</v>
      </c>
      <c r="AR217" s="5" t="str">
        <f t="shared" si="448"/>
        <v>2</v>
      </c>
      <c r="AS217" s="12">
        <f t="shared" si="449"/>
        <v>5</v>
      </c>
      <c r="AT217" s="13">
        <f t="shared" si="450"/>
        <v>45</v>
      </c>
      <c r="AU217" s="12">
        <f t="shared" si="451"/>
        <v>6</v>
      </c>
      <c r="AV217" s="5" t="str">
        <f t="shared" si="452"/>
        <v>P3SA</v>
      </c>
      <c r="AW217" s="12">
        <f t="shared" si="453"/>
        <v>10</v>
      </c>
      <c r="AX217" s="13" t="str">
        <f t="shared" si="454"/>
        <v/>
      </c>
      <c r="AY217" s="12">
        <f t="shared" si="455"/>
        <v>10</v>
      </c>
      <c r="AZ217" s="5" t="str">
        <f t="shared" si="456"/>
        <v/>
      </c>
      <c r="BA217" s="12">
        <f t="shared" si="457"/>
        <v>10</v>
      </c>
      <c r="BB217" s="13" t="str">
        <f t="shared" si="458"/>
        <v/>
      </c>
      <c r="BC217" s="12">
        <f t="shared" si="459"/>
        <v>10</v>
      </c>
      <c r="BD217" s="5" t="str">
        <f t="shared" si="460"/>
        <v/>
      </c>
      <c r="BE217" s="12">
        <f t="shared" si="461"/>
        <v>10</v>
      </c>
      <c r="BF217" s="13" t="str">
        <f t="shared" si="462"/>
        <v/>
      </c>
      <c r="BG217" s="12">
        <f t="shared" si="463"/>
        <v>10</v>
      </c>
      <c r="BH217" s="5" t="str">
        <f t="shared" si="464"/>
        <v/>
      </c>
      <c r="BJ217" t="str">
        <f t="shared" si="465"/>
        <v>S2.2-P3SA</v>
      </c>
      <c r="BK217" s="8" t="str">
        <f t="shared" si="466"/>
        <v>yes</v>
      </c>
      <c r="BM217" s="3" t="str">
        <f>_xlfn.XLOOKUP(AJ217,Sheet2!A$3:A$16,Sheet2!B$3:B$16)&amp;"0"</f>
        <v>0110</v>
      </c>
      <c r="BN217" s="3" t="s">
        <v>260</v>
      </c>
      <c r="BO217" s="3" t="str">
        <f t="shared" si="467"/>
        <v>02</v>
      </c>
      <c r="BP217" s="3" t="s">
        <v>260</v>
      </c>
      <c r="BQ217" s="3" t="str">
        <f t="shared" si="468"/>
        <v>02</v>
      </c>
      <c r="BR217" s="3" t="s">
        <v>260</v>
      </c>
      <c r="BS217" s="3" t="str">
        <f t="shared" si="469"/>
        <v>P3SA</v>
      </c>
      <c r="BT217" s="3" t="s">
        <v>260</v>
      </c>
      <c r="BU217" s="3" t="str">
        <f t="shared" si="470"/>
        <v/>
      </c>
      <c r="BV217" s="3" t="s">
        <v>260</v>
      </c>
      <c r="BW217" s="3" t="str">
        <f t="shared" si="471"/>
        <v/>
      </c>
      <c r="BX217" s="3" t="s">
        <v>260</v>
      </c>
      <c r="BY217" s="3" t="str">
        <f t="shared" si="472"/>
        <v/>
      </c>
      <c r="CA217" s="6" t="str">
        <f t="shared" si="473"/>
        <v>0110.02.02.P3SA</v>
      </c>
    </row>
    <row r="218" spans="1:95" x14ac:dyDescent="0.3">
      <c r="A218" t="str">
        <f t="shared" si="435"/>
        <v>S2.2-P3SB</v>
      </c>
      <c r="B218" t="s">
        <v>188</v>
      </c>
      <c r="C218" t="s">
        <v>223</v>
      </c>
      <c r="D218" s="3">
        <v>0</v>
      </c>
      <c r="E218" s="3">
        <v>1</v>
      </c>
      <c r="G218" s="12">
        <v>0</v>
      </c>
      <c r="H218" s="3">
        <v>1</v>
      </c>
      <c r="I218" s="21">
        <v>0</v>
      </c>
      <c r="J218" s="12">
        <v>0</v>
      </c>
      <c r="K218" s="3">
        <v>1</v>
      </c>
      <c r="L218" s="21">
        <v>0</v>
      </c>
      <c r="M218" s="12">
        <v>1</v>
      </c>
      <c r="N218" s="3">
        <v>1</v>
      </c>
      <c r="O218" s="21">
        <v>0</v>
      </c>
      <c r="P218" s="13">
        <v>1</v>
      </c>
      <c r="Q218" s="5">
        <v>4</v>
      </c>
      <c r="R218" s="21">
        <v>0</v>
      </c>
      <c r="S218" s="13">
        <v>0</v>
      </c>
      <c r="T218" s="3">
        <v>0</v>
      </c>
      <c r="U218" s="21">
        <v>0</v>
      </c>
      <c r="V218" s="13">
        <v>0</v>
      </c>
      <c r="W218" s="3">
        <v>0</v>
      </c>
      <c r="X218" s="21">
        <v>0</v>
      </c>
      <c r="Y218" s="13">
        <v>0</v>
      </c>
      <c r="Z218" s="3">
        <v>0</v>
      </c>
      <c r="AA218" s="21">
        <v>0</v>
      </c>
      <c r="AE218" s="5" t="str">
        <f t="shared" si="436"/>
        <v/>
      </c>
      <c r="AG218" s="12">
        <f t="shared" si="437"/>
        <v>1</v>
      </c>
      <c r="AH218" s="5" t="str">
        <f t="shared" si="438"/>
        <v/>
      </c>
      <c r="AI218" s="12">
        <f t="shared" si="439"/>
        <v>1</v>
      </c>
      <c r="AJ218" s="5" t="str">
        <f t="shared" si="440"/>
        <v>S</v>
      </c>
      <c r="AK218" s="12">
        <f t="shared" si="441"/>
        <v>2</v>
      </c>
      <c r="AL218" s="13" t="str">
        <f t="shared" si="442"/>
        <v/>
      </c>
      <c r="AM218" s="12">
        <f t="shared" si="443"/>
        <v>2</v>
      </c>
      <c r="AN218" s="5" t="str">
        <f t="shared" si="444"/>
        <v>2</v>
      </c>
      <c r="AO218" s="12">
        <f t="shared" si="445"/>
        <v>3</v>
      </c>
      <c r="AP218" s="13">
        <f t="shared" si="446"/>
        <v>46</v>
      </c>
      <c r="AQ218" s="12">
        <f t="shared" si="447"/>
        <v>4</v>
      </c>
      <c r="AR218" s="5" t="str">
        <f t="shared" si="448"/>
        <v>2</v>
      </c>
      <c r="AS218" s="12">
        <f t="shared" si="449"/>
        <v>5</v>
      </c>
      <c r="AT218" s="13">
        <f t="shared" si="450"/>
        <v>45</v>
      </c>
      <c r="AU218" s="12">
        <f t="shared" si="451"/>
        <v>6</v>
      </c>
      <c r="AV218" s="5" t="str">
        <f t="shared" si="452"/>
        <v>P3SB</v>
      </c>
      <c r="AW218" s="12">
        <f t="shared" si="453"/>
        <v>10</v>
      </c>
      <c r="AX218" s="13" t="str">
        <f t="shared" si="454"/>
        <v/>
      </c>
      <c r="AY218" s="12">
        <f t="shared" si="455"/>
        <v>10</v>
      </c>
      <c r="AZ218" s="5" t="str">
        <f t="shared" si="456"/>
        <v/>
      </c>
      <c r="BA218" s="12">
        <f t="shared" si="457"/>
        <v>10</v>
      </c>
      <c r="BB218" s="13" t="str">
        <f t="shared" si="458"/>
        <v/>
      </c>
      <c r="BC218" s="12">
        <f t="shared" si="459"/>
        <v>10</v>
      </c>
      <c r="BD218" s="5" t="str">
        <f t="shared" si="460"/>
        <v/>
      </c>
      <c r="BE218" s="12">
        <f t="shared" si="461"/>
        <v>10</v>
      </c>
      <c r="BF218" s="13" t="str">
        <f t="shared" si="462"/>
        <v/>
      </c>
      <c r="BG218" s="12">
        <f t="shared" si="463"/>
        <v>10</v>
      </c>
      <c r="BH218" s="5" t="str">
        <f t="shared" si="464"/>
        <v/>
      </c>
      <c r="BJ218" t="str">
        <f t="shared" si="465"/>
        <v>S2.2-P3SB</v>
      </c>
      <c r="BK218" s="8" t="str">
        <f t="shared" si="466"/>
        <v>yes</v>
      </c>
      <c r="BM218" s="3" t="str">
        <f>_xlfn.XLOOKUP(AJ218,Sheet2!A$3:A$16,Sheet2!B$3:B$16)&amp;"0"</f>
        <v>0110</v>
      </c>
      <c r="BN218" s="3" t="s">
        <v>260</v>
      </c>
      <c r="BO218" s="3" t="str">
        <f t="shared" si="467"/>
        <v>02</v>
      </c>
      <c r="BP218" s="3" t="s">
        <v>260</v>
      </c>
      <c r="BQ218" s="3" t="str">
        <f t="shared" si="468"/>
        <v>02</v>
      </c>
      <c r="BR218" s="3" t="s">
        <v>260</v>
      </c>
      <c r="BS218" s="3" t="str">
        <f t="shared" si="469"/>
        <v>P3SB</v>
      </c>
      <c r="BT218" s="3" t="s">
        <v>260</v>
      </c>
      <c r="BU218" s="3" t="str">
        <f t="shared" si="470"/>
        <v/>
      </c>
      <c r="BV218" s="3" t="s">
        <v>260</v>
      </c>
      <c r="BW218" s="3" t="str">
        <f t="shared" si="471"/>
        <v/>
      </c>
      <c r="BX218" s="3" t="s">
        <v>260</v>
      </c>
      <c r="BY218" s="3" t="str">
        <f t="shared" si="472"/>
        <v/>
      </c>
      <c r="CA218" s="6" t="str">
        <f t="shared" si="473"/>
        <v>0110.02.02.P3SB</v>
      </c>
    </row>
    <row r="219" spans="1:95" x14ac:dyDescent="0.3">
      <c r="A219" t="str">
        <f t="shared" si="435"/>
        <v>S2.2-P3N</v>
      </c>
      <c r="B219" t="s">
        <v>183</v>
      </c>
      <c r="C219" t="s">
        <v>223</v>
      </c>
      <c r="D219" s="3">
        <v>0</v>
      </c>
      <c r="E219" s="3">
        <v>1</v>
      </c>
      <c r="G219" s="12">
        <v>0</v>
      </c>
      <c r="H219" s="3">
        <v>1</v>
      </c>
      <c r="I219" s="21">
        <v>0</v>
      </c>
      <c r="J219" s="12">
        <v>0</v>
      </c>
      <c r="K219" s="3">
        <v>1</v>
      </c>
      <c r="L219" s="21">
        <v>0</v>
      </c>
      <c r="M219" s="12">
        <v>1</v>
      </c>
      <c r="N219" s="3">
        <v>1</v>
      </c>
      <c r="O219" s="21">
        <v>0</v>
      </c>
      <c r="P219" s="13">
        <v>1</v>
      </c>
      <c r="Q219" s="5">
        <v>3</v>
      </c>
      <c r="R219" s="21">
        <v>0</v>
      </c>
      <c r="S219" s="13">
        <v>0</v>
      </c>
      <c r="T219" s="3">
        <v>0</v>
      </c>
      <c r="U219" s="21">
        <v>0</v>
      </c>
      <c r="V219" s="13">
        <v>0</v>
      </c>
      <c r="W219" s="3">
        <v>0</v>
      </c>
      <c r="X219" s="21">
        <v>0</v>
      </c>
      <c r="Y219" s="13">
        <v>0</v>
      </c>
      <c r="Z219" s="3">
        <v>0</v>
      </c>
      <c r="AA219" s="21">
        <v>0</v>
      </c>
      <c r="AE219" s="5" t="str">
        <f t="shared" si="436"/>
        <v/>
      </c>
      <c r="AG219" s="12">
        <f t="shared" si="437"/>
        <v>1</v>
      </c>
      <c r="AH219" s="5" t="str">
        <f t="shared" si="438"/>
        <v/>
      </c>
      <c r="AI219" s="12">
        <f t="shared" si="439"/>
        <v>1</v>
      </c>
      <c r="AJ219" s="5" t="str">
        <f t="shared" si="440"/>
        <v>S</v>
      </c>
      <c r="AK219" s="12">
        <f t="shared" si="441"/>
        <v>2</v>
      </c>
      <c r="AL219" s="13" t="str">
        <f t="shared" si="442"/>
        <v/>
      </c>
      <c r="AM219" s="12">
        <f t="shared" si="443"/>
        <v>2</v>
      </c>
      <c r="AN219" s="5" t="str">
        <f t="shared" si="444"/>
        <v>2</v>
      </c>
      <c r="AO219" s="12">
        <f t="shared" si="445"/>
        <v>3</v>
      </c>
      <c r="AP219" s="13">
        <f t="shared" si="446"/>
        <v>46</v>
      </c>
      <c r="AQ219" s="12">
        <f t="shared" si="447"/>
        <v>4</v>
      </c>
      <c r="AR219" s="5" t="str">
        <f t="shared" si="448"/>
        <v>2</v>
      </c>
      <c r="AS219" s="12">
        <f t="shared" si="449"/>
        <v>5</v>
      </c>
      <c r="AT219" s="13">
        <f t="shared" si="450"/>
        <v>45</v>
      </c>
      <c r="AU219" s="12">
        <f t="shared" si="451"/>
        <v>6</v>
      </c>
      <c r="AV219" s="5" t="str">
        <f t="shared" si="452"/>
        <v>P3N</v>
      </c>
      <c r="AW219" s="12">
        <f t="shared" si="453"/>
        <v>9</v>
      </c>
      <c r="AX219" s="13" t="str">
        <f t="shared" si="454"/>
        <v/>
      </c>
      <c r="AY219" s="12">
        <f t="shared" si="455"/>
        <v>9</v>
      </c>
      <c r="AZ219" s="5" t="str">
        <f t="shared" si="456"/>
        <v/>
      </c>
      <c r="BA219" s="12">
        <f t="shared" si="457"/>
        <v>9</v>
      </c>
      <c r="BB219" s="13" t="str">
        <f t="shared" si="458"/>
        <v/>
      </c>
      <c r="BC219" s="12">
        <f t="shared" si="459"/>
        <v>9</v>
      </c>
      <c r="BD219" s="5" t="str">
        <f t="shared" si="460"/>
        <v/>
      </c>
      <c r="BE219" s="12">
        <f t="shared" si="461"/>
        <v>9</v>
      </c>
      <c r="BF219" s="13" t="str">
        <f t="shared" si="462"/>
        <v/>
      </c>
      <c r="BG219" s="12">
        <f t="shared" si="463"/>
        <v>9</v>
      </c>
      <c r="BH219" s="5" t="str">
        <f t="shared" si="464"/>
        <v/>
      </c>
      <c r="BJ219" t="str">
        <f t="shared" si="465"/>
        <v>S2.2-P3N</v>
      </c>
      <c r="BK219" s="8" t="str">
        <f t="shared" si="466"/>
        <v>yes</v>
      </c>
      <c r="BM219" s="3" t="str">
        <f>_xlfn.XLOOKUP(AJ219,Sheet2!A$3:A$16,Sheet2!B$3:B$16)&amp;"0"</f>
        <v>0110</v>
      </c>
      <c r="BN219" s="3" t="s">
        <v>260</v>
      </c>
      <c r="BO219" s="3" t="str">
        <f t="shared" si="467"/>
        <v>02</v>
      </c>
      <c r="BP219" s="3" t="s">
        <v>260</v>
      </c>
      <c r="BQ219" s="3" t="str">
        <f t="shared" si="468"/>
        <v>02</v>
      </c>
      <c r="BR219" s="3" t="s">
        <v>260</v>
      </c>
      <c r="BS219" s="3" t="str">
        <f t="shared" si="469"/>
        <v>0P3N</v>
      </c>
      <c r="BT219" s="3" t="s">
        <v>260</v>
      </c>
      <c r="BU219" s="3" t="str">
        <f t="shared" si="470"/>
        <v/>
      </c>
      <c r="BV219" s="3" t="s">
        <v>260</v>
      </c>
      <c r="BW219" s="3" t="str">
        <f t="shared" si="471"/>
        <v/>
      </c>
      <c r="BX219" s="3" t="s">
        <v>260</v>
      </c>
      <c r="BY219" s="3" t="str">
        <f t="shared" si="472"/>
        <v/>
      </c>
      <c r="CA219" s="6" t="str">
        <f t="shared" si="473"/>
        <v>0110.02.02.0P3N</v>
      </c>
    </row>
    <row r="220" spans="1:95" x14ac:dyDescent="0.3">
      <c r="A220" t="str">
        <f t="shared" si="435"/>
        <v>S2.2-P3NA</v>
      </c>
      <c r="B220" t="s">
        <v>184</v>
      </c>
      <c r="C220" t="s">
        <v>223</v>
      </c>
      <c r="D220" s="3">
        <v>0</v>
      </c>
      <c r="E220" s="3">
        <v>1</v>
      </c>
      <c r="G220" s="12">
        <v>0</v>
      </c>
      <c r="H220" s="3">
        <v>1</v>
      </c>
      <c r="I220" s="21">
        <v>0</v>
      </c>
      <c r="J220" s="12">
        <v>0</v>
      </c>
      <c r="K220" s="3">
        <v>1</v>
      </c>
      <c r="L220" s="21">
        <v>0</v>
      </c>
      <c r="M220" s="12">
        <v>1</v>
      </c>
      <c r="N220" s="3">
        <v>1</v>
      </c>
      <c r="O220" s="21">
        <v>0</v>
      </c>
      <c r="P220" s="13">
        <v>1</v>
      </c>
      <c r="Q220" s="5">
        <v>4</v>
      </c>
      <c r="R220" s="21">
        <v>0</v>
      </c>
      <c r="S220" s="13">
        <v>0</v>
      </c>
      <c r="T220" s="3">
        <v>0</v>
      </c>
      <c r="U220" s="21">
        <v>0</v>
      </c>
      <c r="V220" s="13">
        <v>0</v>
      </c>
      <c r="W220" s="3">
        <v>0</v>
      </c>
      <c r="X220" s="21">
        <v>0</v>
      </c>
      <c r="Y220" s="13">
        <v>0</v>
      </c>
      <c r="Z220" s="3">
        <v>0</v>
      </c>
      <c r="AA220" s="21">
        <v>0</v>
      </c>
      <c r="AE220" s="5" t="str">
        <f t="shared" si="436"/>
        <v/>
      </c>
      <c r="AG220" s="12">
        <f t="shared" si="437"/>
        <v>1</v>
      </c>
      <c r="AH220" s="5" t="str">
        <f t="shared" si="438"/>
        <v/>
      </c>
      <c r="AI220" s="12">
        <f t="shared" si="439"/>
        <v>1</v>
      </c>
      <c r="AJ220" s="5" t="str">
        <f t="shared" si="440"/>
        <v>S</v>
      </c>
      <c r="AK220" s="12">
        <f t="shared" si="441"/>
        <v>2</v>
      </c>
      <c r="AL220" s="13" t="str">
        <f t="shared" si="442"/>
        <v/>
      </c>
      <c r="AM220" s="12">
        <f t="shared" si="443"/>
        <v>2</v>
      </c>
      <c r="AN220" s="5" t="str">
        <f t="shared" si="444"/>
        <v>2</v>
      </c>
      <c r="AO220" s="12">
        <f t="shared" si="445"/>
        <v>3</v>
      </c>
      <c r="AP220" s="13">
        <f t="shared" si="446"/>
        <v>46</v>
      </c>
      <c r="AQ220" s="12">
        <f t="shared" si="447"/>
        <v>4</v>
      </c>
      <c r="AR220" s="5" t="str">
        <f t="shared" si="448"/>
        <v>2</v>
      </c>
      <c r="AS220" s="12">
        <f t="shared" si="449"/>
        <v>5</v>
      </c>
      <c r="AT220" s="13">
        <f t="shared" si="450"/>
        <v>45</v>
      </c>
      <c r="AU220" s="12">
        <f t="shared" si="451"/>
        <v>6</v>
      </c>
      <c r="AV220" s="5" t="str">
        <f t="shared" si="452"/>
        <v>P3NA</v>
      </c>
      <c r="AW220" s="12">
        <f t="shared" si="453"/>
        <v>10</v>
      </c>
      <c r="AX220" s="13" t="str">
        <f t="shared" si="454"/>
        <v/>
      </c>
      <c r="AY220" s="12">
        <f t="shared" si="455"/>
        <v>10</v>
      </c>
      <c r="AZ220" s="5" t="str">
        <f t="shared" si="456"/>
        <v/>
      </c>
      <c r="BA220" s="12">
        <f t="shared" si="457"/>
        <v>10</v>
      </c>
      <c r="BB220" s="13" t="str">
        <f t="shared" si="458"/>
        <v/>
      </c>
      <c r="BC220" s="12">
        <f t="shared" si="459"/>
        <v>10</v>
      </c>
      <c r="BD220" s="5" t="str">
        <f t="shared" si="460"/>
        <v/>
      </c>
      <c r="BE220" s="12">
        <f t="shared" si="461"/>
        <v>10</v>
      </c>
      <c r="BF220" s="13" t="str">
        <f t="shared" si="462"/>
        <v/>
      </c>
      <c r="BG220" s="12">
        <f t="shared" si="463"/>
        <v>10</v>
      </c>
      <c r="BH220" s="5" t="str">
        <f t="shared" si="464"/>
        <v/>
      </c>
      <c r="BJ220" t="str">
        <f t="shared" si="465"/>
        <v>S2.2-P3NA</v>
      </c>
      <c r="BK220" s="8" t="str">
        <f t="shared" si="466"/>
        <v>yes</v>
      </c>
      <c r="BM220" s="3" t="str">
        <f>_xlfn.XLOOKUP(AJ220,Sheet2!A$3:A$16,Sheet2!B$3:B$16)&amp;"0"</f>
        <v>0110</v>
      </c>
      <c r="BN220" s="3" t="s">
        <v>260</v>
      </c>
      <c r="BO220" s="3" t="str">
        <f t="shared" si="467"/>
        <v>02</v>
      </c>
      <c r="BP220" s="3" t="s">
        <v>260</v>
      </c>
      <c r="BQ220" s="3" t="str">
        <f t="shared" si="468"/>
        <v>02</v>
      </c>
      <c r="BR220" s="3" t="s">
        <v>260</v>
      </c>
      <c r="BS220" s="3" t="str">
        <f t="shared" si="469"/>
        <v>P3NA</v>
      </c>
      <c r="BT220" s="3" t="s">
        <v>260</v>
      </c>
      <c r="BU220" s="3" t="str">
        <f t="shared" si="470"/>
        <v/>
      </c>
      <c r="BV220" s="3" t="s">
        <v>260</v>
      </c>
      <c r="BW220" s="3" t="str">
        <f t="shared" si="471"/>
        <v/>
      </c>
      <c r="BX220" s="3" t="s">
        <v>260</v>
      </c>
      <c r="BY220" s="3" t="str">
        <f t="shared" si="472"/>
        <v/>
      </c>
      <c r="CA220" s="6" t="str">
        <f t="shared" si="473"/>
        <v>0110.02.02.P3NA</v>
      </c>
    </row>
    <row r="221" spans="1:95" x14ac:dyDescent="0.3">
      <c r="A221" t="str">
        <f t="shared" si="435"/>
        <v>S2.2-P3NB</v>
      </c>
      <c r="B221" t="s">
        <v>185</v>
      </c>
      <c r="C221" t="s">
        <v>223</v>
      </c>
      <c r="D221" s="3">
        <v>0</v>
      </c>
      <c r="E221" s="3">
        <v>1</v>
      </c>
      <c r="G221" s="12">
        <v>0</v>
      </c>
      <c r="H221" s="3">
        <v>1</v>
      </c>
      <c r="I221" s="21">
        <v>0</v>
      </c>
      <c r="J221" s="12">
        <v>0</v>
      </c>
      <c r="K221" s="3">
        <v>1</v>
      </c>
      <c r="L221" s="21">
        <v>0</v>
      </c>
      <c r="M221" s="12">
        <v>1</v>
      </c>
      <c r="N221" s="3">
        <v>1</v>
      </c>
      <c r="O221" s="21">
        <v>0</v>
      </c>
      <c r="P221" s="13">
        <v>1</v>
      </c>
      <c r="Q221" s="5">
        <v>4</v>
      </c>
      <c r="R221" s="21">
        <v>0</v>
      </c>
      <c r="S221" s="13">
        <v>0</v>
      </c>
      <c r="T221" s="3">
        <v>0</v>
      </c>
      <c r="U221" s="21">
        <v>0</v>
      </c>
      <c r="V221" s="13">
        <v>0</v>
      </c>
      <c r="W221" s="3">
        <v>0</v>
      </c>
      <c r="X221" s="21">
        <v>0</v>
      </c>
      <c r="Y221" s="13">
        <v>0</v>
      </c>
      <c r="Z221" s="3">
        <v>0</v>
      </c>
      <c r="AA221" s="21">
        <v>0</v>
      </c>
      <c r="AE221" s="5" t="str">
        <f t="shared" si="436"/>
        <v/>
      </c>
      <c r="AG221" s="12">
        <f t="shared" si="437"/>
        <v>1</v>
      </c>
      <c r="AH221" s="5" t="str">
        <f t="shared" si="438"/>
        <v/>
      </c>
      <c r="AI221" s="12">
        <f t="shared" si="439"/>
        <v>1</v>
      </c>
      <c r="AJ221" s="5" t="str">
        <f t="shared" si="440"/>
        <v>S</v>
      </c>
      <c r="AK221" s="12">
        <f t="shared" si="441"/>
        <v>2</v>
      </c>
      <c r="AL221" s="13" t="str">
        <f t="shared" si="442"/>
        <v/>
      </c>
      <c r="AM221" s="12">
        <f t="shared" si="443"/>
        <v>2</v>
      </c>
      <c r="AN221" s="5" t="str">
        <f t="shared" si="444"/>
        <v>2</v>
      </c>
      <c r="AO221" s="12">
        <f t="shared" si="445"/>
        <v>3</v>
      </c>
      <c r="AP221" s="13">
        <f t="shared" si="446"/>
        <v>46</v>
      </c>
      <c r="AQ221" s="12">
        <f t="shared" si="447"/>
        <v>4</v>
      </c>
      <c r="AR221" s="5" t="str">
        <f t="shared" si="448"/>
        <v>2</v>
      </c>
      <c r="AS221" s="12">
        <f t="shared" si="449"/>
        <v>5</v>
      </c>
      <c r="AT221" s="13">
        <f t="shared" si="450"/>
        <v>45</v>
      </c>
      <c r="AU221" s="12">
        <f t="shared" si="451"/>
        <v>6</v>
      </c>
      <c r="AV221" s="5" t="str">
        <f t="shared" si="452"/>
        <v>P3NB</v>
      </c>
      <c r="AW221" s="12">
        <f t="shared" si="453"/>
        <v>10</v>
      </c>
      <c r="AX221" s="13" t="str">
        <f t="shared" si="454"/>
        <v/>
      </c>
      <c r="AY221" s="12">
        <f t="shared" si="455"/>
        <v>10</v>
      </c>
      <c r="AZ221" s="5" t="str">
        <f t="shared" si="456"/>
        <v/>
      </c>
      <c r="BA221" s="12">
        <f t="shared" si="457"/>
        <v>10</v>
      </c>
      <c r="BB221" s="13" t="str">
        <f t="shared" si="458"/>
        <v/>
      </c>
      <c r="BC221" s="12">
        <f t="shared" si="459"/>
        <v>10</v>
      </c>
      <c r="BD221" s="5" t="str">
        <f t="shared" si="460"/>
        <v/>
      </c>
      <c r="BE221" s="12">
        <f t="shared" si="461"/>
        <v>10</v>
      </c>
      <c r="BF221" s="13" t="str">
        <f t="shared" si="462"/>
        <v/>
      </c>
      <c r="BG221" s="12">
        <f t="shared" si="463"/>
        <v>10</v>
      </c>
      <c r="BH221" s="5" t="str">
        <f t="shared" si="464"/>
        <v/>
      </c>
      <c r="BJ221" t="str">
        <f t="shared" si="465"/>
        <v>S2.2-P3NB</v>
      </c>
      <c r="BK221" s="8" t="str">
        <f t="shared" si="466"/>
        <v>yes</v>
      </c>
      <c r="BM221" s="3" t="str">
        <f>_xlfn.XLOOKUP(AJ221,Sheet2!A$3:A$16,Sheet2!B$3:B$16)&amp;"0"</f>
        <v>0110</v>
      </c>
      <c r="BN221" s="3" t="s">
        <v>260</v>
      </c>
      <c r="BO221" s="3" t="str">
        <f t="shared" si="467"/>
        <v>02</v>
      </c>
      <c r="BP221" s="3" t="s">
        <v>260</v>
      </c>
      <c r="BQ221" s="3" t="str">
        <f t="shared" si="468"/>
        <v>02</v>
      </c>
      <c r="BR221" s="3" t="s">
        <v>260</v>
      </c>
      <c r="BS221" s="3" t="str">
        <f t="shared" si="469"/>
        <v>P3NB</v>
      </c>
      <c r="BT221" s="3" t="s">
        <v>260</v>
      </c>
      <c r="BU221" s="3" t="str">
        <f t="shared" si="470"/>
        <v/>
      </c>
      <c r="BV221" s="3" t="s">
        <v>260</v>
      </c>
      <c r="BW221" s="3" t="str">
        <f t="shared" si="471"/>
        <v/>
      </c>
      <c r="BX221" s="3" t="s">
        <v>260</v>
      </c>
      <c r="BY221" s="3" t="str">
        <f t="shared" si="472"/>
        <v/>
      </c>
      <c r="CA221" s="6" t="str">
        <f t="shared" si="473"/>
        <v>0110.02.02.P3NB</v>
      </c>
    </row>
    <row r="222" spans="1:95" x14ac:dyDescent="0.3">
      <c r="A222" t="str">
        <f t="shared" si="435"/>
        <v>S2.2-P4S</v>
      </c>
      <c r="B222" t="s">
        <v>192</v>
      </c>
      <c r="C222" t="s">
        <v>223</v>
      </c>
      <c r="D222" s="3">
        <v>0</v>
      </c>
      <c r="E222" s="3">
        <v>1</v>
      </c>
      <c r="G222" s="12">
        <v>0</v>
      </c>
      <c r="H222" s="3">
        <v>1</v>
      </c>
      <c r="I222" s="21">
        <v>0</v>
      </c>
      <c r="J222" s="12">
        <v>0</v>
      </c>
      <c r="K222" s="3">
        <v>1</v>
      </c>
      <c r="L222" s="21">
        <v>0</v>
      </c>
      <c r="M222" s="12">
        <v>1</v>
      </c>
      <c r="N222" s="3">
        <v>1</v>
      </c>
      <c r="O222" s="21">
        <v>0</v>
      </c>
      <c r="P222" s="13">
        <v>1</v>
      </c>
      <c r="Q222" s="5">
        <v>3</v>
      </c>
      <c r="R222" s="21">
        <v>0</v>
      </c>
      <c r="S222" s="13">
        <v>0</v>
      </c>
      <c r="T222" s="3">
        <v>0</v>
      </c>
      <c r="U222" s="21">
        <v>0</v>
      </c>
      <c r="V222" s="13">
        <v>0</v>
      </c>
      <c r="W222" s="3">
        <v>0</v>
      </c>
      <c r="X222" s="21">
        <v>0</v>
      </c>
      <c r="Y222" s="13">
        <v>0</v>
      </c>
      <c r="Z222" s="3">
        <v>0</v>
      </c>
      <c r="AA222" s="21">
        <v>0</v>
      </c>
      <c r="AE222" s="5" t="str">
        <f t="shared" si="436"/>
        <v/>
      </c>
      <c r="AG222" s="12">
        <f t="shared" si="437"/>
        <v>1</v>
      </c>
      <c r="AH222" s="5" t="str">
        <f t="shared" si="438"/>
        <v/>
      </c>
      <c r="AI222" s="12">
        <f t="shared" si="439"/>
        <v>1</v>
      </c>
      <c r="AJ222" s="5" t="str">
        <f t="shared" si="440"/>
        <v>S</v>
      </c>
      <c r="AK222" s="12">
        <f t="shared" si="441"/>
        <v>2</v>
      </c>
      <c r="AL222" s="13" t="str">
        <f t="shared" si="442"/>
        <v/>
      </c>
      <c r="AM222" s="12">
        <f t="shared" si="443"/>
        <v>2</v>
      </c>
      <c r="AN222" s="5" t="str">
        <f t="shared" si="444"/>
        <v>2</v>
      </c>
      <c r="AO222" s="12">
        <f t="shared" si="445"/>
        <v>3</v>
      </c>
      <c r="AP222" s="13">
        <f t="shared" si="446"/>
        <v>46</v>
      </c>
      <c r="AQ222" s="12">
        <f t="shared" si="447"/>
        <v>4</v>
      </c>
      <c r="AR222" s="5" t="str">
        <f t="shared" si="448"/>
        <v>2</v>
      </c>
      <c r="AS222" s="12">
        <f t="shared" si="449"/>
        <v>5</v>
      </c>
      <c r="AT222" s="13">
        <f t="shared" si="450"/>
        <v>45</v>
      </c>
      <c r="AU222" s="12">
        <f t="shared" si="451"/>
        <v>6</v>
      </c>
      <c r="AV222" s="5" t="str">
        <f t="shared" si="452"/>
        <v>P4S</v>
      </c>
      <c r="AW222" s="12">
        <f t="shared" si="453"/>
        <v>9</v>
      </c>
      <c r="AX222" s="13" t="str">
        <f t="shared" si="454"/>
        <v/>
      </c>
      <c r="AY222" s="12">
        <f t="shared" si="455"/>
        <v>9</v>
      </c>
      <c r="AZ222" s="5" t="str">
        <f t="shared" si="456"/>
        <v/>
      </c>
      <c r="BA222" s="12">
        <f t="shared" si="457"/>
        <v>9</v>
      </c>
      <c r="BB222" s="13" t="str">
        <f t="shared" si="458"/>
        <v/>
      </c>
      <c r="BC222" s="12">
        <f t="shared" si="459"/>
        <v>9</v>
      </c>
      <c r="BD222" s="5" t="str">
        <f t="shared" si="460"/>
        <v/>
      </c>
      <c r="BE222" s="12">
        <f t="shared" si="461"/>
        <v>9</v>
      </c>
      <c r="BF222" s="13" t="str">
        <f t="shared" si="462"/>
        <v/>
      </c>
      <c r="BG222" s="12">
        <f t="shared" si="463"/>
        <v>9</v>
      </c>
      <c r="BH222" s="5" t="str">
        <f t="shared" si="464"/>
        <v/>
      </c>
      <c r="BJ222" t="str">
        <f t="shared" si="465"/>
        <v>S2.2-P4S</v>
      </c>
      <c r="BK222" s="8" t="str">
        <f t="shared" si="466"/>
        <v>yes</v>
      </c>
      <c r="BM222" s="3" t="str">
        <f>_xlfn.XLOOKUP(AJ222,Sheet2!A$3:A$16,Sheet2!B$3:B$16)&amp;"0"</f>
        <v>0110</v>
      </c>
      <c r="BN222" s="3" t="s">
        <v>260</v>
      </c>
      <c r="BO222" s="3" t="str">
        <f t="shared" si="467"/>
        <v>02</v>
      </c>
      <c r="BP222" s="3" t="s">
        <v>260</v>
      </c>
      <c r="BQ222" s="3" t="str">
        <f t="shared" si="468"/>
        <v>02</v>
      </c>
      <c r="BR222" s="3" t="s">
        <v>260</v>
      </c>
      <c r="BS222" s="3" t="str">
        <f t="shared" si="469"/>
        <v>0P4S</v>
      </c>
      <c r="BT222" s="3" t="s">
        <v>260</v>
      </c>
      <c r="BU222" s="3" t="str">
        <f t="shared" si="470"/>
        <v/>
      </c>
      <c r="BV222" s="3" t="s">
        <v>260</v>
      </c>
      <c r="BW222" s="3" t="str">
        <f t="shared" si="471"/>
        <v/>
      </c>
      <c r="BX222" s="3" t="s">
        <v>260</v>
      </c>
      <c r="BY222" s="3" t="str">
        <f t="shared" si="472"/>
        <v/>
      </c>
      <c r="CA222" s="6" t="str">
        <f t="shared" si="473"/>
        <v>0110.02.02.0P4S</v>
      </c>
    </row>
    <row r="223" spans="1:95" x14ac:dyDescent="0.3">
      <c r="A223" t="str">
        <f t="shared" si="435"/>
        <v>S2.2-P4SA</v>
      </c>
      <c r="B223" t="s">
        <v>193</v>
      </c>
      <c r="C223" t="s">
        <v>223</v>
      </c>
      <c r="D223" s="3">
        <v>0</v>
      </c>
      <c r="E223" s="3">
        <v>1</v>
      </c>
      <c r="G223" s="12">
        <v>0</v>
      </c>
      <c r="H223" s="3">
        <v>1</v>
      </c>
      <c r="I223" s="21">
        <v>0</v>
      </c>
      <c r="J223" s="12">
        <v>0</v>
      </c>
      <c r="K223" s="3">
        <v>1</v>
      </c>
      <c r="L223" s="21">
        <v>0</v>
      </c>
      <c r="M223" s="12">
        <v>1</v>
      </c>
      <c r="N223" s="3">
        <v>1</v>
      </c>
      <c r="O223" s="21">
        <v>0</v>
      </c>
      <c r="P223" s="13">
        <v>1</v>
      </c>
      <c r="Q223" s="5">
        <v>4</v>
      </c>
      <c r="R223" s="21">
        <v>0</v>
      </c>
      <c r="S223" s="13">
        <v>0</v>
      </c>
      <c r="T223" s="3">
        <v>0</v>
      </c>
      <c r="U223" s="21">
        <v>0</v>
      </c>
      <c r="V223" s="13">
        <v>0</v>
      </c>
      <c r="W223" s="3">
        <v>0</v>
      </c>
      <c r="X223" s="21">
        <v>0</v>
      </c>
      <c r="Y223" s="13">
        <v>0</v>
      </c>
      <c r="Z223" s="3">
        <v>0</v>
      </c>
      <c r="AA223" s="21">
        <v>0</v>
      </c>
      <c r="AE223" s="5" t="str">
        <f t="shared" si="436"/>
        <v/>
      </c>
      <c r="AG223" s="12">
        <f t="shared" si="437"/>
        <v>1</v>
      </c>
      <c r="AH223" s="5" t="str">
        <f t="shared" si="438"/>
        <v/>
      </c>
      <c r="AI223" s="12">
        <f t="shared" si="439"/>
        <v>1</v>
      </c>
      <c r="AJ223" s="5" t="str">
        <f t="shared" si="440"/>
        <v>S</v>
      </c>
      <c r="AK223" s="12">
        <f t="shared" si="441"/>
        <v>2</v>
      </c>
      <c r="AL223" s="13" t="str">
        <f t="shared" si="442"/>
        <v/>
      </c>
      <c r="AM223" s="12">
        <f t="shared" si="443"/>
        <v>2</v>
      </c>
      <c r="AN223" s="5" t="str">
        <f t="shared" si="444"/>
        <v>2</v>
      </c>
      <c r="AO223" s="12">
        <f t="shared" si="445"/>
        <v>3</v>
      </c>
      <c r="AP223" s="13">
        <f t="shared" si="446"/>
        <v>46</v>
      </c>
      <c r="AQ223" s="12">
        <f t="shared" si="447"/>
        <v>4</v>
      </c>
      <c r="AR223" s="5" t="str">
        <f t="shared" si="448"/>
        <v>2</v>
      </c>
      <c r="AS223" s="12">
        <f t="shared" si="449"/>
        <v>5</v>
      </c>
      <c r="AT223" s="13">
        <f t="shared" si="450"/>
        <v>45</v>
      </c>
      <c r="AU223" s="12">
        <f t="shared" si="451"/>
        <v>6</v>
      </c>
      <c r="AV223" s="5" t="str">
        <f t="shared" si="452"/>
        <v>P4SA</v>
      </c>
      <c r="AW223" s="12">
        <f t="shared" si="453"/>
        <v>10</v>
      </c>
      <c r="AX223" s="13" t="str">
        <f t="shared" si="454"/>
        <v/>
      </c>
      <c r="AY223" s="12">
        <f t="shared" si="455"/>
        <v>10</v>
      </c>
      <c r="AZ223" s="5" t="str">
        <f t="shared" si="456"/>
        <v/>
      </c>
      <c r="BA223" s="12">
        <f t="shared" si="457"/>
        <v>10</v>
      </c>
      <c r="BB223" s="13" t="str">
        <f t="shared" si="458"/>
        <v/>
      </c>
      <c r="BC223" s="12">
        <f t="shared" si="459"/>
        <v>10</v>
      </c>
      <c r="BD223" s="5" t="str">
        <f t="shared" si="460"/>
        <v/>
      </c>
      <c r="BE223" s="12">
        <f t="shared" si="461"/>
        <v>10</v>
      </c>
      <c r="BF223" s="13" t="str">
        <f t="shared" si="462"/>
        <v/>
      </c>
      <c r="BG223" s="12">
        <f t="shared" si="463"/>
        <v>10</v>
      </c>
      <c r="BH223" s="5" t="str">
        <f t="shared" si="464"/>
        <v/>
      </c>
      <c r="BJ223" t="str">
        <f t="shared" si="465"/>
        <v>S2.2-P4SA</v>
      </c>
      <c r="BK223" s="8" t="str">
        <f t="shared" si="466"/>
        <v>yes</v>
      </c>
      <c r="BM223" s="3" t="str">
        <f>_xlfn.XLOOKUP(AJ223,Sheet2!A$3:A$16,Sheet2!B$3:B$16)&amp;"0"</f>
        <v>0110</v>
      </c>
      <c r="BN223" s="3" t="s">
        <v>260</v>
      </c>
      <c r="BO223" s="3" t="str">
        <f t="shared" si="467"/>
        <v>02</v>
      </c>
      <c r="BP223" s="3" t="s">
        <v>260</v>
      </c>
      <c r="BQ223" s="3" t="str">
        <f t="shared" si="468"/>
        <v>02</v>
      </c>
      <c r="BR223" s="3" t="s">
        <v>260</v>
      </c>
      <c r="BS223" s="3" t="str">
        <f t="shared" si="469"/>
        <v>P4SA</v>
      </c>
      <c r="BT223" s="3" t="s">
        <v>260</v>
      </c>
      <c r="BU223" s="3" t="str">
        <f t="shared" si="470"/>
        <v/>
      </c>
      <c r="BV223" s="3" t="s">
        <v>260</v>
      </c>
      <c r="BW223" s="3" t="str">
        <f t="shared" si="471"/>
        <v/>
      </c>
      <c r="BX223" s="3" t="s">
        <v>260</v>
      </c>
      <c r="BY223" s="3" t="str">
        <f t="shared" si="472"/>
        <v/>
      </c>
      <c r="CA223" s="6" t="str">
        <f t="shared" si="473"/>
        <v>0110.02.02.P4SA</v>
      </c>
    </row>
    <row r="224" spans="1:95" x14ac:dyDescent="0.3">
      <c r="A224" t="str">
        <f t="shared" si="435"/>
        <v>S2.2-P4SB</v>
      </c>
      <c r="B224" t="s">
        <v>194</v>
      </c>
      <c r="C224" t="s">
        <v>223</v>
      </c>
      <c r="D224" s="3">
        <v>0</v>
      </c>
      <c r="E224" s="3">
        <v>1</v>
      </c>
      <c r="G224" s="12">
        <v>0</v>
      </c>
      <c r="H224" s="3">
        <v>1</v>
      </c>
      <c r="I224" s="21">
        <v>0</v>
      </c>
      <c r="J224" s="12">
        <v>0</v>
      </c>
      <c r="K224" s="3">
        <v>1</v>
      </c>
      <c r="L224" s="21">
        <v>0</v>
      </c>
      <c r="M224" s="12">
        <v>1</v>
      </c>
      <c r="N224" s="3">
        <v>1</v>
      </c>
      <c r="O224" s="21">
        <v>0</v>
      </c>
      <c r="P224" s="13">
        <v>1</v>
      </c>
      <c r="Q224" s="5">
        <v>4</v>
      </c>
      <c r="R224" s="21">
        <v>0</v>
      </c>
      <c r="S224" s="13">
        <v>0</v>
      </c>
      <c r="T224" s="3">
        <v>0</v>
      </c>
      <c r="U224" s="21">
        <v>0</v>
      </c>
      <c r="V224" s="13">
        <v>0</v>
      </c>
      <c r="W224" s="3">
        <v>0</v>
      </c>
      <c r="X224" s="21">
        <v>0</v>
      </c>
      <c r="Y224" s="13">
        <v>0</v>
      </c>
      <c r="Z224" s="3">
        <v>0</v>
      </c>
      <c r="AA224" s="21">
        <v>0</v>
      </c>
      <c r="AE224" s="5" t="str">
        <f t="shared" si="436"/>
        <v/>
      </c>
      <c r="AG224" s="12">
        <f t="shared" si="437"/>
        <v>1</v>
      </c>
      <c r="AH224" s="5" t="str">
        <f t="shared" si="438"/>
        <v/>
      </c>
      <c r="AI224" s="12">
        <f t="shared" si="439"/>
        <v>1</v>
      </c>
      <c r="AJ224" s="5" t="str">
        <f t="shared" si="440"/>
        <v>S</v>
      </c>
      <c r="AK224" s="12">
        <f t="shared" si="441"/>
        <v>2</v>
      </c>
      <c r="AL224" s="13" t="str">
        <f t="shared" si="442"/>
        <v/>
      </c>
      <c r="AM224" s="12">
        <f t="shared" si="443"/>
        <v>2</v>
      </c>
      <c r="AN224" s="5" t="str">
        <f t="shared" si="444"/>
        <v>2</v>
      </c>
      <c r="AO224" s="12">
        <f t="shared" si="445"/>
        <v>3</v>
      </c>
      <c r="AP224" s="13">
        <f t="shared" si="446"/>
        <v>46</v>
      </c>
      <c r="AQ224" s="12">
        <f t="shared" si="447"/>
        <v>4</v>
      </c>
      <c r="AR224" s="5" t="str">
        <f t="shared" si="448"/>
        <v>2</v>
      </c>
      <c r="AS224" s="12">
        <f t="shared" si="449"/>
        <v>5</v>
      </c>
      <c r="AT224" s="13">
        <f t="shared" si="450"/>
        <v>45</v>
      </c>
      <c r="AU224" s="12">
        <f t="shared" si="451"/>
        <v>6</v>
      </c>
      <c r="AV224" s="5" t="str">
        <f t="shared" si="452"/>
        <v>P4SB</v>
      </c>
      <c r="AW224" s="12">
        <f t="shared" si="453"/>
        <v>10</v>
      </c>
      <c r="AX224" s="13" t="str">
        <f t="shared" si="454"/>
        <v/>
      </c>
      <c r="AY224" s="12">
        <f t="shared" si="455"/>
        <v>10</v>
      </c>
      <c r="AZ224" s="5" t="str">
        <f t="shared" si="456"/>
        <v/>
      </c>
      <c r="BA224" s="12">
        <f t="shared" si="457"/>
        <v>10</v>
      </c>
      <c r="BB224" s="13" t="str">
        <f t="shared" si="458"/>
        <v/>
      </c>
      <c r="BC224" s="12">
        <f t="shared" si="459"/>
        <v>10</v>
      </c>
      <c r="BD224" s="5" t="str">
        <f t="shared" si="460"/>
        <v/>
      </c>
      <c r="BE224" s="12">
        <f t="shared" si="461"/>
        <v>10</v>
      </c>
      <c r="BF224" s="13" t="str">
        <f t="shared" si="462"/>
        <v/>
      </c>
      <c r="BG224" s="12">
        <f t="shared" si="463"/>
        <v>10</v>
      </c>
      <c r="BH224" s="5" t="str">
        <f t="shared" si="464"/>
        <v/>
      </c>
      <c r="BJ224" t="str">
        <f t="shared" si="465"/>
        <v>S2.2-P4SB</v>
      </c>
      <c r="BK224" s="8" t="str">
        <f t="shared" si="466"/>
        <v>yes</v>
      </c>
      <c r="BM224" s="3" t="str">
        <f>_xlfn.XLOOKUP(AJ224,Sheet2!A$3:A$16,Sheet2!B$3:B$16)&amp;"0"</f>
        <v>0110</v>
      </c>
      <c r="BN224" s="3" t="s">
        <v>260</v>
      </c>
      <c r="BO224" s="3" t="str">
        <f t="shared" si="467"/>
        <v>02</v>
      </c>
      <c r="BP224" s="3" t="s">
        <v>260</v>
      </c>
      <c r="BQ224" s="3" t="str">
        <f t="shared" si="468"/>
        <v>02</v>
      </c>
      <c r="BR224" s="3" t="s">
        <v>260</v>
      </c>
      <c r="BS224" s="3" t="str">
        <f t="shared" si="469"/>
        <v>P4SB</v>
      </c>
      <c r="BT224" s="3" t="s">
        <v>260</v>
      </c>
      <c r="BU224" s="3" t="str">
        <f t="shared" si="470"/>
        <v/>
      </c>
      <c r="BV224" s="3" t="s">
        <v>260</v>
      </c>
      <c r="BW224" s="3" t="str">
        <f t="shared" si="471"/>
        <v/>
      </c>
      <c r="BX224" s="3" t="s">
        <v>260</v>
      </c>
      <c r="BY224" s="3" t="str">
        <f t="shared" si="472"/>
        <v/>
      </c>
      <c r="CA224" s="6" t="str">
        <f t="shared" si="473"/>
        <v>0110.02.02.P4SB</v>
      </c>
    </row>
    <row r="225" spans="1:79" x14ac:dyDescent="0.3">
      <c r="A225" t="str">
        <f t="shared" si="435"/>
        <v>S2.2-P4N</v>
      </c>
      <c r="B225" t="s">
        <v>189</v>
      </c>
      <c r="C225" t="s">
        <v>223</v>
      </c>
      <c r="D225" s="3">
        <v>0</v>
      </c>
      <c r="E225" s="3">
        <v>1</v>
      </c>
      <c r="G225" s="12">
        <v>0</v>
      </c>
      <c r="H225" s="3">
        <v>1</v>
      </c>
      <c r="I225" s="21">
        <v>0</v>
      </c>
      <c r="J225" s="12">
        <v>0</v>
      </c>
      <c r="K225" s="3">
        <v>1</v>
      </c>
      <c r="L225" s="21">
        <v>0</v>
      </c>
      <c r="M225" s="12">
        <v>1</v>
      </c>
      <c r="N225" s="3">
        <v>1</v>
      </c>
      <c r="O225" s="21">
        <v>0</v>
      </c>
      <c r="P225" s="13">
        <v>1</v>
      </c>
      <c r="Q225" s="5">
        <v>3</v>
      </c>
      <c r="R225" s="21">
        <v>0</v>
      </c>
      <c r="S225" s="13">
        <v>0</v>
      </c>
      <c r="T225" s="3">
        <v>0</v>
      </c>
      <c r="U225" s="21">
        <v>0</v>
      </c>
      <c r="V225" s="13">
        <v>0</v>
      </c>
      <c r="W225" s="3">
        <v>0</v>
      </c>
      <c r="X225" s="21">
        <v>0</v>
      </c>
      <c r="Y225" s="13">
        <v>0</v>
      </c>
      <c r="Z225" s="3">
        <v>0</v>
      </c>
      <c r="AA225" s="21">
        <v>0</v>
      </c>
      <c r="AE225" s="5" t="str">
        <f t="shared" si="436"/>
        <v/>
      </c>
      <c r="AG225" s="12">
        <f t="shared" si="437"/>
        <v>1</v>
      </c>
      <c r="AH225" s="5" t="str">
        <f t="shared" si="438"/>
        <v/>
      </c>
      <c r="AI225" s="12">
        <f t="shared" si="439"/>
        <v>1</v>
      </c>
      <c r="AJ225" s="5" t="str">
        <f t="shared" si="440"/>
        <v>S</v>
      </c>
      <c r="AK225" s="12">
        <f t="shared" si="441"/>
        <v>2</v>
      </c>
      <c r="AL225" s="13" t="str">
        <f t="shared" si="442"/>
        <v/>
      </c>
      <c r="AM225" s="12">
        <f t="shared" si="443"/>
        <v>2</v>
      </c>
      <c r="AN225" s="5" t="str">
        <f t="shared" si="444"/>
        <v>2</v>
      </c>
      <c r="AO225" s="12">
        <f t="shared" si="445"/>
        <v>3</v>
      </c>
      <c r="AP225" s="13">
        <f t="shared" si="446"/>
        <v>46</v>
      </c>
      <c r="AQ225" s="12">
        <f t="shared" si="447"/>
        <v>4</v>
      </c>
      <c r="AR225" s="5" t="str">
        <f t="shared" si="448"/>
        <v>2</v>
      </c>
      <c r="AS225" s="12">
        <f t="shared" si="449"/>
        <v>5</v>
      </c>
      <c r="AT225" s="13">
        <f t="shared" si="450"/>
        <v>45</v>
      </c>
      <c r="AU225" s="12">
        <f t="shared" si="451"/>
        <v>6</v>
      </c>
      <c r="AV225" s="5" t="str">
        <f t="shared" si="452"/>
        <v>P4N</v>
      </c>
      <c r="AW225" s="12">
        <f t="shared" si="453"/>
        <v>9</v>
      </c>
      <c r="AX225" s="13" t="str">
        <f t="shared" si="454"/>
        <v/>
      </c>
      <c r="AY225" s="12">
        <f t="shared" si="455"/>
        <v>9</v>
      </c>
      <c r="AZ225" s="5" t="str">
        <f t="shared" si="456"/>
        <v/>
      </c>
      <c r="BA225" s="12">
        <f t="shared" si="457"/>
        <v>9</v>
      </c>
      <c r="BB225" s="13" t="str">
        <f t="shared" si="458"/>
        <v/>
      </c>
      <c r="BC225" s="12">
        <f t="shared" si="459"/>
        <v>9</v>
      </c>
      <c r="BD225" s="5" t="str">
        <f t="shared" si="460"/>
        <v/>
      </c>
      <c r="BE225" s="12">
        <f t="shared" si="461"/>
        <v>9</v>
      </c>
      <c r="BF225" s="13" t="str">
        <f t="shared" si="462"/>
        <v/>
      </c>
      <c r="BG225" s="12">
        <f t="shared" si="463"/>
        <v>9</v>
      </c>
      <c r="BH225" s="5" t="str">
        <f t="shared" si="464"/>
        <v/>
      </c>
      <c r="BJ225" t="str">
        <f t="shared" si="465"/>
        <v>S2.2-P4N</v>
      </c>
      <c r="BK225" s="8" t="str">
        <f t="shared" si="466"/>
        <v>yes</v>
      </c>
      <c r="BM225" s="3" t="str">
        <f>_xlfn.XLOOKUP(AJ225,Sheet2!A$3:A$16,Sheet2!B$3:B$16)&amp;"0"</f>
        <v>0110</v>
      </c>
      <c r="BN225" s="3" t="s">
        <v>260</v>
      </c>
      <c r="BO225" s="3" t="str">
        <f t="shared" si="467"/>
        <v>02</v>
      </c>
      <c r="BP225" s="3" t="s">
        <v>260</v>
      </c>
      <c r="BQ225" s="3" t="str">
        <f t="shared" si="468"/>
        <v>02</v>
      </c>
      <c r="BR225" s="3" t="s">
        <v>260</v>
      </c>
      <c r="BS225" s="3" t="str">
        <f t="shared" si="469"/>
        <v>0P4N</v>
      </c>
      <c r="BT225" s="3" t="s">
        <v>260</v>
      </c>
      <c r="BU225" s="3" t="str">
        <f t="shared" si="470"/>
        <v/>
      </c>
      <c r="BV225" s="3" t="s">
        <v>260</v>
      </c>
      <c r="BW225" s="3" t="str">
        <f t="shared" si="471"/>
        <v/>
      </c>
      <c r="BX225" s="3" t="s">
        <v>260</v>
      </c>
      <c r="BY225" s="3" t="str">
        <f t="shared" si="472"/>
        <v/>
      </c>
      <c r="CA225" s="6" t="str">
        <f t="shared" si="473"/>
        <v>0110.02.02.0P4N</v>
      </c>
    </row>
    <row r="226" spans="1:79" x14ac:dyDescent="0.3">
      <c r="A226" t="str">
        <f t="shared" si="435"/>
        <v>S2.2-P4NA</v>
      </c>
      <c r="B226" t="s">
        <v>190</v>
      </c>
      <c r="C226" t="s">
        <v>223</v>
      </c>
      <c r="D226" s="3">
        <v>0</v>
      </c>
      <c r="E226" s="3">
        <v>1</v>
      </c>
      <c r="G226" s="12">
        <v>0</v>
      </c>
      <c r="H226" s="3">
        <v>1</v>
      </c>
      <c r="I226" s="21">
        <v>0</v>
      </c>
      <c r="J226" s="12">
        <v>0</v>
      </c>
      <c r="K226" s="3">
        <v>1</v>
      </c>
      <c r="L226" s="21">
        <v>0</v>
      </c>
      <c r="M226" s="12">
        <v>1</v>
      </c>
      <c r="N226" s="3">
        <v>1</v>
      </c>
      <c r="O226" s="21">
        <v>0</v>
      </c>
      <c r="P226" s="13">
        <v>1</v>
      </c>
      <c r="Q226" s="5">
        <v>4</v>
      </c>
      <c r="R226" s="21">
        <v>0</v>
      </c>
      <c r="S226" s="13">
        <v>0</v>
      </c>
      <c r="T226" s="3">
        <v>0</v>
      </c>
      <c r="U226" s="21">
        <v>0</v>
      </c>
      <c r="V226" s="13">
        <v>0</v>
      </c>
      <c r="W226" s="3">
        <v>0</v>
      </c>
      <c r="X226" s="21">
        <v>0</v>
      </c>
      <c r="Y226" s="13">
        <v>0</v>
      </c>
      <c r="Z226" s="3">
        <v>0</v>
      </c>
      <c r="AA226" s="21">
        <v>0</v>
      </c>
      <c r="AE226" s="5" t="str">
        <f t="shared" ref="AE226:AE255" si="475">IF(D226=0,"",MID($A226,E226,D226))</f>
        <v/>
      </c>
      <c r="AG226" s="12">
        <f t="shared" ref="AG226:AG255" si="476">D226+E226</f>
        <v>1</v>
      </c>
      <c r="AH226" s="5" t="str">
        <f t="shared" ref="AH226:AH257" si="477">IF(G226=0,"",CODE(MID($A226,AG226,G226)))</f>
        <v/>
      </c>
      <c r="AI226" s="12">
        <f t="shared" ref="AI226:AI255" si="478">G226+AG226</f>
        <v>1</v>
      </c>
      <c r="AJ226" s="5" t="str">
        <f t="shared" ref="AJ226:AJ257" si="479">IF(H226=0,"",MID($A226,AI226,H226))</f>
        <v>S</v>
      </c>
      <c r="AK226" s="12">
        <f t="shared" ref="AK226:AK255" si="480">H226+AI226</f>
        <v>2</v>
      </c>
      <c r="AL226" s="13" t="str">
        <f t="shared" ref="AL226:AL257" si="481">IF(J226=0,"",CODE(MID($A226,AK226,J226)))</f>
        <v/>
      </c>
      <c r="AM226" s="12">
        <f t="shared" ref="AM226:AM255" si="482">J226+AK226</f>
        <v>2</v>
      </c>
      <c r="AN226" s="5" t="str">
        <f t="shared" ref="AN226:AN257" si="483">IF(K226=0,"",MID($A226,AM226,K226))</f>
        <v>2</v>
      </c>
      <c r="AO226" s="12">
        <f t="shared" ref="AO226:AO255" si="484">K226+AM226</f>
        <v>3</v>
      </c>
      <c r="AP226" s="13">
        <f t="shared" ref="AP226:AP257" si="485">IF(M226=0,"",CODE(MID($A226,AO226,M226)))</f>
        <v>46</v>
      </c>
      <c r="AQ226" s="12">
        <f t="shared" ref="AQ226:AQ255" si="486">M226+AO226</f>
        <v>4</v>
      </c>
      <c r="AR226" s="5" t="str">
        <f t="shared" ref="AR226:AR257" si="487">IF(N226=0,"",MID($A226,AQ226,N226))</f>
        <v>2</v>
      </c>
      <c r="AS226" s="12">
        <f t="shared" ref="AS226:AS255" si="488">N226+AQ226</f>
        <v>5</v>
      </c>
      <c r="AT226" s="13">
        <f t="shared" ref="AT226:AT257" si="489">IF(P226=0,"",CODE(MID($A226,AS226,P226)))</f>
        <v>45</v>
      </c>
      <c r="AU226" s="12">
        <f t="shared" ref="AU226:AU255" si="490">P226+AS226</f>
        <v>6</v>
      </c>
      <c r="AV226" s="5" t="str">
        <f t="shared" ref="AV226:AV257" si="491">IF(Q226=0,"",MID($A226,AU226,Q226))</f>
        <v>P4NA</v>
      </c>
      <c r="AW226" s="12">
        <f t="shared" ref="AW226:AW255" si="492">Q226+AU226</f>
        <v>10</v>
      </c>
      <c r="AX226" s="13" t="str">
        <f t="shared" ref="AX226:AX257" si="493">IF(S226=0,"",CODE(MID($A226,AW226,S226)))</f>
        <v/>
      </c>
      <c r="AY226" s="12">
        <f t="shared" ref="AY226:AY255" si="494">S226+AW226</f>
        <v>10</v>
      </c>
      <c r="AZ226" s="5" t="str">
        <f t="shared" ref="AZ226:AZ257" si="495">IF(T226=0,"",MID($A226,AY226,T226))</f>
        <v/>
      </c>
      <c r="BA226" s="12">
        <f t="shared" ref="BA226:BA255" si="496">T226+AY226</f>
        <v>10</v>
      </c>
      <c r="BB226" s="13" t="str">
        <f t="shared" ref="BB226:BB257" si="497">IF(V226=0,"",CODE(MID($A226,BA226,V226)))</f>
        <v/>
      </c>
      <c r="BC226" s="12">
        <f t="shared" ref="BC226:BC255" si="498">V226+BA226</f>
        <v>10</v>
      </c>
      <c r="BD226" s="5" t="str">
        <f t="shared" ref="BD226:BD257" si="499">IF(W226=0,"",MID($A226,BC226,W226))</f>
        <v/>
      </c>
      <c r="BE226" s="12">
        <f t="shared" ref="BE226:BE255" si="500">W226+BC226</f>
        <v>10</v>
      </c>
      <c r="BF226" s="13" t="str">
        <f t="shared" ref="BF226:BF257" si="501">IF(Y226=0,"",CODE(MID($A226,BE226,Y226)))</f>
        <v/>
      </c>
      <c r="BG226" s="12">
        <f t="shared" ref="BG226:BG255" si="502">Y226+BE226</f>
        <v>10</v>
      </c>
      <c r="BH226" s="5" t="str">
        <f t="shared" ref="BH226:BH257" si="503">IF(Z226=0,"",MID($A226,BG226,Z226))</f>
        <v/>
      </c>
      <c r="BJ226" t="str">
        <f t="shared" si="465"/>
        <v>S2.2-P4NA</v>
      </c>
      <c r="BK226" s="8" t="str">
        <f t="shared" si="466"/>
        <v>yes</v>
      </c>
      <c r="BM226" s="3" t="str">
        <f>_xlfn.XLOOKUP(AJ226,Sheet2!A$3:A$16,Sheet2!B$3:B$16)&amp;"0"</f>
        <v>0110</v>
      </c>
      <c r="BN226" s="3" t="s">
        <v>260</v>
      </c>
      <c r="BO226" s="3" t="str">
        <f t="shared" si="467"/>
        <v>02</v>
      </c>
      <c r="BP226" s="3" t="s">
        <v>260</v>
      </c>
      <c r="BQ226" s="3" t="str">
        <f t="shared" si="468"/>
        <v>02</v>
      </c>
      <c r="BR226" s="3" t="s">
        <v>260</v>
      </c>
      <c r="BS226" s="3" t="str">
        <f t="shared" si="469"/>
        <v>P4NA</v>
      </c>
      <c r="BT226" s="3" t="s">
        <v>260</v>
      </c>
      <c r="BU226" s="3" t="str">
        <f t="shared" si="470"/>
        <v/>
      </c>
      <c r="BV226" s="3" t="s">
        <v>260</v>
      </c>
      <c r="BW226" s="3" t="str">
        <f t="shared" si="471"/>
        <v/>
      </c>
      <c r="BX226" s="3" t="s">
        <v>260</v>
      </c>
      <c r="BY226" s="3" t="str">
        <f t="shared" si="472"/>
        <v/>
      </c>
      <c r="CA226" s="6" t="str">
        <f t="shared" si="473"/>
        <v>0110.02.02.P4NA</v>
      </c>
    </row>
    <row r="227" spans="1:79" x14ac:dyDescent="0.3">
      <c r="A227" t="str">
        <f t="shared" si="435"/>
        <v>S2.2-P4NB</v>
      </c>
      <c r="B227" t="s">
        <v>191</v>
      </c>
      <c r="C227" t="s">
        <v>223</v>
      </c>
      <c r="D227" s="3">
        <v>0</v>
      </c>
      <c r="E227" s="3">
        <v>1</v>
      </c>
      <c r="G227" s="12">
        <v>0</v>
      </c>
      <c r="H227" s="3">
        <v>1</v>
      </c>
      <c r="I227" s="21">
        <v>0</v>
      </c>
      <c r="J227" s="12">
        <v>0</v>
      </c>
      <c r="K227" s="3">
        <v>1</v>
      </c>
      <c r="L227" s="21">
        <v>0</v>
      </c>
      <c r="M227" s="12">
        <v>1</v>
      </c>
      <c r="N227" s="3">
        <v>1</v>
      </c>
      <c r="O227" s="21">
        <v>0</v>
      </c>
      <c r="P227" s="13">
        <v>1</v>
      </c>
      <c r="Q227" s="5">
        <v>4</v>
      </c>
      <c r="R227" s="21">
        <v>0</v>
      </c>
      <c r="S227" s="13">
        <v>0</v>
      </c>
      <c r="T227" s="3">
        <v>0</v>
      </c>
      <c r="U227" s="21">
        <v>0</v>
      </c>
      <c r="V227" s="13">
        <v>0</v>
      </c>
      <c r="W227" s="3">
        <v>0</v>
      </c>
      <c r="X227" s="21">
        <v>0</v>
      </c>
      <c r="Y227" s="13">
        <v>0</v>
      </c>
      <c r="Z227" s="3">
        <v>0</v>
      </c>
      <c r="AA227" s="21">
        <v>0</v>
      </c>
      <c r="AE227" s="5" t="str">
        <f t="shared" si="475"/>
        <v/>
      </c>
      <c r="AG227" s="12">
        <f t="shared" si="476"/>
        <v>1</v>
      </c>
      <c r="AH227" s="5" t="str">
        <f t="shared" si="477"/>
        <v/>
      </c>
      <c r="AI227" s="12">
        <f t="shared" si="478"/>
        <v>1</v>
      </c>
      <c r="AJ227" s="5" t="str">
        <f t="shared" si="479"/>
        <v>S</v>
      </c>
      <c r="AK227" s="12">
        <f t="shared" si="480"/>
        <v>2</v>
      </c>
      <c r="AL227" s="13" t="str">
        <f t="shared" si="481"/>
        <v/>
      </c>
      <c r="AM227" s="12">
        <f t="shared" si="482"/>
        <v>2</v>
      </c>
      <c r="AN227" s="5" t="str">
        <f t="shared" si="483"/>
        <v>2</v>
      </c>
      <c r="AO227" s="12">
        <f t="shared" si="484"/>
        <v>3</v>
      </c>
      <c r="AP227" s="13">
        <f t="shared" si="485"/>
        <v>46</v>
      </c>
      <c r="AQ227" s="12">
        <f t="shared" si="486"/>
        <v>4</v>
      </c>
      <c r="AR227" s="5" t="str">
        <f t="shared" si="487"/>
        <v>2</v>
      </c>
      <c r="AS227" s="12">
        <f t="shared" si="488"/>
        <v>5</v>
      </c>
      <c r="AT227" s="13">
        <f t="shared" si="489"/>
        <v>45</v>
      </c>
      <c r="AU227" s="12">
        <f t="shared" si="490"/>
        <v>6</v>
      </c>
      <c r="AV227" s="5" t="str">
        <f t="shared" si="491"/>
        <v>P4NB</v>
      </c>
      <c r="AW227" s="12">
        <f t="shared" si="492"/>
        <v>10</v>
      </c>
      <c r="AX227" s="13" t="str">
        <f t="shared" si="493"/>
        <v/>
      </c>
      <c r="AY227" s="12">
        <f t="shared" si="494"/>
        <v>10</v>
      </c>
      <c r="AZ227" s="5" t="str">
        <f t="shared" si="495"/>
        <v/>
      </c>
      <c r="BA227" s="12">
        <f t="shared" si="496"/>
        <v>10</v>
      </c>
      <c r="BB227" s="13" t="str">
        <f t="shared" si="497"/>
        <v/>
      </c>
      <c r="BC227" s="12">
        <f t="shared" si="498"/>
        <v>10</v>
      </c>
      <c r="BD227" s="5" t="str">
        <f t="shared" si="499"/>
        <v/>
      </c>
      <c r="BE227" s="12">
        <f t="shared" si="500"/>
        <v>10</v>
      </c>
      <c r="BF227" s="13" t="str">
        <f t="shared" si="501"/>
        <v/>
      </c>
      <c r="BG227" s="12">
        <f t="shared" si="502"/>
        <v>10</v>
      </c>
      <c r="BH227" s="5" t="str">
        <f t="shared" si="503"/>
        <v/>
      </c>
      <c r="BJ227" t="str">
        <f t="shared" si="465"/>
        <v>S2.2-P4NB</v>
      </c>
      <c r="BK227" s="8" t="str">
        <f t="shared" si="466"/>
        <v>yes</v>
      </c>
      <c r="BM227" s="3" t="str">
        <f>_xlfn.XLOOKUP(AJ227,Sheet2!A$3:A$16,Sheet2!B$3:B$16)&amp;"0"</f>
        <v>0110</v>
      </c>
      <c r="BN227" s="3" t="s">
        <v>260</v>
      </c>
      <c r="BO227" s="3" t="str">
        <f t="shared" si="467"/>
        <v>02</v>
      </c>
      <c r="BP227" s="3" t="s">
        <v>260</v>
      </c>
      <c r="BQ227" s="3" t="str">
        <f t="shared" si="468"/>
        <v>02</v>
      </c>
      <c r="BR227" s="3" t="s">
        <v>260</v>
      </c>
      <c r="BS227" s="3" t="str">
        <f t="shared" si="469"/>
        <v>P4NB</v>
      </c>
      <c r="BT227" s="3" t="s">
        <v>260</v>
      </c>
      <c r="BU227" s="3" t="str">
        <f t="shared" si="470"/>
        <v/>
      </c>
      <c r="BV227" s="3" t="s">
        <v>260</v>
      </c>
      <c r="BW227" s="3" t="str">
        <f t="shared" si="471"/>
        <v/>
      </c>
      <c r="BX227" s="3" t="s">
        <v>260</v>
      </c>
      <c r="BY227" s="3" t="str">
        <f t="shared" si="472"/>
        <v/>
      </c>
      <c r="CA227" s="6" t="str">
        <f t="shared" si="473"/>
        <v>0110.02.02.P4NB</v>
      </c>
    </row>
    <row r="228" spans="1:79" x14ac:dyDescent="0.3">
      <c r="A228" t="str">
        <f t="shared" si="435"/>
        <v>S2.2-P5S</v>
      </c>
      <c r="B228" t="s">
        <v>196</v>
      </c>
      <c r="C228" t="s">
        <v>223</v>
      </c>
      <c r="D228" s="3">
        <v>0</v>
      </c>
      <c r="E228" s="3">
        <v>1</v>
      </c>
      <c r="G228" s="12">
        <v>0</v>
      </c>
      <c r="H228" s="3">
        <v>1</v>
      </c>
      <c r="I228" s="21">
        <v>0</v>
      </c>
      <c r="J228" s="12">
        <v>0</v>
      </c>
      <c r="K228" s="3">
        <v>1</v>
      </c>
      <c r="L228" s="21">
        <v>0</v>
      </c>
      <c r="M228" s="12">
        <v>1</v>
      </c>
      <c r="N228" s="3">
        <v>1</v>
      </c>
      <c r="O228" s="21">
        <v>0</v>
      </c>
      <c r="P228" s="13">
        <v>1</v>
      </c>
      <c r="Q228" s="5">
        <v>3</v>
      </c>
      <c r="R228" s="21">
        <v>0</v>
      </c>
      <c r="S228" s="13">
        <v>0</v>
      </c>
      <c r="T228" s="3">
        <v>0</v>
      </c>
      <c r="U228" s="21">
        <v>0</v>
      </c>
      <c r="V228" s="13">
        <v>0</v>
      </c>
      <c r="W228" s="3">
        <v>0</v>
      </c>
      <c r="X228" s="21">
        <v>0</v>
      </c>
      <c r="Y228" s="13">
        <v>0</v>
      </c>
      <c r="Z228" s="3">
        <v>0</v>
      </c>
      <c r="AA228" s="21">
        <v>0</v>
      </c>
      <c r="AE228" s="5" t="str">
        <f t="shared" si="475"/>
        <v/>
      </c>
      <c r="AG228" s="12">
        <f t="shared" si="476"/>
        <v>1</v>
      </c>
      <c r="AH228" s="5" t="str">
        <f t="shared" si="477"/>
        <v/>
      </c>
      <c r="AI228" s="12">
        <f t="shared" si="478"/>
        <v>1</v>
      </c>
      <c r="AJ228" s="5" t="str">
        <f t="shared" si="479"/>
        <v>S</v>
      </c>
      <c r="AK228" s="12">
        <f t="shared" si="480"/>
        <v>2</v>
      </c>
      <c r="AL228" s="13" t="str">
        <f t="shared" si="481"/>
        <v/>
      </c>
      <c r="AM228" s="12">
        <f t="shared" si="482"/>
        <v>2</v>
      </c>
      <c r="AN228" s="5" t="str">
        <f t="shared" si="483"/>
        <v>2</v>
      </c>
      <c r="AO228" s="12">
        <f t="shared" si="484"/>
        <v>3</v>
      </c>
      <c r="AP228" s="13">
        <f t="shared" si="485"/>
        <v>46</v>
      </c>
      <c r="AQ228" s="12">
        <f t="shared" si="486"/>
        <v>4</v>
      </c>
      <c r="AR228" s="5" t="str">
        <f t="shared" si="487"/>
        <v>2</v>
      </c>
      <c r="AS228" s="12">
        <f t="shared" si="488"/>
        <v>5</v>
      </c>
      <c r="AT228" s="13">
        <f t="shared" si="489"/>
        <v>45</v>
      </c>
      <c r="AU228" s="12">
        <f t="shared" si="490"/>
        <v>6</v>
      </c>
      <c r="AV228" s="5" t="str">
        <f t="shared" si="491"/>
        <v>P5S</v>
      </c>
      <c r="AW228" s="12">
        <f t="shared" si="492"/>
        <v>9</v>
      </c>
      <c r="AX228" s="13" t="str">
        <f t="shared" si="493"/>
        <v/>
      </c>
      <c r="AY228" s="12">
        <f t="shared" si="494"/>
        <v>9</v>
      </c>
      <c r="AZ228" s="5" t="str">
        <f t="shared" si="495"/>
        <v/>
      </c>
      <c r="BA228" s="12">
        <f t="shared" si="496"/>
        <v>9</v>
      </c>
      <c r="BB228" s="13" t="str">
        <f t="shared" si="497"/>
        <v/>
      </c>
      <c r="BC228" s="12">
        <f t="shared" si="498"/>
        <v>9</v>
      </c>
      <c r="BD228" s="5" t="str">
        <f t="shared" si="499"/>
        <v/>
      </c>
      <c r="BE228" s="12">
        <f t="shared" si="500"/>
        <v>9</v>
      </c>
      <c r="BF228" s="13" t="str">
        <f t="shared" si="501"/>
        <v/>
      </c>
      <c r="BG228" s="12">
        <f t="shared" si="502"/>
        <v>9</v>
      </c>
      <c r="BH228" s="5" t="str">
        <f t="shared" si="503"/>
        <v/>
      </c>
      <c r="BJ228" t="str">
        <f t="shared" si="465"/>
        <v>S2.2-P5S</v>
      </c>
      <c r="BK228" s="8" t="str">
        <f t="shared" si="466"/>
        <v>yes</v>
      </c>
      <c r="BM228" s="3" t="str">
        <f>_xlfn.XLOOKUP(AJ228,Sheet2!A$3:A$16,Sheet2!B$3:B$16)&amp;"0"</f>
        <v>0110</v>
      </c>
      <c r="BN228" s="3" t="s">
        <v>260</v>
      </c>
      <c r="BO228" s="3" t="str">
        <f t="shared" si="467"/>
        <v>02</v>
      </c>
      <c r="BP228" s="3" t="s">
        <v>260</v>
      </c>
      <c r="BQ228" s="3" t="str">
        <f t="shared" si="468"/>
        <v>02</v>
      </c>
      <c r="BR228" s="3" t="s">
        <v>260</v>
      </c>
      <c r="BS228" s="3" t="str">
        <f t="shared" si="469"/>
        <v>0P5S</v>
      </c>
      <c r="BT228" s="3" t="s">
        <v>260</v>
      </c>
      <c r="BU228" s="3" t="str">
        <f t="shared" si="470"/>
        <v/>
      </c>
      <c r="BV228" s="3" t="s">
        <v>260</v>
      </c>
      <c r="BW228" s="3" t="str">
        <f t="shared" si="471"/>
        <v/>
      </c>
      <c r="BX228" s="3" t="s">
        <v>260</v>
      </c>
      <c r="BY228" s="3" t="str">
        <f t="shared" si="472"/>
        <v/>
      </c>
      <c r="CA228" s="6" t="str">
        <f t="shared" si="473"/>
        <v>0110.02.02.0P5S</v>
      </c>
    </row>
    <row r="229" spans="1:79" x14ac:dyDescent="0.3">
      <c r="A229" t="str">
        <f t="shared" si="435"/>
        <v>S2.2-P5N</v>
      </c>
      <c r="B229" t="s">
        <v>195</v>
      </c>
      <c r="C229" t="s">
        <v>223</v>
      </c>
      <c r="D229" s="3">
        <v>0</v>
      </c>
      <c r="E229" s="3">
        <v>1</v>
      </c>
      <c r="G229" s="12">
        <v>0</v>
      </c>
      <c r="H229" s="3">
        <v>1</v>
      </c>
      <c r="I229" s="21">
        <v>0</v>
      </c>
      <c r="J229" s="12">
        <v>0</v>
      </c>
      <c r="K229" s="3">
        <v>1</v>
      </c>
      <c r="L229" s="21">
        <v>0</v>
      </c>
      <c r="M229" s="12">
        <v>1</v>
      </c>
      <c r="N229" s="3">
        <v>1</v>
      </c>
      <c r="O229" s="21">
        <v>0</v>
      </c>
      <c r="P229" s="13">
        <v>1</v>
      </c>
      <c r="Q229" s="5">
        <v>3</v>
      </c>
      <c r="R229" s="21">
        <v>0</v>
      </c>
      <c r="S229" s="13">
        <v>0</v>
      </c>
      <c r="T229" s="3">
        <v>0</v>
      </c>
      <c r="U229" s="21">
        <v>0</v>
      </c>
      <c r="V229" s="13">
        <v>0</v>
      </c>
      <c r="W229" s="3">
        <v>0</v>
      </c>
      <c r="X229" s="21">
        <v>0</v>
      </c>
      <c r="Y229" s="13">
        <v>0</v>
      </c>
      <c r="Z229" s="3">
        <v>0</v>
      </c>
      <c r="AA229" s="21">
        <v>0</v>
      </c>
      <c r="AE229" s="5" t="str">
        <f t="shared" si="475"/>
        <v/>
      </c>
      <c r="AG229" s="12">
        <f t="shared" si="476"/>
        <v>1</v>
      </c>
      <c r="AH229" s="5" t="str">
        <f t="shared" si="477"/>
        <v/>
      </c>
      <c r="AI229" s="12">
        <f t="shared" si="478"/>
        <v>1</v>
      </c>
      <c r="AJ229" s="5" t="str">
        <f t="shared" si="479"/>
        <v>S</v>
      </c>
      <c r="AK229" s="12">
        <f t="shared" si="480"/>
        <v>2</v>
      </c>
      <c r="AL229" s="13" t="str">
        <f t="shared" si="481"/>
        <v/>
      </c>
      <c r="AM229" s="12">
        <f t="shared" si="482"/>
        <v>2</v>
      </c>
      <c r="AN229" s="5" t="str">
        <f t="shared" si="483"/>
        <v>2</v>
      </c>
      <c r="AO229" s="12">
        <f t="shared" si="484"/>
        <v>3</v>
      </c>
      <c r="AP229" s="13">
        <f t="shared" si="485"/>
        <v>46</v>
      </c>
      <c r="AQ229" s="12">
        <f t="shared" si="486"/>
        <v>4</v>
      </c>
      <c r="AR229" s="5" t="str">
        <f t="shared" si="487"/>
        <v>2</v>
      </c>
      <c r="AS229" s="12">
        <f t="shared" si="488"/>
        <v>5</v>
      </c>
      <c r="AT229" s="13">
        <f t="shared" si="489"/>
        <v>45</v>
      </c>
      <c r="AU229" s="12">
        <f t="shared" si="490"/>
        <v>6</v>
      </c>
      <c r="AV229" s="5" t="str">
        <f t="shared" si="491"/>
        <v>P5N</v>
      </c>
      <c r="AW229" s="12">
        <f t="shared" si="492"/>
        <v>9</v>
      </c>
      <c r="AX229" s="13" t="str">
        <f t="shared" si="493"/>
        <v/>
      </c>
      <c r="AY229" s="12">
        <f t="shared" si="494"/>
        <v>9</v>
      </c>
      <c r="AZ229" s="5" t="str">
        <f t="shared" si="495"/>
        <v/>
      </c>
      <c r="BA229" s="12">
        <f t="shared" si="496"/>
        <v>9</v>
      </c>
      <c r="BB229" s="13" t="str">
        <f t="shared" si="497"/>
        <v/>
      </c>
      <c r="BC229" s="12">
        <f t="shared" si="498"/>
        <v>9</v>
      </c>
      <c r="BD229" s="5" t="str">
        <f t="shared" si="499"/>
        <v/>
      </c>
      <c r="BE229" s="12">
        <f t="shared" si="500"/>
        <v>9</v>
      </c>
      <c r="BF229" s="13" t="str">
        <f t="shared" si="501"/>
        <v/>
      </c>
      <c r="BG229" s="12">
        <f t="shared" si="502"/>
        <v>9</v>
      </c>
      <c r="BH229" s="5" t="str">
        <f t="shared" si="503"/>
        <v/>
      </c>
      <c r="BJ229" t="str">
        <f t="shared" si="465"/>
        <v>S2.2-P5N</v>
      </c>
      <c r="BK229" s="8" t="str">
        <f t="shared" si="466"/>
        <v>yes</v>
      </c>
      <c r="BM229" s="3" t="str">
        <f>_xlfn.XLOOKUP(AJ229,Sheet2!A$3:A$16,Sheet2!B$3:B$16)&amp;"0"</f>
        <v>0110</v>
      </c>
      <c r="BN229" s="3" t="s">
        <v>260</v>
      </c>
      <c r="BO229" s="3" t="str">
        <f t="shared" si="467"/>
        <v>02</v>
      </c>
      <c r="BP229" s="3" t="s">
        <v>260</v>
      </c>
      <c r="BQ229" s="3" t="str">
        <f t="shared" si="468"/>
        <v>02</v>
      </c>
      <c r="BR229" s="3" t="s">
        <v>260</v>
      </c>
      <c r="BS229" s="3" t="str">
        <f t="shared" si="469"/>
        <v>0P5N</v>
      </c>
      <c r="BT229" s="3" t="s">
        <v>260</v>
      </c>
      <c r="BU229" s="3" t="str">
        <f t="shared" si="470"/>
        <v/>
      </c>
      <c r="BV229" s="3" t="s">
        <v>260</v>
      </c>
      <c r="BW229" s="3" t="str">
        <f t="shared" si="471"/>
        <v/>
      </c>
      <c r="BX229" s="3" t="s">
        <v>260</v>
      </c>
      <c r="BY229" s="3" t="str">
        <f t="shared" si="472"/>
        <v/>
      </c>
      <c r="CA229" s="6" t="str">
        <f t="shared" si="473"/>
        <v>0110.02.02.0P5N</v>
      </c>
    </row>
    <row r="230" spans="1:79" x14ac:dyDescent="0.3">
      <c r="A230" t="str">
        <f t="shared" si="435"/>
        <v>S2.3-RS</v>
      </c>
      <c r="B230" t="s">
        <v>204</v>
      </c>
      <c r="C230" t="s">
        <v>223</v>
      </c>
      <c r="D230" s="3">
        <v>0</v>
      </c>
      <c r="E230" s="3">
        <v>1</v>
      </c>
      <c r="G230" s="12">
        <v>0</v>
      </c>
      <c r="H230" s="3">
        <v>1</v>
      </c>
      <c r="I230" s="21">
        <v>0</v>
      </c>
      <c r="J230" s="12">
        <v>0</v>
      </c>
      <c r="K230" s="3">
        <v>1</v>
      </c>
      <c r="L230" s="21">
        <v>0</v>
      </c>
      <c r="M230" s="12">
        <v>1</v>
      </c>
      <c r="N230" s="3">
        <v>1</v>
      </c>
      <c r="O230" s="21">
        <v>0</v>
      </c>
      <c r="P230" s="13">
        <v>1</v>
      </c>
      <c r="Q230" s="5">
        <v>3</v>
      </c>
      <c r="R230" s="21">
        <v>0</v>
      </c>
      <c r="S230" s="13">
        <v>0</v>
      </c>
      <c r="T230" s="3">
        <v>0</v>
      </c>
      <c r="U230" s="21">
        <v>0</v>
      </c>
      <c r="V230" s="13">
        <v>0</v>
      </c>
      <c r="W230" s="3">
        <v>0</v>
      </c>
      <c r="X230" s="21">
        <v>0</v>
      </c>
      <c r="Y230" s="13">
        <v>0</v>
      </c>
      <c r="Z230" s="3">
        <v>0</v>
      </c>
      <c r="AA230" s="21">
        <v>0</v>
      </c>
      <c r="AE230" s="5" t="str">
        <f t="shared" si="475"/>
        <v/>
      </c>
      <c r="AG230" s="12">
        <f t="shared" si="476"/>
        <v>1</v>
      </c>
      <c r="AH230" s="5" t="str">
        <f t="shared" si="477"/>
        <v/>
      </c>
      <c r="AI230" s="12">
        <f t="shared" si="478"/>
        <v>1</v>
      </c>
      <c r="AJ230" s="5" t="str">
        <f t="shared" si="479"/>
        <v>S</v>
      </c>
      <c r="AK230" s="12">
        <f t="shared" si="480"/>
        <v>2</v>
      </c>
      <c r="AL230" s="13" t="str">
        <f t="shared" si="481"/>
        <v/>
      </c>
      <c r="AM230" s="12">
        <f t="shared" si="482"/>
        <v>2</v>
      </c>
      <c r="AN230" s="5" t="str">
        <f t="shared" si="483"/>
        <v>2</v>
      </c>
      <c r="AO230" s="12">
        <f t="shared" si="484"/>
        <v>3</v>
      </c>
      <c r="AP230" s="13">
        <f t="shared" si="485"/>
        <v>46</v>
      </c>
      <c r="AQ230" s="12">
        <f t="shared" si="486"/>
        <v>4</v>
      </c>
      <c r="AR230" s="5" t="str">
        <f t="shared" si="487"/>
        <v>3</v>
      </c>
      <c r="AS230" s="12">
        <f t="shared" si="488"/>
        <v>5</v>
      </c>
      <c r="AT230" s="13">
        <f t="shared" si="489"/>
        <v>45</v>
      </c>
      <c r="AU230" s="12">
        <f t="shared" si="490"/>
        <v>6</v>
      </c>
      <c r="AV230" s="5" t="str">
        <f t="shared" si="491"/>
        <v>RS</v>
      </c>
      <c r="AW230" s="12">
        <f t="shared" si="492"/>
        <v>9</v>
      </c>
      <c r="AX230" s="13" t="str">
        <f t="shared" si="493"/>
        <v/>
      </c>
      <c r="AY230" s="12">
        <f t="shared" si="494"/>
        <v>9</v>
      </c>
      <c r="AZ230" s="5" t="str">
        <f t="shared" si="495"/>
        <v/>
      </c>
      <c r="BA230" s="12">
        <f t="shared" si="496"/>
        <v>9</v>
      </c>
      <c r="BB230" s="13" t="str">
        <f t="shared" si="497"/>
        <v/>
      </c>
      <c r="BC230" s="12">
        <f t="shared" si="498"/>
        <v>9</v>
      </c>
      <c r="BD230" s="5" t="str">
        <f t="shared" si="499"/>
        <v/>
      </c>
      <c r="BE230" s="12">
        <f t="shared" si="500"/>
        <v>9</v>
      </c>
      <c r="BF230" s="13" t="str">
        <f t="shared" si="501"/>
        <v/>
      </c>
      <c r="BG230" s="12">
        <f t="shared" si="502"/>
        <v>9</v>
      </c>
      <c r="BH230" s="5" t="str">
        <f t="shared" si="503"/>
        <v/>
      </c>
      <c r="BJ230" t="str">
        <f t="shared" si="465"/>
        <v>S2.3-RS</v>
      </c>
      <c r="BK230" s="8" t="str">
        <f t="shared" si="466"/>
        <v>yes</v>
      </c>
      <c r="BM230" s="3" t="str">
        <f>_xlfn.XLOOKUP(AJ230,Sheet2!A$3:A$16,Sheet2!B$3:B$16)&amp;"0"</f>
        <v>0110</v>
      </c>
      <c r="BN230" s="3" t="s">
        <v>260</v>
      </c>
      <c r="BO230" s="3" t="str">
        <f t="shared" si="467"/>
        <v>02</v>
      </c>
      <c r="BP230" s="3" t="s">
        <v>260</v>
      </c>
      <c r="BQ230" s="3" t="str">
        <f t="shared" si="468"/>
        <v>03</v>
      </c>
      <c r="BR230" s="3" t="s">
        <v>260</v>
      </c>
      <c r="BS230" s="3" t="str">
        <f t="shared" si="469"/>
        <v>00RS</v>
      </c>
      <c r="BT230" s="3" t="s">
        <v>260</v>
      </c>
      <c r="BU230" s="3" t="str">
        <f t="shared" si="470"/>
        <v/>
      </c>
      <c r="BV230" s="3" t="s">
        <v>260</v>
      </c>
      <c r="BW230" s="3" t="str">
        <f t="shared" si="471"/>
        <v/>
      </c>
      <c r="BX230" s="3" t="s">
        <v>260</v>
      </c>
      <c r="BY230" s="3" t="str">
        <f t="shared" si="472"/>
        <v/>
      </c>
      <c r="CA230" s="6" t="str">
        <f t="shared" si="473"/>
        <v>0110.02.03.00RS</v>
      </c>
    </row>
    <row r="231" spans="1:79" x14ac:dyDescent="0.3">
      <c r="A231" t="str">
        <f t="shared" si="435"/>
        <v>S2.2-RSA</v>
      </c>
      <c r="B231" t="s">
        <v>200</v>
      </c>
      <c r="C231" t="s">
        <v>223</v>
      </c>
      <c r="D231" s="3">
        <v>0</v>
      </c>
      <c r="E231" s="3">
        <v>1</v>
      </c>
      <c r="G231" s="12">
        <v>0</v>
      </c>
      <c r="H231" s="3">
        <v>1</v>
      </c>
      <c r="I231" s="21">
        <v>0</v>
      </c>
      <c r="J231" s="12">
        <v>0</v>
      </c>
      <c r="K231" s="3">
        <v>1</v>
      </c>
      <c r="L231" s="21">
        <v>0</v>
      </c>
      <c r="M231" s="12">
        <v>1</v>
      </c>
      <c r="N231" s="3">
        <v>1</v>
      </c>
      <c r="O231" s="21">
        <v>0</v>
      </c>
      <c r="P231" s="13">
        <v>1</v>
      </c>
      <c r="Q231" s="5">
        <v>3</v>
      </c>
      <c r="R231" s="21">
        <v>0</v>
      </c>
      <c r="S231" s="13">
        <v>0</v>
      </c>
      <c r="T231" s="3">
        <v>0</v>
      </c>
      <c r="U231" s="21">
        <v>0</v>
      </c>
      <c r="V231" s="13">
        <v>0</v>
      </c>
      <c r="W231" s="3">
        <v>0</v>
      </c>
      <c r="X231" s="21">
        <v>0</v>
      </c>
      <c r="Y231" s="13">
        <v>0</v>
      </c>
      <c r="Z231" s="3">
        <v>0</v>
      </c>
      <c r="AA231" s="21">
        <v>0</v>
      </c>
      <c r="AE231" s="5" t="str">
        <f t="shared" si="475"/>
        <v/>
      </c>
      <c r="AG231" s="12">
        <f t="shared" si="476"/>
        <v>1</v>
      </c>
      <c r="AH231" s="5" t="str">
        <f t="shared" si="477"/>
        <v/>
      </c>
      <c r="AI231" s="12">
        <f t="shared" si="478"/>
        <v>1</v>
      </c>
      <c r="AJ231" s="5" t="str">
        <f t="shared" si="479"/>
        <v>S</v>
      </c>
      <c r="AK231" s="12">
        <f t="shared" si="480"/>
        <v>2</v>
      </c>
      <c r="AL231" s="13" t="str">
        <f t="shared" si="481"/>
        <v/>
      </c>
      <c r="AM231" s="12">
        <f t="shared" si="482"/>
        <v>2</v>
      </c>
      <c r="AN231" s="5" t="str">
        <f t="shared" si="483"/>
        <v>2</v>
      </c>
      <c r="AO231" s="12">
        <f t="shared" si="484"/>
        <v>3</v>
      </c>
      <c r="AP231" s="13">
        <f t="shared" si="485"/>
        <v>46</v>
      </c>
      <c r="AQ231" s="12">
        <f t="shared" si="486"/>
        <v>4</v>
      </c>
      <c r="AR231" s="5" t="str">
        <f t="shared" si="487"/>
        <v>2</v>
      </c>
      <c r="AS231" s="12">
        <f t="shared" si="488"/>
        <v>5</v>
      </c>
      <c r="AT231" s="13">
        <f t="shared" si="489"/>
        <v>45</v>
      </c>
      <c r="AU231" s="12">
        <f t="shared" si="490"/>
        <v>6</v>
      </c>
      <c r="AV231" s="5" t="str">
        <f t="shared" si="491"/>
        <v>RSA</v>
      </c>
      <c r="AW231" s="12">
        <f t="shared" si="492"/>
        <v>9</v>
      </c>
      <c r="AX231" s="13" t="str">
        <f t="shared" si="493"/>
        <v/>
      </c>
      <c r="AY231" s="12">
        <f t="shared" si="494"/>
        <v>9</v>
      </c>
      <c r="AZ231" s="5" t="str">
        <f t="shared" si="495"/>
        <v/>
      </c>
      <c r="BA231" s="12">
        <f t="shared" si="496"/>
        <v>9</v>
      </c>
      <c r="BB231" s="13" t="str">
        <f t="shared" si="497"/>
        <v/>
      </c>
      <c r="BC231" s="12">
        <f t="shared" si="498"/>
        <v>9</v>
      </c>
      <c r="BD231" s="5" t="str">
        <f t="shared" si="499"/>
        <v/>
      </c>
      <c r="BE231" s="12">
        <f t="shared" si="500"/>
        <v>9</v>
      </c>
      <c r="BF231" s="13" t="str">
        <f t="shared" si="501"/>
        <v/>
      </c>
      <c r="BG231" s="12">
        <f t="shared" si="502"/>
        <v>9</v>
      </c>
      <c r="BH231" s="5" t="str">
        <f t="shared" si="503"/>
        <v/>
      </c>
      <c r="BJ231" t="str">
        <f t="shared" si="465"/>
        <v>S2.2-RSA</v>
      </c>
      <c r="BK231" s="8" t="str">
        <f t="shared" si="466"/>
        <v>yes</v>
      </c>
      <c r="BM231" s="3" t="str">
        <f>_xlfn.XLOOKUP(AJ231,Sheet2!A$3:A$16,Sheet2!B$3:B$16)&amp;"0"</f>
        <v>0110</v>
      </c>
      <c r="BN231" s="3" t="s">
        <v>260</v>
      </c>
      <c r="BO231" s="3" t="str">
        <f t="shared" si="467"/>
        <v>02</v>
      </c>
      <c r="BP231" s="3" t="s">
        <v>260</v>
      </c>
      <c r="BQ231" s="3" t="str">
        <f t="shared" si="468"/>
        <v>02</v>
      </c>
      <c r="BR231" s="3" t="s">
        <v>260</v>
      </c>
      <c r="BS231" s="3" t="str">
        <f t="shared" si="469"/>
        <v>0RSA</v>
      </c>
      <c r="BT231" s="3" t="s">
        <v>260</v>
      </c>
      <c r="BU231" s="3" t="str">
        <f t="shared" si="470"/>
        <v/>
      </c>
      <c r="BV231" s="3" t="s">
        <v>260</v>
      </c>
      <c r="BW231" s="3" t="str">
        <f t="shared" si="471"/>
        <v/>
      </c>
      <c r="BX231" s="3" t="s">
        <v>260</v>
      </c>
      <c r="BY231" s="3" t="str">
        <f t="shared" si="472"/>
        <v/>
      </c>
      <c r="CA231" s="6" t="str">
        <f t="shared" si="473"/>
        <v>0110.02.02.0RSA</v>
      </c>
    </row>
    <row r="232" spans="1:79" x14ac:dyDescent="0.3">
      <c r="A232" t="str">
        <f t="shared" si="435"/>
        <v>S2.2-RSB</v>
      </c>
      <c r="B232" t="s">
        <v>201</v>
      </c>
      <c r="C232" t="s">
        <v>223</v>
      </c>
      <c r="D232" s="3">
        <v>0</v>
      </c>
      <c r="E232" s="3">
        <v>1</v>
      </c>
      <c r="G232" s="12">
        <v>0</v>
      </c>
      <c r="H232" s="3">
        <v>1</v>
      </c>
      <c r="I232" s="21">
        <v>0</v>
      </c>
      <c r="J232" s="12">
        <v>0</v>
      </c>
      <c r="K232" s="3">
        <v>1</v>
      </c>
      <c r="L232" s="21">
        <v>0</v>
      </c>
      <c r="M232" s="12">
        <v>1</v>
      </c>
      <c r="N232" s="3">
        <v>1</v>
      </c>
      <c r="O232" s="21">
        <v>0</v>
      </c>
      <c r="P232" s="13">
        <v>1</v>
      </c>
      <c r="Q232" s="5">
        <v>3</v>
      </c>
      <c r="R232" s="21">
        <v>0</v>
      </c>
      <c r="S232" s="13">
        <v>0</v>
      </c>
      <c r="T232" s="3">
        <v>0</v>
      </c>
      <c r="U232" s="21">
        <v>0</v>
      </c>
      <c r="V232" s="13">
        <v>0</v>
      </c>
      <c r="W232" s="3">
        <v>0</v>
      </c>
      <c r="X232" s="21">
        <v>0</v>
      </c>
      <c r="Y232" s="13">
        <v>0</v>
      </c>
      <c r="Z232" s="3">
        <v>0</v>
      </c>
      <c r="AA232" s="21">
        <v>0</v>
      </c>
      <c r="AE232" s="5" t="str">
        <f t="shared" si="475"/>
        <v/>
      </c>
      <c r="AG232" s="12">
        <f t="shared" si="476"/>
        <v>1</v>
      </c>
      <c r="AH232" s="5" t="str">
        <f t="shared" si="477"/>
        <v/>
      </c>
      <c r="AI232" s="12">
        <f t="shared" si="478"/>
        <v>1</v>
      </c>
      <c r="AJ232" s="5" t="str">
        <f t="shared" si="479"/>
        <v>S</v>
      </c>
      <c r="AK232" s="12">
        <f t="shared" si="480"/>
        <v>2</v>
      </c>
      <c r="AL232" s="13" t="str">
        <f t="shared" si="481"/>
        <v/>
      </c>
      <c r="AM232" s="12">
        <f t="shared" si="482"/>
        <v>2</v>
      </c>
      <c r="AN232" s="5" t="str">
        <f t="shared" si="483"/>
        <v>2</v>
      </c>
      <c r="AO232" s="12">
        <f t="shared" si="484"/>
        <v>3</v>
      </c>
      <c r="AP232" s="13">
        <f t="shared" si="485"/>
        <v>46</v>
      </c>
      <c r="AQ232" s="12">
        <f t="shared" si="486"/>
        <v>4</v>
      </c>
      <c r="AR232" s="5" t="str">
        <f t="shared" si="487"/>
        <v>2</v>
      </c>
      <c r="AS232" s="12">
        <f t="shared" si="488"/>
        <v>5</v>
      </c>
      <c r="AT232" s="13">
        <f t="shared" si="489"/>
        <v>45</v>
      </c>
      <c r="AU232" s="12">
        <f t="shared" si="490"/>
        <v>6</v>
      </c>
      <c r="AV232" s="5" t="str">
        <f t="shared" si="491"/>
        <v>RSB</v>
      </c>
      <c r="AW232" s="12">
        <f t="shared" si="492"/>
        <v>9</v>
      </c>
      <c r="AX232" s="13" t="str">
        <f t="shared" si="493"/>
        <v/>
      </c>
      <c r="AY232" s="12">
        <f t="shared" si="494"/>
        <v>9</v>
      </c>
      <c r="AZ232" s="5" t="str">
        <f t="shared" si="495"/>
        <v/>
      </c>
      <c r="BA232" s="12">
        <f t="shared" si="496"/>
        <v>9</v>
      </c>
      <c r="BB232" s="13" t="str">
        <f t="shared" si="497"/>
        <v/>
      </c>
      <c r="BC232" s="12">
        <f t="shared" si="498"/>
        <v>9</v>
      </c>
      <c r="BD232" s="5" t="str">
        <f t="shared" si="499"/>
        <v/>
      </c>
      <c r="BE232" s="12">
        <f t="shared" si="500"/>
        <v>9</v>
      </c>
      <c r="BF232" s="13" t="str">
        <f t="shared" si="501"/>
        <v/>
      </c>
      <c r="BG232" s="12">
        <f t="shared" si="502"/>
        <v>9</v>
      </c>
      <c r="BH232" s="5" t="str">
        <f t="shared" si="503"/>
        <v/>
      </c>
      <c r="BJ232" t="str">
        <f t="shared" si="465"/>
        <v>S2.2-RSB</v>
      </c>
      <c r="BK232" s="8" t="str">
        <f t="shared" si="466"/>
        <v>yes</v>
      </c>
      <c r="BM232" s="3" t="str">
        <f>_xlfn.XLOOKUP(AJ232,Sheet2!A$3:A$16,Sheet2!B$3:B$16)&amp;"0"</f>
        <v>0110</v>
      </c>
      <c r="BN232" s="3" t="s">
        <v>260</v>
      </c>
      <c r="BO232" s="3" t="str">
        <f t="shared" si="467"/>
        <v>02</v>
      </c>
      <c r="BP232" s="3" t="s">
        <v>260</v>
      </c>
      <c r="BQ232" s="3" t="str">
        <f t="shared" si="468"/>
        <v>02</v>
      </c>
      <c r="BR232" s="3" t="s">
        <v>260</v>
      </c>
      <c r="BS232" s="3" t="str">
        <f t="shared" si="469"/>
        <v>0RSB</v>
      </c>
      <c r="BT232" s="3" t="s">
        <v>260</v>
      </c>
      <c r="BU232" s="3" t="str">
        <f t="shared" si="470"/>
        <v/>
      </c>
      <c r="BV232" s="3" t="s">
        <v>260</v>
      </c>
      <c r="BW232" s="3" t="str">
        <f t="shared" si="471"/>
        <v/>
      </c>
      <c r="BX232" s="3" t="s">
        <v>260</v>
      </c>
      <c r="BY232" s="3" t="str">
        <f t="shared" si="472"/>
        <v/>
      </c>
      <c r="CA232" s="6" t="str">
        <f t="shared" si="473"/>
        <v>0110.02.02.0RSB</v>
      </c>
    </row>
    <row r="233" spans="1:79" x14ac:dyDescent="0.3">
      <c r="A233" t="str">
        <f t="shared" si="435"/>
        <v>S2.2-RSC</v>
      </c>
      <c r="B233" t="s">
        <v>202</v>
      </c>
      <c r="C233" t="s">
        <v>223</v>
      </c>
      <c r="D233" s="3">
        <v>0</v>
      </c>
      <c r="E233" s="3">
        <v>1</v>
      </c>
      <c r="G233" s="12">
        <v>0</v>
      </c>
      <c r="H233" s="3">
        <v>1</v>
      </c>
      <c r="I233" s="21">
        <v>0</v>
      </c>
      <c r="J233" s="12">
        <v>0</v>
      </c>
      <c r="K233" s="3">
        <v>1</v>
      </c>
      <c r="L233" s="21">
        <v>0</v>
      </c>
      <c r="M233" s="12">
        <v>1</v>
      </c>
      <c r="N233" s="3">
        <v>1</v>
      </c>
      <c r="O233" s="21">
        <v>0</v>
      </c>
      <c r="P233" s="13">
        <v>1</v>
      </c>
      <c r="Q233" s="5">
        <v>3</v>
      </c>
      <c r="R233" s="21">
        <v>0</v>
      </c>
      <c r="S233" s="13">
        <v>0</v>
      </c>
      <c r="T233" s="3">
        <v>0</v>
      </c>
      <c r="U233" s="21">
        <v>0</v>
      </c>
      <c r="V233" s="13">
        <v>0</v>
      </c>
      <c r="W233" s="3">
        <v>0</v>
      </c>
      <c r="X233" s="21">
        <v>0</v>
      </c>
      <c r="Y233" s="13">
        <v>0</v>
      </c>
      <c r="Z233" s="3">
        <v>0</v>
      </c>
      <c r="AA233" s="21">
        <v>0</v>
      </c>
      <c r="AE233" s="5" t="str">
        <f t="shared" si="475"/>
        <v/>
      </c>
      <c r="AG233" s="12">
        <f t="shared" si="476"/>
        <v>1</v>
      </c>
      <c r="AH233" s="5" t="str">
        <f t="shared" si="477"/>
        <v/>
      </c>
      <c r="AI233" s="12">
        <f t="shared" si="478"/>
        <v>1</v>
      </c>
      <c r="AJ233" s="5" t="str">
        <f t="shared" si="479"/>
        <v>S</v>
      </c>
      <c r="AK233" s="12">
        <f t="shared" si="480"/>
        <v>2</v>
      </c>
      <c r="AL233" s="13" t="str">
        <f t="shared" si="481"/>
        <v/>
      </c>
      <c r="AM233" s="12">
        <f t="shared" si="482"/>
        <v>2</v>
      </c>
      <c r="AN233" s="5" t="str">
        <f t="shared" si="483"/>
        <v>2</v>
      </c>
      <c r="AO233" s="12">
        <f t="shared" si="484"/>
        <v>3</v>
      </c>
      <c r="AP233" s="13">
        <f t="shared" si="485"/>
        <v>46</v>
      </c>
      <c r="AQ233" s="12">
        <f t="shared" si="486"/>
        <v>4</v>
      </c>
      <c r="AR233" s="5" t="str">
        <f t="shared" si="487"/>
        <v>2</v>
      </c>
      <c r="AS233" s="12">
        <f t="shared" si="488"/>
        <v>5</v>
      </c>
      <c r="AT233" s="13">
        <f t="shared" si="489"/>
        <v>45</v>
      </c>
      <c r="AU233" s="12">
        <f t="shared" si="490"/>
        <v>6</v>
      </c>
      <c r="AV233" s="5" t="str">
        <f t="shared" si="491"/>
        <v>RSC</v>
      </c>
      <c r="AW233" s="12">
        <f t="shared" si="492"/>
        <v>9</v>
      </c>
      <c r="AX233" s="13" t="str">
        <f t="shared" si="493"/>
        <v/>
      </c>
      <c r="AY233" s="12">
        <f t="shared" si="494"/>
        <v>9</v>
      </c>
      <c r="AZ233" s="5" t="str">
        <f t="shared" si="495"/>
        <v/>
      </c>
      <c r="BA233" s="12">
        <f t="shared" si="496"/>
        <v>9</v>
      </c>
      <c r="BB233" s="13" t="str">
        <f t="shared" si="497"/>
        <v/>
      </c>
      <c r="BC233" s="12">
        <f t="shared" si="498"/>
        <v>9</v>
      </c>
      <c r="BD233" s="5" t="str">
        <f t="shared" si="499"/>
        <v/>
      </c>
      <c r="BE233" s="12">
        <f t="shared" si="500"/>
        <v>9</v>
      </c>
      <c r="BF233" s="13" t="str">
        <f t="shared" si="501"/>
        <v/>
      </c>
      <c r="BG233" s="12">
        <f t="shared" si="502"/>
        <v>9</v>
      </c>
      <c r="BH233" s="5" t="str">
        <f t="shared" si="503"/>
        <v/>
      </c>
      <c r="BJ233" t="str">
        <f t="shared" si="465"/>
        <v>S2.2-RSC</v>
      </c>
      <c r="BK233" s="8" t="str">
        <f t="shared" si="466"/>
        <v>yes</v>
      </c>
      <c r="BM233" s="3" t="str">
        <f>_xlfn.XLOOKUP(AJ233,Sheet2!A$3:A$16,Sheet2!B$3:B$16)&amp;"0"</f>
        <v>0110</v>
      </c>
      <c r="BN233" s="3" t="s">
        <v>260</v>
      </c>
      <c r="BO233" s="3" t="str">
        <f t="shared" si="467"/>
        <v>02</v>
      </c>
      <c r="BP233" s="3" t="s">
        <v>260</v>
      </c>
      <c r="BQ233" s="3" t="str">
        <f t="shared" si="468"/>
        <v>02</v>
      </c>
      <c r="BR233" s="3" t="s">
        <v>260</v>
      </c>
      <c r="BS233" s="3" t="str">
        <f t="shared" si="469"/>
        <v>0RSC</v>
      </c>
      <c r="BT233" s="3" t="s">
        <v>260</v>
      </c>
      <c r="BU233" s="3" t="str">
        <f t="shared" si="470"/>
        <v/>
      </c>
      <c r="BV233" s="3" t="s">
        <v>260</v>
      </c>
      <c r="BW233" s="3" t="str">
        <f t="shared" si="471"/>
        <v/>
      </c>
      <c r="BX233" s="3" t="s">
        <v>260</v>
      </c>
      <c r="BY233" s="3" t="str">
        <f t="shared" si="472"/>
        <v/>
      </c>
      <c r="CA233" s="6" t="str">
        <f t="shared" si="473"/>
        <v>0110.02.02.0RSC</v>
      </c>
    </row>
    <row r="234" spans="1:79" x14ac:dyDescent="0.3">
      <c r="A234" t="str">
        <f t="shared" si="435"/>
        <v>S2.3-RN</v>
      </c>
      <c r="B234" t="s">
        <v>203</v>
      </c>
      <c r="C234" t="s">
        <v>223</v>
      </c>
      <c r="D234" s="3">
        <v>0</v>
      </c>
      <c r="E234" s="3">
        <v>1</v>
      </c>
      <c r="G234" s="12">
        <v>0</v>
      </c>
      <c r="H234" s="3">
        <v>1</v>
      </c>
      <c r="I234" s="21">
        <v>0</v>
      </c>
      <c r="J234" s="12">
        <v>0</v>
      </c>
      <c r="K234" s="3">
        <v>1</v>
      </c>
      <c r="L234" s="21">
        <v>0</v>
      </c>
      <c r="M234" s="12">
        <v>1</v>
      </c>
      <c r="N234" s="3">
        <v>1</v>
      </c>
      <c r="O234" s="21">
        <v>0</v>
      </c>
      <c r="P234" s="13">
        <v>1</v>
      </c>
      <c r="Q234" s="5">
        <v>3</v>
      </c>
      <c r="R234" s="21">
        <v>0</v>
      </c>
      <c r="S234" s="13">
        <v>0</v>
      </c>
      <c r="T234" s="3">
        <v>0</v>
      </c>
      <c r="U234" s="21">
        <v>0</v>
      </c>
      <c r="V234" s="13">
        <v>0</v>
      </c>
      <c r="W234" s="3">
        <v>0</v>
      </c>
      <c r="X234" s="21">
        <v>0</v>
      </c>
      <c r="Y234" s="13">
        <v>0</v>
      </c>
      <c r="Z234" s="3">
        <v>0</v>
      </c>
      <c r="AA234" s="21">
        <v>0</v>
      </c>
      <c r="AE234" s="5" t="str">
        <f t="shared" si="475"/>
        <v/>
      </c>
      <c r="AG234" s="12">
        <f t="shared" si="476"/>
        <v>1</v>
      </c>
      <c r="AH234" s="5" t="str">
        <f t="shared" si="477"/>
        <v/>
      </c>
      <c r="AI234" s="12">
        <f t="shared" si="478"/>
        <v>1</v>
      </c>
      <c r="AJ234" s="5" t="str">
        <f t="shared" si="479"/>
        <v>S</v>
      </c>
      <c r="AK234" s="12">
        <f t="shared" si="480"/>
        <v>2</v>
      </c>
      <c r="AL234" s="13" t="str">
        <f t="shared" si="481"/>
        <v/>
      </c>
      <c r="AM234" s="12">
        <f t="shared" si="482"/>
        <v>2</v>
      </c>
      <c r="AN234" s="5" t="str">
        <f t="shared" si="483"/>
        <v>2</v>
      </c>
      <c r="AO234" s="12">
        <f t="shared" si="484"/>
        <v>3</v>
      </c>
      <c r="AP234" s="13">
        <f t="shared" si="485"/>
        <v>46</v>
      </c>
      <c r="AQ234" s="12">
        <f t="shared" si="486"/>
        <v>4</v>
      </c>
      <c r="AR234" s="5" t="str">
        <f t="shared" si="487"/>
        <v>3</v>
      </c>
      <c r="AS234" s="12">
        <f t="shared" si="488"/>
        <v>5</v>
      </c>
      <c r="AT234" s="13">
        <f t="shared" si="489"/>
        <v>45</v>
      </c>
      <c r="AU234" s="12">
        <f t="shared" si="490"/>
        <v>6</v>
      </c>
      <c r="AV234" s="5" t="str">
        <f t="shared" si="491"/>
        <v>RN</v>
      </c>
      <c r="AW234" s="12">
        <f t="shared" si="492"/>
        <v>9</v>
      </c>
      <c r="AX234" s="13" t="str">
        <f t="shared" si="493"/>
        <v/>
      </c>
      <c r="AY234" s="12">
        <f t="shared" si="494"/>
        <v>9</v>
      </c>
      <c r="AZ234" s="5" t="str">
        <f t="shared" si="495"/>
        <v/>
      </c>
      <c r="BA234" s="12">
        <f t="shared" si="496"/>
        <v>9</v>
      </c>
      <c r="BB234" s="13" t="str">
        <f t="shared" si="497"/>
        <v/>
      </c>
      <c r="BC234" s="12">
        <f t="shared" si="498"/>
        <v>9</v>
      </c>
      <c r="BD234" s="5" t="str">
        <f t="shared" si="499"/>
        <v/>
      </c>
      <c r="BE234" s="12">
        <f t="shared" si="500"/>
        <v>9</v>
      </c>
      <c r="BF234" s="13" t="str">
        <f t="shared" si="501"/>
        <v/>
      </c>
      <c r="BG234" s="12">
        <f t="shared" si="502"/>
        <v>9</v>
      </c>
      <c r="BH234" s="5" t="str">
        <f t="shared" si="503"/>
        <v/>
      </c>
      <c r="BJ234" t="str">
        <f t="shared" si="465"/>
        <v>S2.3-RN</v>
      </c>
      <c r="BK234" s="8" t="str">
        <f t="shared" si="466"/>
        <v>yes</v>
      </c>
      <c r="BM234" s="3" t="str">
        <f>_xlfn.XLOOKUP(AJ234,Sheet2!A$3:A$16,Sheet2!B$3:B$16)&amp;"0"</f>
        <v>0110</v>
      </c>
      <c r="BN234" s="3" t="s">
        <v>260</v>
      </c>
      <c r="BO234" s="3" t="str">
        <f t="shared" si="467"/>
        <v>02</v>
      </c>
      <c r="BP234" s="3" t="s">
        <v>260</v>
      </c>
      <c r="BQ234" s="3" t="str">
        <f t="shared" si="468"/>
        <v>03</v>
      </c>
      <c r="BR234" s="3" t="s">
        <v>260</v>
      </c>
      <c r="BS234" s="3" t="str">
        <f t="shared" si="469"/>
        <v>00RN</v>
      </c>
      <c r="BT234" s="3" t="s">
        <v>260</v>
      </c>
      <c r="BU234" s="3" t="str">
        <f t="shared" si="470"/>
        <v/>
      </c>
      <c r="BV234" s="3" t="s">
        <v>260</v>
      </c>
      <c r="BW234" s="3" t="str">
        <f t="shared" si="471"/>
        <v/>
      </c>
      <c r="BX234" s="3" t="s">
        <v>260</v>
      </c>
      <c r="BY234" s="3" t="str">
        <f t="shared" si="472"/>
        <v/>
      </c>
      <c r="CA234" s="6" t="str">
        <f t="shared" si="473"/>
        <v>0110.02.03.00RN</v>
      </c>
    </row>
    <row r="235" spans="1:79" x14ac:dyDescent="0.3">
      <c r="A235" t="str">
        <f t="shared" si="435"/>
        <v>S2.2-RNA</v>
      </c>
      <c r="B235" t="s">
        <v>197</v>
      </c>
      <c r="C235" t="s">
        <v>223</v>
      </c>
      <c r="D235" s="3">
        <v>0</v>
      </c>
      <c r="E235" s="3">
        <v>1</v>
      </c>
      <c r="G235" s="12">
        <v>0</v>
      </c>
      <c r="H235" s="3">
        <v>1</v>
      </c>
      <c r="I235" s="21">
        <v>0</v>
      </c>
      <c r="J235" s="12">
        <v>0</v>
      </c>
      <c r="K235" s="3">
        <v>1</v>
      </c>
      <c r="L235" s="21">
        <v>0</v>
      </c>
      <c r="M235" s="12">
        <v>1</v>
      </c>
      <c r="N235" s="3">
        <v>1</v>
      </c>
      <c r="O235" s="21">
        <v>0</v>
      </c>
      <c r="P235" s="13">
        <v>1</v>
      </c>
      <c r="Q235" s="5">
        <v>3</v>
      </c>
      <c r="R235" s="21">
        <v>0</v>
      </c>
      <c r="S235" s="13">
        <v>0</v>
      </c>
      <c r="T235" s="3">
        <v>0</v>
      </c>
      <c r="U235" s="21">
        <v>0</v>
      </c>
      <c r="V235" s="13">
        <v>0</v>
      </c>
      <c r="W235" s="3">
        <v>0</v>
      </c>
      <c r="X235" s="21">
        <v>0</v>
      </c>
      <c r="Y235" s="13">
        <v>0</v>
      </c>
      <c r="Z235" s="3">
        <v>0</v>
      </c>
      <c r="AA235" s="21">
        <v>0</v>
      </c>
      <c r="AE235" s="5" t="str">
        <f t="shared" si="475"/>
        <v/>
      </c>
      <c r="AG235" s="12">
        <f t="shared" si="476"/>
        <v>1</v>
      </c>
      <c r="AH235" s="5" t="str">
        <f t="shared" si="477"/>
        <v/>
      </c>
      <c r="AI235" s="12">
        <f t="shared" si="478"/>
        <v>1</v>
      </c>
      <c r="AJ235" s="5" t="str">
        <f t="shared" si="479"/>
        <v>S</v>
      </c>
      <c r="AK235" s="12">
        <f t="shared" si="480"/>
        <v>2</v>
      </c>
      <c r="AL235" s="13" t="str">
        <f t="shared" si="481"/>
        <v/>
      </c>
      <c r="AM235" s="12">
        <f t="shared" si="482"/>
        <v>2</v>
      </c>
      <c r="AN235" s="5" t="str">
        <f t="shared" si="483"/>
        <v>2</v>
      </c>
      <c r="AO235" s="12">
        <f t="shared" si="484"/>
        <v>3</v>
      </c>
      <c r="AP235" s="13">
        <f t="shared" si="485"/>
        <v>46</v>
      </c>
      <c r="AQ235" s="12">
        <f t="shared" si="486"/>
        <v>4</v>
      </c>
      <c r="AR235" s="5" t="str">
        <f t="shared" si="487"/>
        <v>2</v>
      </c>
      <c r="AS235" s="12">
        <f t="shared" si="488"/>
        <v>5</v>
      </c>
      <c r="AT235" s="13">
        <f t="shared" si="489"/>
        <v>45</v>
      </c>
      <c r="AU235" s="12">
        <f t="shared" si="490"/>
        <v>6</v>
      </c>
      <c r="AV235" s="5" t="str">
        <f t="shared" si="491"/>
        <v>RNA</v>
      </c>
      <c r="AW235" s="12">
        <f t="shared" si="492"/>
        <v>9</v>
      </c>
      <c r="AX235" s="13" t="str">
        <f t="shared" si="493"/>
        <v/>
      </c>
      <c r="AY235" s="12">
        <f t="shared" si="494"/>
        <v>9</v>
      </c>
      <c r="AZ235" s="5" t="str">
        <f t="shared" si="495"/>
        <v/>
      </c>
      <c r="BA235" s="12">
        <f t="shared" si="496"/>
        <v>9</v>
      </c>
      <c r="BB235" s="13" t="str">
        <f t="shared" si="497"/>
        <v/>
      </c>
      <c r="BC235" s="12">
        <f t="shared" si="498"/>
        <v>9</v>
      </c>
      <c r="BD235" s="5" t="str">
        <f t="shared" si="499"/>
        <v/>
      </c>
      <c r="BE235" s="12">
        <f t="shared" si="500"/>
        <v>9</v>
      </c>
      <c r="BF235" s="13" t="str">
        <f t="shared" si="501"/>
        <v/>
      </c>
      <c r="BG235" s="12">
        <f t="shared" si="502"/>
        <v>9</v>
      </c>
      <c r="BH235" s="5" t="str">
        <f t="shared" si="503"/>
        <v/>
      </c>
      <c r="BJ235" t="str">
        <f t="shared" si="465"/>
        <v>S2.2-RNA</v>
      </c>
      <c r="BK235" s="8" t="str">
        <f t="shared" si="466"/>
        <v>yes</v>
      </c>
      <c r="BM235" s="3" t="str">
        <f>_xlfn.XLOOKUP(AJ235,Sheet2!A$3:A$16,Sheet2!B$3:B$16)&amp;"0"</f>
        <v>0110</v>
      </c>
      <c r="BN235" s="3" t="s">
        <v>260</v>
      </c>
      <c r="BO235" s="3" t="str">
        <f t="shared" si="467"/>
        <v>02</v>
      </c>
      <c r="BP235" s="3" t="s">
        <v>260</v>
      </c>
      <c r="BQ235" s="3" t="str">
        <f t="shared" si="468"/>
        <v>02</v>
      </c>
      <c r="BR235" s="3" t="s">
        <v>260</v>
      </c>
      <c r="BS235" s="3" t="str">
        <f t="shared" si="469"/>
        <v>0RNA</v>
      </c>
      <c r="BT235" s="3" t="s">
        <v>260</v>
      </c>
      <c r="BU235" s="3" t="str">
        <f t="shared" si="470"/>
        <v/>
      </c>
      <c r="BV235" s="3" t="s">
        <v>260</v>
      </c>
      <c r="BW235" s="3" t="str">
        <f t="shared" si="471"/>
        <v/>
      </c>
      <c r="BX235" s="3" t="s">
        <v>260</v>
      </c>
      <c r="BY235" s="3" t="str">
        <f t="shared" si="472"/>
        <v/>
      </c>
      <c r="CA235" s="6" t="str">
        <f t="shared" si="473"/>
        <v>0110.02.02.0RNA</v>
      </c>
    </row>
    <row r="236" spans="1:79" x14ac:dyDescent="0.3">
      <c r="A236" t="str">
        <f t="shared" si="435"/>
        <v>S2.2-RNB</v>
      </c>
      <c r="B236" t="s">
        <v>198</v>
      </c>
      <c r="C236" t="s">
        <v>223</v>
      </c>
      <c r="D236" s="3">
        <v>0</v>
      </c>
      <c r="E236" s="3">
        <v>1</v>
      </c>
      <c r="G236" s="12">
        <v>0</v>
      </c>
      <c r="H236" s="3">
        <v>1</v>
      </c>
      <c r="I236" s="21">
        <v>0</v>
      </c>
      <c r="J236" s="12">
        <v>0</v>
      </c>
      <c r="K236" s="3">
        <v>1</v>
      </c>
      <c r="L236" s="21">
        <v>0</v>
      </c>
      <c r="M236" s="12">
        <v>1</v>
      </c>
      <c r="N236" s="3">
        <v>1</v>
      </c>
      <c r="O236" s="21">
        <v>0</v>
      </c>
      <c r="P236" s="13">
        <v>1</v>
      </c>
      <c r="Q236" s="5">
        <v>3</v>
      </c>
      <c r="R236" s="21">
        <v>0</v>
      </c>
      <c r="S236" s="13">
        <v>0</v>
      </c>
      <c r="T236" s="3">
        <v>0</v>
      </c>
      <c r="U236" s="21">
        <v>0</v>
      </c>
      <c r="V236" s="13">
        <v>0</v>
      </c>
      <c r="W236" s="3">
        <v>0</v>
      </c>
      <c r="X236" s="21">
        <v>0</v>
      </c>
      <c r="Y236" s="13">
        <v>0</v>
      </c>
      <c r="Z236" s="3">
        <v>0</v>
      </c>
      <c r="AA236" s="21">
        <v>0</v>
      </c>
      <c r="AE236" s="5" t="str">
        <f t="shared" si="475"/>
        <v/>
      </c>
      <c r="AG236" s="12">
        <f t="shared" si="476"/>
        <v>1</v>
      </c>
      <c r="AH236" s="5" t="str">
        <f t="shared" si="477"/>
        <v/>
      </c>
      <c r="AI236" s="12">
        <f t="shared" si="478"/>
        <v>1</v>
      </c>
      <c r="AJ236" s="5" t="str">
        <f t="shared" si="479"/>
        <v>S</v>
      </c>
      <c r="AK236" s="12">
        <f t="shared" si="480"/>
        <v>2</v>
      </c>
      <c r="AL236" s="13" t="str">
        <f t="shared" si="481"/>
        <v/>
      </c>
      <c r="AM236" s="12">
        <f t="shared" si="482"/>
        <v>2</v>
      </c>
      <c r="AN236" s="5" t="str">
        <f t="shared" si="483"/>
        <v>2</v>
      </c>
      <c r="AO236" s="12">
        <f t="shared" si="484"/>
        <v>3</v>
      </c>
      <c r="AP236" s="13">
        <f t="shared" si="485"/>
        <v>46</v>
      </c>
      <c r="AQ236" s="12">
        <f t="shared" si="486"/>
        <v>4</v>
      </c>
      <c r="AR236" s="5" t="str">
        <f t="shared" si="487"/>
        <v>2</v>
      </c>
      <c r="AS236" s="12">
        <f t="shared" si="488"/>
        <v>5</v>
      </c>
      <c r="AT236" s="13">
        <f t="shared" si="489"/>
        <v>45</v>
      </c>
      <c r="AU236" s="12">
        <f t="shared" si="490"/>
        <v>6</v>
      </c>
      <c r="AV236" s="5" t="str">
        <f t="shared" si="491"/>
        <v>RNB</v>
      </c>
      <c r="AW236" s="12">
        <f t="shared" si="492"/>
        <v>9</v>
      </c>
      <c r="AX236" s="13" t="str">
        <f t="shared" si="493"/>
        <v/>
      </c>
      <c r="AY236" s="12">
        <f t="shared" si="494"/>
        <v>9</v>
      </c>
      <c r="AZ236" s="5" t="str">
        <f t="shared" si="495"/>
        <v/>
      </c>
      <c r="BA236" s="12">
        <f t="shared" si="496"/>
        <v>9</v>
      </c>
      <c r="BB236" s="13" t="str">
        <f t="shared" si="497"/>
        <v/>
      </c>
      <c r="BC236" s="12">
        <f t="shared" si="498"/>
        <v>9</v>
      </c>
      <c r="BD236" s="5" t="str">
        <f t="shared" si="499"/>
        <v/>
      </c>
      <c r="BE236" s="12">
        <f t="shared" si="500"/>
        <v>9</v>
      </c>
      <c r="BF236" s="13" t="str">
        <f t="shared" si="501"/>
        <v/>
      </c>
      <c r="BG236" s="12">
        <f t="shared" si="502"/>
        <v>9</v>
      </c>
      <c r="BH236" s="5" t="str">
        <f t="shared" si="503"/>
        <v/>
      </c>
      <c r="BJ236" t="str">
        <f t="shared" si="465"/>
        <v>S2.2-RNB</v>
      </c>
      <c r="BK236" s="8" t="str">
        <f t="shared" si="466"/>
        <v>yes</v>
      </c>
      <c r="BM236" s="3" t="str">
        <f>_xlfn.XLOOKUP(AJ236,Sheet2!A$3:A$16,Sheet2!B$3:B$16)&amp;"0"</f>
        <v>0110</v>
      </c>
      <c r="BN236" s="3" t="s">
        <v>260</v>
      </c>
      <c r="BO236" s="3" t="str">
        <f t="shared" si="467"/>
        <v>02</v>
      </c>
      <c r="BP236" s="3" t="s">
        <v>260</v>
      </c>
      <c r="BQ236" s="3" t="str">
        <f t="shared" si="468"/>
        <v>02</v>
      </c>
      <c r="BR236" s="3" t="s">
        <v>260</v>
      </c>
      <c r="BS236" s="3" t="str">
        <f t="shared" si="469"/>
        <v>0RNB</v>
      </c>
      <c r="BT236" s="3" t="s">
        <v>260</v>
      </c>
      <c r="BU236" s="3" t="str">
        <f t="shared" si="470"/>
        <v/>
      </c>
      <c r="BV236" s="3" t="s">
        <v>260</v>
      </c>
      <c r="BW236" s="3" t="str">
        <f t="shared" si="471"/>
        <v/>
      </c>
      <c r="BX236" s="3" t="s">
        <v>260</v>
      </c>
      <c r="BY236" s="3" t="str">
        <f t="shared" si="472"/>
        <v/>
      </c>
      <c r="CA236" s="6" t="str">
        <f t="shared" si="473"/>
        <v>0110.02.02.0RNB</v>
      </c>
    </row>
    <row r="237" spans="1:79" x14ac:dyDescent="0.3">
      <c r="A237" t="str">
        <f t="shared" si="435"/>
        <v>S2.2-RNC</v>
      </c>
      <c r="B237" t="s">
        <v>199</v>
      </c>
      <c r="C237" t="s">
        <v>223</v>
      </c>
      <c r="D237" s="3">
        <v>0</v>
      </c>
      <c r="E237" s="3">
        <v>1</v>
      </c>
      <c r="G237" s="12">
        <v>0</v>
      </c>
      <c r="H237" s="3">
        <v>1</v>
      </c>
      <c r="I237" s="21">
        <v>0</v>
      </c>
      <c r="J237" s="12">
        <v>0</v>
      </c>
      <c r="K237" s="3">
        <v>1</v>
      </c>
      <c r="L237" s="21">
        <v>0</v>
      </c>
      <c r="M237" s="12">
        <v>1</v>
      </c>
      <c r="N237" s="3">
        <v>1</v>
      </c>
      <c r="O237" s="21">
        <v>0</v>
      </c>
      <c r="P237" s="13">
        <v>1</v>
      </c>
      <c r="Q237" s="5">
        <v>3</v>
      </c>
      <c r="R237" s="21">
        <v>0</v>
      </c>
      <c r="S237" s="13">
        <v>0</v>
      </c>
      <c r="T237" s="3">
        <v>0</v>
      </c>
      <c r="U237" s="21">
        <v>0</v>
      </c>
      <c r="V237" s="13">
        <v>0</v>
      </c>
      <c r="W237" s="3">
        <v>0</v>
      </c>
      <c r="X237" s="21">
        <v>0</v>
      </c>
      <c r="Y237" s="13">
        <v>0</v>
      </c>
      <c r="Z237" s="3">
        <v>0</v>
      </c>
      <c r="AA237" s="21">
        <v>0</v>
      </c>
      <c r="AE237" s="5" t="str">
        <f t="shared" si="475"/>
        <v/>
      </c>
      <c r="AG237" s="12">
        <f t="shared" si="476"/>
        <v>1</v>
      </c>
      <c r="AH237" s="5" t="str">
        <f t="shared" si="477"/>
        <v/>
      </c>
      <c r="AI237" s="12">
        <f t="shared" si="478"/>
        <v>1</v>
      </c>
      <c r="AJ237" s="5" t="str">
        <f t="shared" si="479"/>
        <v>S</v>
      </c>
      <c r="AK237" s="12">
        <f t="shared" si="480"/>
        <v>2</v>
      </c>
      <c r="AL237" s="13" t="str">
        <f t="shared" si="481"/>
        <v/>
      </c>
      <c r="AM237" s="12">
        <f t="shared" si="482"/>
        <v>2</v>
      </c>
      <c r="AN237" s="5" t="str">
        <f t="shared" si="483"/>
        <v>2</v>
      </c>
      <c r="AO237" s="12">
        <f t="shared" si="484"/>
        <v>3</v>
      </c>
      <c r="AP237" s="13">
        <f t="shared" si="485"/>
        <v>46</v>
      </c>
      <c r="AQ237" s="12">
        <f t="shared" si="486"/>
        <v>4</v>
      </c>
      <c r="AR237" s="5" t="str">
        <f t="shared" si="487"/>
        <v>2</v>
      </c>
      <c r="AS237" s="12">
        <f t="shared" si="488"/>
        <v>5</v>
      </c>
      <c r="AT237" s="13">
        <f t="shared" si="489"/>
        <v>45</v>
      </c>
      <c r="AU237" s="12">
        <f t="shared" si="490"/>
        <v>6</v>
      </c>
      <c r="AV237" s="5" t="str">
        <f t="shared" si="491"/>
        <v>RNC</v>
      </c>
      <c r="AW237" s="12">
        <f t="shared" si="492"/>
        <v>9</v>
      </c>
      <c r="AX237" s="13" t="str">
        <f t="shared" si="493"/>
        <v/>
      </c>
      <c r="AY237" s="12">
        <f t="shared" si="494"/>
        <v>9</v>
      </c>
      <c r="AZ237" s="5" t="str">
        <f t="shared" si="495"/>
        <v/>
      </c>
      <c r="BA237" s="12">
        <f t="shared" si="496"/>
        <v>9</v>
      </c>
      <c r="BB237" s="13" t="str">
        <f t="shared" si="497"/>
        <v/>
      </c>
      <c r="BC237" s="12">
        <f t="shared" si="498"/>
        <v>9</v>
      </c>
      <c r="BD237" s="5" t="str">
        <f t="shared" si="499"/>
        <v/>
      </c>
      <c r="BE237" s="12">
        <f t="shared" si="500"/>
        <v>9</v>
      </c>
      <c r="BF237" s="13" t="str">
        <f t="shared" si="501"/>
        <v/>
      </c>
      <c r="BG237" s="12">
        <f t="shared" si="502"/>
        <v>9</v>
      </c>
      <c r="BH237" s="5" t="str">
        <f t="shared" si="503"/>
        <v/>
      </c>
      <c r="BJ237" t="str">
        <f t="shared" si="465"/>
        <v>S2.2-RNC</v>
      </c>
      <c r="BK237" s="8" t="str">
        <f t="shared" si="466"/>
        <v>yes</v>
      </c>
      <c r="BM237" s="3" t="str">
        <f>_xlfn.XLOOKUP(AJ237,Sheet2!A$3:A$16,Sheet2!B$3:B$16)&amp;"0"</f>
        <v>0110</v>
      </c>
      <c r="BN237" s="3" t="s">
        <v>260</v>
      </c>
      <c r="BO237" s="3" t="str">
        <f t="shared" si="467"/>
        <v>02</v>
      </c>
      <c r="BP237" s="3" t="s">
        <v>260</v>
      </c>
      <c r="BQ237" s="3" t="str">
        <f t="shared" si="468"/>
        <v>02</v>
      </c>
      <c r="BR237" s="3" t="s">
        <v>260</v>
      </c>
      <c r="BS237" s="3" t="str">
        <f t="shared" si="469"/>
        <v>0RNC</v>
      </c>
      <c r="BT237" s="3" t="s">
        <v>260</v>
      </c>
      <c r="BU237" s="3" t="str">
        <f t="shared" si="470"/>
        <v/>
      </c>
      <c r="BV237" s="3" t="s">
        <v>260</v>
      </c>
      <c r="BW237" s="3" t="str">
        <f t="shared" si="471"/>
        <v/>
      </c>
      <c r="BX237" s="3" t="s">
        <v>260</v>
      </c>
      <c r="BY237" s="3" t="str">
        <f t="shared" si="472"/>
        <v/>
      </c>
      <c r="CA237" s="6" t="str">
        <f t="shared" si="473"/>
        <v>0110.02.02.0RNC</v>
      </c>
    </row>
    <row r="238" spans="1:79" x14ac:dyDescent="0.3">
      <c r="A238" t="str">
        <f t="shared" si="427"/>
        <v>S3.0-1</v>
      </c>
      <c r="B238" t="s">
        <v>205</v>
      </c>
      <c r="C238" t="s">
        <v>223</v>
      </c>
      <c r="D238" s="3">
        <v>0</v>
      </c>
      <c r="E238" s="3">
        <v>1</v>
      </c>
      <c r="G238" s="12">
        <v>0</v>
      </c>
      <c r="H238" s="3">
        <v>1</v>
      </c>
      <c r="I238" s="21">
        <v>0</v>
      </c>
      <c r="J238" s="12">
        <v>0</v>
      </c>
      <c r="K238" s="3">
        <v>1</v>
      </c>
      <c r="L238" s="21">
        <v>0</v>
      </c>
      <c r="M238" s="12">
        <v>1</v>
      </c>
      <c r="N238" s="3">
        <v>1</v>
      </c>
      <c r="O238" s="21">
        <v>0</v>
      </c>
      <c r="P238" s="13">
        <v>1</v>
      </c>
      <c r="Q238" s="5">
        <v>3</v>
      </c>
      <c r="R238" s="21">
        <v>0</v>
      </c>
      <c r="S238" s="13">
        <v>0</v>
      </c>
      <c r="T238" s="3">
        <v>0</v>
      </c>
      <c r="U238" s="21">
        <v>0</v>
      </c>
      <c r="V238" s="13">
        <v>0</v>
      </c>
      <c r="W238" s="3">
        <v>0</v>
      </c>
      <c r="X238" s="21">
        <v>0</v>
      </c>
      <c r="Y238" s="13">
        <v>0</v>
      </c>
      <c r="Z238" s="3">
        <v>0</v>
      </c>
      <c r="AA238" s="21">
        <v>0</v>
      </c>
      <c r="AE238" s="5" t="str">
        <f t="shared" si="475"/>
        <v/>
      </c>
      <c r="AG238" s="12">
        <f t="shared" si="476"/>
        <v>1</v>
      </c>
      <c r="AH238" s="5" t="str">
        <f t="shared" si="477"/>
        <v/>
      </c>
      <c r="AI238" s="12">
        <f t="shared" si="478"/>
        <v>1</v>
      </c>
      <c r="AJ238" s="5" t="str">
        <f t="shared" si="479"/>
        <v>S</v>
      </c>
      <c r="AK238" s="12">
        <f t="shared" si="480"/>
        <v>2</v>
      </c>
      <c r="AL238" s="13" t="str">
        <f t="shared" si="481"/>
        <v/>
      </c>
      <c r="AM238" s="12">
        <f t="shared" si="482"/>
        <v>2</v>
      </c>
      <c r="AN238" s="5" t="str">
        <f t="shared" si="483"/>
        <v>3</v>
      </c>
      <c r="AO238" s="12">
        <f t="shared" si="484"/>
        <v>3</v>
      </c>
      <c r="AP238" s="13">
        <f t="shared" si="485"/>
        <v>46</v>
      </c>
      <c r="AQ238" s="12">
        <f t="shared" si="486"/>
        <v>4</v>
      </c>
      <c r="AR238" s="5" t="str">
        <f t="shared" si="487"/>
        <v>0</v>
      </c>
      <c r="AS238" s="12">
        <f t="shared" si="488"/>
        <v>5</v>
      </c>
      <c r="AT238" s="13">
        <f t="shared" si="489"/>
        <v>45</v>
      </c>
      <c r="AU238" s="12">
        <f t="shared" si="490"/>
        <v>6</v>
      </c>
      <c r="AV238" s="5" t="str">
        <f t="shared" si="491"/>
        <v>1</v>
      </c>
      <c r="AW238" s="12">
        <f t="shared" si="492"/>
        <v>9</v>
      </c>
      <c r="AX238" s="13" t="str">
        <f t="shared" si="493"/>
        <v/>
      </c>
      <c r="AY238" s="12">
        <f t="shared" si="494"/>
        <v>9</v>
      </c>
      <c r="AZ238" s="5" t="str">
        <f t="shared" si="495"/>
        <v/>
      </c>
      <c r="BA238" s="12">
        <f t="shared" si="496"/>
        <v>9</v>
      </c>
      <c r="BB238" s="13" t="str">
        <f t="shared" si="497"/>
        <v/>
      </c>
      <c r="BC238" s="12">
        <f t="shared" si="498"/>
        <v>9</v>
      </c>
      <c r="BD238" s="5" t="str">
        <f t="shared" si="499"/>
        <v/>
      </c>
      <c r="BE238" s="12">
        <f t="shared" si="500"/>
        <v>9</v>
      </c>
      <c r="BF238" s="13" t="str">
        <f t="shared" si="501"/>
        <v/>
      </c>
      <c r="BG238" s="12">
        <f t="shared" si="502"/>
        <v>9</v>
      </c>
      <c r="BH238" s="5" t="str">
        <f t="shared" si="503"/>
        <v/>
      </c>
      <c r="BJ238" t="str">
        <f t="shared" si="425"/>
        <v>S3.0-1</v>
      </c>
      <c r="BK238" s="8" t="str">
        <f t="shared" si="426"/>
        <v>yes</v>
      </c>
      <c r="BM238" s="3" t="str">
        <f>_xlfn.XLOOKUP(AJ238,Sheet2!A$3:A$16,Sheet2!B$3:B$16)&amp;"0"</f>
        <v>0110</v>
      </c>
      <c r="BN238" s="3" t="s">
        <v>260</v>
      </c>
      <c r="BO238" s="3" t="str">
        <f t="shared" si="428"/>
        <v>03</v>
      </c>
      <c r="BP238" s="3" t="s">
        <v>260</v>
      </c>
      <c r="BQ238" s="3" t="str">
        <f t="shared" si="429"/>
        <v>00</v>
      </c>
      <c r="BR238" s="3" t="s">
        <v>260</v>
      </c>
      <c r="BS238" s="3" t="str">
        <f t="shared" si="430"/>
        <v>0001</v>
      </c>
      <c r="BT238" s="3" t="s">
        <v>260</v>
      </c>
      <c r="BU238" s="3" t="str">
        <f t="shared" si="431"/>
        <v/>
      </c>
      <c r="BV238" s="3" t="s">
        <v>260</v>
      </c>
      <c r="BW238" s="3" t="str">
        <f t="shared" si="432"/>
        <v/>
      </c>
      <c r="BX238" s="3" t="s">
        <v>260</v>
      </c>
      <c r="BY238" s="3" t="str">
        <f t="shared" si="433"/>
        <v/>
      </c>
      <c r="CA238" s="6" t="str">
        <f t="shared" si="434"/>
        <v>0110.03.00.0001</v>
      </c>
    </row>
    <row r="239" spans="1:79" x14ac:dyDescent="0.3">
      <c r="A239" t="str">
        <f t="shared" si="427"/>
        <v>S3.0-2</v>
      </c>
      <c r="B239" t="s">
        <v>206</v>
      </c>
      <c r="C239" t="s">
        <v>223</v>
      </c>
      <c r="D239" s="3">
        <v>0</v>
      </c>
      <c r="E239" s="3">
        <v>1</v>
      </c>
      <c r="G239" s="12">
        <v>0</v>
      </c>
      <c r="H239" s="3">
        <v>1</v>
      </c>
      <c r="I239" s="21">
        <v>0</v>
      </c>
      <c r="J239" s="12">
        <v>0</v>
      </c>
      <c r="K239" s="3">
        <v>1</v>
      </c>
      <c r="L239" s="21">
        <v>0</v>
      </c>
      <c r="M239" s="12">
        <v>1</v>
      </c>
      <c r="N239" s="3">
        <v>1</v>
      </c>
      <c r="O239" s="21">
        <v>0</v>
      </c>
      <c r="P239" s="13">
        <v>1</v>
      </c>
      <c r="Q239" s="5">
        <v>3</v>
      </c>
      <c r="R239" s="21">
        <v>0</v>
      </c>
      <c r="S239" s="13">
        <v>0</v>
      </c>
      <c r="T239" s="3">
        <v>0</v>
      </c>
      <c r="U239" s="21">
        <v>0</v>
      </c>
      <c r="V239" s="13">
        <v>0</v>
      </c>
      <c r="W239" s="3">
        <v>0</v>
      </c>
      <c r="X239" s="21">
        <v>0</v>
      </c>
      <c r="Y239" s="13">
        <v>0</v>
      </c>
      <c r="Z239" s="3">
        <v>0</v>
      </c>
      <c r="AA239" s="21">
        <v>0</v>
      </c>
      <c r="AE239" s="5" t="str">
        <f t="shared" si="475"/>
        <v/>
      </c>
      <c r="AG239" s="12">
        <f t="shared" si="476"/>
        <v>1</v>
      </c>
      <c r="AH239" s="5" t="str">
        <f t="shared" si="477"/>
        <v/>
      </c>
      <c r="AI239" s="12">
        <f t="shared" si="478"/>
        <v>1</v>
      </c>
      <c r="AJ239" s="5" t="str">
        <f t="shared" si="479"/>
        <v>S</v>
      </c>
      <c r="AK239" s="12">
        <f t="shared" si="480"/>
        <v>2</v>
      </c>
      <c r="AL239" s="13" t="str">
        <f t="shared" si="481"/>
        <v/>
      </c>
      <c r="AM239" s="12">
        <f t="shared" si="482"/>
        <v>2</v>
      </c>
      <c r="AN239" s="5" t="str">
        <f t="shared" si="483"/>
        <v>3</v>
      </c>
      <c r="AO239" s="12">
        <f t="shared" si="484"/>
        <v>3</v>
      </c>
      <c r="AP239" s="13">
        <f t="shared" si="485"/>
        <v>46</v>
      </c>
      <c r="AQ239" s="12">
        <f t="shared" si="486"/>
        <v>4</v>
      </c>
      <c r="AR239" s="5" t="str">
        <f t="shared" si="487"/>
        <v>0</v>
      </c>
      <c r="AS239" s="12">
        <f t="shared" si="488"/>
        <v>5</v>
      </c>
      <c r="AT239" s="13">
        <f t="shared" si="489"/>
        <v>45</v>
      </c>
      <c r="AU239" s="12">
        <f t="shared" si="490"/>
        <v>6</v>
      </c>
      <c r="AV239" s="5" t="str">
        <f t="shared" si="491"/>
        <v>2</v>
      </c>
      <c r="AW239" s="12">
        <f t="shared" si="492"/>
        <v>9</v>
      </c>
      <c r="AX239" s="13" t="str">
        <f t="shared" si="493"/>
        <v/>
      </c>
      <c r="AY239" s="12">
        <f t="shared" si="494"/>
        <v>9</v>
      </c>
      <c r="AZ239" s="5" t="str">
        <f t="shared" si="495"/>
        <v/>
      </c>
      <c r="BA239" s="12">
        <f t="shared" si="496"/>
        <v>9</v>
      </c>
      <c r="BB239" s="13" t="str">
        <f t="shared" si="497"/>
        <v/>
      </c>
      <c r="BC239" s="12">
        <f t="shared" si="498"/>
        <v>9</v>
      </c>
      <c r="BD239" s="5" t="str">
        <f t="shared" si="499"/>
        <v/>
      </c>
      <c r="BE239" s="12">
        <f t="shared" si="500"/>
        <v>9</v>
      </c>
      <c r="BF239" s="13" t="str">
        <f t="shared" si="501"/>
        <v/>
      </c>
      <c r="BG239" s="12">
        <f t="shared" si="502"/>
        <v>9</v>
      </c>
      <c r="BH239" s="5" t="str">
        <f t="shared" si="503"/>
        <v/>
      </c>
      <c r="BJ239" t="str">
        <f t="shared" si="425"/>
        <v>S3.0-2</v>
      </c>
      <c r="BK239" s="8" t="str">
        <f t="shared" si="426"/>
        <v>yes</v>
      </c>
      <c r="BM239" s="3" t="str">
        <f>_xlfn.XLOOKUP(AJ239,Sheet2!A$3:A$16,Sheet2!B$3:B$16)&amp;"0"</f>
        <v>0110</v>
      </c>
      <c r="BN239" s="3" t="s">
        <v>260</v>
      </c>
      <c r="BO239" s="3" t="str">
        <f t="shared" si="428"/>
        <v>03</v>
      </c>
      <c r="BP239" s="3" t="s">
        <v>260</v>
      </c>
      <c r="BQ239" s="3" t="str">
        <f t="shared" si="429"/>
        <v>00</v>
      </c>
      <c r="BR239" s="3" t="s">
        <v>260</v>
      </c>
      <c r="BS239" s="3" t="str">
        <f t="shared" si="430"/>
        <v>0002</v>
      </c>
      <c r="BT239" s="3" t="s">
        <v>260</v>
      </c>
      <c r="BU239" s="3" t="str">
        <f t="shared" si="431"/>
        <v/>
      </c>
      <c r="BV239" s="3" t="s">
        <v>260</v>
      </c>
      <c r="BW239" s="3" t="str">
        <f t="shared" si="432"/>
        <v/>
      </c>
      <c r="BX239" s="3" t="s">
        <v>260</v>
      </c>
      <c r="BY239" s="3" t="str">
        <f t="shared" si="433"/>
        <v/>
      </c>
      <c r="CA239" s="6" t="str">
        <f t="shared" si="434"/>
        <v>0110.03.00.0002</v>
      </c>
    </row>
    <row r="240" spans="1:79" x14ac:dyDescent="0.3">
      <c r="A240" t="str">
        <f t="shared" si="427"/>
        <v>S3.1-1</v>
      </c>
      <c r="B240" t="s">
        <v>207</v>
      </c>
      <c r="C240" t="s">
        <v>223</v>
      </c>
      <c r="D240" s="3">
        <v>0</v>
      </c>
      <c r="E240" s="3">
        <v>1</v>
      </c>
      <c r="G240" s="12">
        <v>0</v>
      </c>
      <c r="H240" s="3">
        <v>1</v>
      </c>
      <c r="I240" s="21">
        <v>0</v>
      </c>
      <c r="J240" s="12">
        <v>0</v>
      </c>
      <c r="K240" s="3">
        <v>1</v>
      </c>
      <c r="L240" s="21">
        <v>0</v>
      </c>
      <c r="M240" s="12">
        <v>1</v>
      </c>
      <c r="N240" s="3">
        <v>1</v>
      </c>
      <c r="O240" s="21">
        <v>0</v>
      </c>
      <c r="P240" s="13">
        <v>1</v>
      </c>
      <c r="Q240" s="5">
        <v>3</v>
      </c>
      <c r="R240" s="21">
        <v>0</v>
      </c>
      <c r="S240" s="13">
        <v>0</v>
      </c>
      <c r="T240" s="3">
        <v>0</v>
      </c>
      <c r="U240" s="21">
        <v>0</v>
      </c>
      <c r="V240" s="13">
        <v>0</v>
      </c>
      <c r="W240" s="3">
        <v>0</v>
      </c>
      <c r="X240" s="21">
        <v>0</v>
      </c>
      <c r="Y240" s="13">
        <v>0</v>
      </c>
      <c r="Z240" s="3">
        <v>0</v>
      </c>
      <c r="AA240" s="21">
        <v>0</v>
      </c>
      <c r="AE240" s="5" t="str">
        <f t="shared" si="475"/>
        <v/>
      </c>
      <c r="AG240" s="12">
        <f t="shared" si="476"/>
        <v>1</v>
      </c>
      <c r="AH240" s="5" t="str">
        <f t="shared" si="477"/>
        <v/>
      </c>
      <c r="AI240" s="12">
        <f t="shared" si="478"/>
        <v>1</v>
      </c>
      <c r="AJ240" s="5" t="str">
        <f t="shared" si="479"/>
        <v>S</v>
      </c>
      <c r="AK240" s="12">
        <f t="shared" si="480"/>
        <v>2</v>
      </c>
      <c r="AL240" s="13" t="str">
        <f t="shared" si="481"/>
        <v/>
      </c>
      <c r="AM240" s="12">
        <f t="shared" si="482"/>
        <v>2</v>
      </c>
      <c r="AN240" s="5" t="str">
        <f t="shared" si="483"/>
        <v>3</v>
      </c>
      <c r="AO240" s="12">
        <f t="shared" si="484"/>
        <v>3</v>
      </c>
      <c r="AP240" s="13">
        <f t="shared" si="485"/>
        <v>46</v>
      </c>
      <c r="AQ240" s="12">
        <f t="shared" si="486"/>
        <v>4</v>
      </c>
      <c r="AR240" s="5" t="str">
        <f t="shared" si="487"/>
        <v>1</v>
      </c>
      <c r="AS240" s="12">
        <f t="shared" si="488"/>
        <v>5</v>
      </c>
      <c r="AT240" s="13">
        <f t="shared" si="489"/>
        <v>45</v>
      </c>
      <c r="AU240" s="12">
        <f t="shared" si="490"/>
        <v>6</v>
      </c>
      <c r="AV240" s="5" t="str">
        <f t="shared" si="491"/>
        <v>1</v>
      </c>
      <c r="AW240" s="12">
        <f t="shared" si="492"/>
        <v>9</v>
      </c>
      <c r="AX240" s="13" t="str">
        <f t="shared" si="493"/>
        <v/>
      </c>
      <c r="AY240" s="12">
        <f t="shared" si="494"/>
        <v>9</v>
      </c>
      <c r="AZ240" s="5" t="str">
        <f t="shared" si="495"/>
        <v/>
      </c>
      <c r="BA240" s="12">
        <f t="shared" si="496"/>
        <v>9</v>
      </c>
      <c r="BB240" s="13" t="str">
        <f t="shared" si="497"/>
        <v/>
      </c>
      <c r="BC240" s="12">
        <f t="shared" si="498"/>
        <v>9</v>
      </c>
      <c r="BD240" s="5" t="str">
        <f t="shared" si="499"/>
        <v/>
      </c>
      <c r="BE240" s="12">
        <f t="shared" si="500"/>
        <v>9</v>
      </c>
      <c r="BF240" s="13" t="str">
        <f t="shared" si="501"/>
        <v/>
      </c>
      <c r="BG240" s="12">
        <f t="shared" si="502"/>
        <v>9</v>
      </c>
      <c r="BH240" s="5" t="str">
        <f t="shared" si="503"/>
        <v/>
      </c>
      <c r="BJ240" t="str">
        <f t="shared" si="425"/>
        <v>S3.1-1</v>
      </c>
      <c r="BK240" s="8" t="str">
        <f t="shared" si="426"/>
        <v>yes</v>
      </c>
      <c r="BM240" s="3" t="str">
        <f>_xlfn.XLOOKUP(AJ240,Sheet2!A$3:A$16,Sheet2!B$3:B$16)&amp;"0"</f>
        <v>0110</v>
      </c>
      <c r="BN240" s="3" t="s">
        <v>260</v>
      </c>
      <c r="BO240" s="3" t="str">
        <f t="shared" si="428"/>
        <v>03</v>
      </c>
      <c r="BP240" s="3" t="s">
        <v>260</v>
      </c>
      <c r="BQ240" s="3" t="str">
        <f t="shared" si="429"/>
        <v>01</v>
      </c>
      <c r="BR240" s="3" t="s">
        <v>260</v>
      </c>
      <c r="BS240" s="3" t="str">
        <f t="shared" si="430"/>
        <v>0001</v>
      </c>
      <c r="BT240" s="3" t="s">
        <v>260</v>
      </c>
      <c r="BU240" s="3" t="str">
        <f t="shared" si="431"/>
        <v/>
      </c>
      <c r="BV240" s="3" t="s">
        <v>260</v>
      </c>
      <c r="BW240" s="3" t="str">
        <f t="shared" si="432"/>
        <v/>
      </c>
      <c r="BX240" s="3" t="s">
        <v>260</v>
      </c>
      <c r="BY240" s="3" t="str">
        <f t="shared" si="433"/>
        <v/>
      </c>
      <c r="CA240" s="6" t="str">
        <f t="shared" si="434"/>
        <v>0110.03.01.0001</v>
      </c>
    </row>
    <row r="241" spans="1:79" x14ac:dyDescent="0.3">
      <c r="A241" t="str">
        <f t="shared" si="427"/>
        <v>S3.1-2</v>
      </c>
      <c r="B241" t="s">
        <v>208</v>
      </c>
      <c r="C241" t="s">
        <v>223</v>
      </c>
      <c r="D241" s="3">
        <v>0</v>
      </c>
      <c r="E241" s="3">
        <v>1</v>
      </c>
      <c r="G241" s="12">
        <v>0</v>
      </c>
      <c r="H241" s="3">
        <v>1</v>
      </c>
      <c r="I241" s="21">
        <v>0</v>
      </c>
      <c r="J241" s="12">
        <v>0</v>
      </c>
      <c r="K241" s="3">
        <v>1</v>
      </c>
      <c r="L241" s="21">
        <v>0</v>
      </c>
      <c r="M241" s="12">
        <v>1</v>
      </c>
      <c r="N241" s="3">
        <v>1</v>
      </c>
      <c r="O241" s="21">
        <v>0</v>
      </c>
      <c r="P241" s="13">
        <v>1</v>
      </c>
      <c r="Q241" s="5">
        <v>3</v>
      </c>
      <c r="R241" s="21">
        <v>0</v>
      </c>
      <c r="S241" s="13">
        <v>0</v>
      </c>
      <c r="T241" s="3">
        <v>0</v>
      </c>
      <c r="U241" s="21">
        <v>0</v>
      </c>
      <c r="V241" s="13">
        <v>0</v>
      </c>
      <c r="W241" s="3">
        <v>0</v>
      </c>
      <c r="X241" s="21">
        <v>0</v>
      </c>
      <c r="Y241" s="13">
        <v>0</v>
      </c>
      <c r="Z241" s="3">
        <v>0</v>
      </c>
      <c r="AA241" s="21">
        <v>0</v>
      </c>
      <c r="AE241" s="5" t="str">
        <f t="shared" si="475"/>
        <v/>
      </c>
      <c r="AG241" s="12">
        <f t="shared" si="476"/>
        <v>1</v>
      </c>
      <c r="AH241" s="5" t="str">
        <f t="shared" si="477"/>
        <v/>
      </c>
      <c r="AI241" s="12">
        <f t="shared" si="478"/>
        <v>1</v>
      </c>
      <c r="AJ241" s="5" t="str">
        <f t="shared" si="479"/>
        <v>S</v>
      </c>
      <c r="AK241" s="12">
        <f t="shared" si="480"/>
        <v>2</v>
      </c>
      <c r="AL241" s="13" t="str">
        <f t="shared" si="481"/>
        <v/>
      </c>
      <c r="AM241" s="12">
        <f t="shared" si="482"/>
        <v>2</v>
      </c>
      <c r="AN241" s="5" t="str">
        <f t="shared" si="483"/>
        <v>3</v>
      </c>
      <c r="AO241" s="12">
        <f t="shared" si="484"/>
        <v>3</v>
      </c>
      <c r="AP241" s="13">
        <f t="shared" si="485"/>
        <v>46</v>
      </c>
      <c r="AQ241" s="12">
        <f t="shared" si="486"/>
        <v>4</v>
      </c>
      <c r="AR241" s="5" t="str">
        <f t="shared" si="487"/>
        <v>1</v>
      </c>
      <c r="AS241" s="12">
        <f t="shared" si="488"/>
        <v>5</v>
      </c>
      <c r="AT241" s="13">
        <f t="shared" si="489"/>
        <v>45</v>
      </c>
      <c r="AU241" s="12">
        <f t="shared" si="490"/>
        <v>6</v>
      </c>
      <c r="AV241" s="5" t="str">
        <f t="shared" si="491"/>
        <v>2</v>
      </c>
      <c r="AW241" s="12">
        <f t="shared" si="492"/>
        <v>9</v>
      </c>
      <c r="AX241" s="13" t="str">
        <f t="shared" si="493"/>
        <v/>
      </c>
      <c r="AY241" s="12">
        <f t="shared" si="494"/>
        <v>9</v>
      </c>
      <c r="AZ241" s="5" t="str">
        <f t="shared" si="495"/>
        <v/>
      </c>
      <c r="BA241" s="12">
        <f t="shared" si="496"/>
        <v>9</v>
      </c>
      <c r="BB241" s="13" t="str">
        <f t="shared" si="497"/>
        <v/>
      </c>
      <c r="BC241" s="12">
        <f t="shared" si="498"/>
        <v>9</v>
      </c>
      <c r="BD241" s="5" t="str">
        <f t="shared" si="499"/>
        <v/>
      </c>
      <c r="BE241" s="12">
        <f t="shared" si="500"/>
        <v>9</v>
      </c>
      <c r="BF241" s="13" t="str">
        <f t="shared" si="501"/>
        <v/>
      </c>
      <c r="BG241" s="12">
        <f t="shared" si="502"/>
        <v>9</v>
      </c>
      <c r="BH241" s="5" t="str">
        <f t="shared" si="503"/>
        <v/>
      </c>
      <c r="BJ241" t="str">
        <f t="shared" si="425"/>
        <v>S3.1-2</v>
      </c>
      <c r="BK241" s="8" t="str">
        <f t="shared" si="426"/>
        <v>yes</v>
      </c>
      <c r="BM241" s="3" t="str">
        <f>_xlfn.XLOOKUP(AJ241,Sheet2!A$3:A$16,Sheet2!B$3:B$16)&amp;"0"</f>
        <v>0110</v>
      </c>
      <c r="BN241" s="3" t="s">
        <v>260</v>
      </c>
      <c r="BO241" s="3" t="str">
        <f t="shared" si="428"/>
        <v>03</v>
      </c>
      <c r="BP241" s="3" t="s">
        <v>260</v>
      </c>
      <c r="BQ241" s="3" t="str">
        <f t="shared" si="429"/>
        <v>01</v>
      </c>
      <c r="BR241" s="3" t="s">
        <v>260</v>
      </c>
      <c r="BS241" s="3" t="str">
        <f t="shared" si="430"/>
        <v>0002</v>
      </c>
      <c r="BT241" s="3" t="s">
        <v>260</v>
      </c>
      <c r="BU241" s="3" t="str">
        <f t="shared" si="431"/>
        <v/>
      </c>
      <c r="BV241" s="3" t="s">
        <v>260</v>
      </c>
      <c r="BW241" s="3" t="str">
        <f t="shared" si="432"/>
        <v/>
      </c>
      <c r="BX241" s="3" t="s">
        <v>260</v>
      </c>
      <c r="BY241" s="3" t="str">
        <f t="shared" si="433"/>
        <v/>
      </c>
      <c r="CA241" s="6" t="str">
        <f t="shared" si="434"/>
        <v>0110.03.01.0002</v>
      </c>
    </row>
    <row r="242" spans="1:79" x14ac:dyDescent="0.3">
      <c r="A242" t="str">
        <f t="shared" si="427"/>
        <v>S3.1-3</v>
      </c>
      <c r="B242" t="s">
        <v>209</v>
      </c>
      <c r="C242" t="s">
        <v>223</v>
      </c>
      <c r="D242" s="3">
        <v>0</v>
      </c>
      <c r="E242" s="3">
        <v>1</v>
      </c>
      <c r="G242" s="12">
        <v>0</v>
      </c>
      <c r="H242" s="3">
        <v>1</v>
      </c>
      <c r="I242" s="21">
        <v>0</v>
      </c>
      <c r="J242" s="12">
        <v>0</v>
      </c>
      <c r="K242" s="3">
        <v>1</v>
      </c>
      <c r="L242" s="21">
        <v>0</v>
      </c>
      <c r="M242" s="12">
        <v>1</v>
      </c>
      <c r="N242" s="3">
        <v>1</v>
      </c>
      <c r="O242" s="21">
        <v>0</v>
      </c>
      <c r="P242" s="13">
        <v>1</v>
      </c>
      <c r="Q242" s="5">
        <v>3</v>
      </c>
      <c r="R242" s="21">
        <v>0</v>
      </c>
      <c r="S242" s="13">
        <v>0</v>
      </c>
      <c r="T242" s="3">
        <v>0</v>
      </c>
      <c r="U242" s="21">
        <v>0</v>
      </c>
      <c r="V242" s="13">
        <v>0</v>
      </c>
      <c r="W242" s="3">
        <v>0</v>
      </c>
      <c r="X242" s="21">
        <v>0</v>
      </c>
      <c r="Y242" s="13">
        <v>0</v>
      </c>
      <c r="Z242" s="3">
        <v>0</v>
      </c>
      <c r="AA242" s="21">
        <v>0</v>
      </c>
      <c r="AE242" s="5" t="str">
        <f t="shared" si="475"/>
        <v/>
      </c>
      <c r="AG242" s="12">
        <f t="shared" si="476"/>
        <v>1</v>
      </c>
      <c r="AH242" s="5" t="str">
        <f t="shared" si="477"/>
        <v/>
      </c>
      <c r="AI242" s="12">
        <f t="shared" si="478"/>
        <v>1</v>
      </c>
      <c r="AJ242" s="5" t="str">
        <f t="shared" si="479"/>
        <v>S</v>
      </c>
      <c r="AK242" s="12">
        <f t="shared" si="480"/>
        <v>2</v>
      </c>
      <c r="AL242" s="13" t="str">
        <f t="shared" si="481"/>
        <v/>
      </c>
      <c r="AM242" s="12">
        <f t="shared" si="482"/>
        <v>2</v>
      </c>
      <c r="AN242" s="5" t="str">
        <f t="shared" si="483"/>
        <v>3</v>
      </c>
      <c r="AO242" s="12">
        <f t="shared" si="484"/>
        <v>3</v>
      </c>
      <c r="AP242" s="13">
        <f t="shared" si="485"/>
        <v>46</v>
      </c>
      <c r="AQ242" s="12">
        <f t="shared" si="486"/>
        <v>4</v>
      </c>
      <c r="AR242" s="5" t="str">
        <f t="shared" si="487"/>
        <v>1</v>
      </c>
      <c r="AS242" s="12">
        <f t="shared" si="488"/>
        <v>5</v>
      </c>
      <c r="AT242" s="13">
        <f t="shared" si="489"/>
        <v>45</v>
      </c>
      <c r="AU242" s="12">
        <f t="shared" si="490"/>
        <v>6</v>
      </c>
      <c r="AV242" s="5" t="str">
        <f t="shared" si="491"/>
        <v>3</v>
      </c>
      <c r="AW242" s="12">
        <f t="shared" si="492"/>
        <v>9</v>
      </c>
      <c r="AX242" s="13" t="str">
        <f t="shared" si="493"/>
        <v/>
      </c>
      <c r="AY242" s="12">
        <f t="shared" si="494"/>
        <v>9</v>
      </c>
      <c r="AZ242" s="5" t="str">
        <f t="shared" si="495"/>
        <v/>
      </c>
      <c r="BA242" s="12">
        <f t="shared" si="496"/>
        <v>9</v>
      </c>
      <c r="BB242" s="13" t="str">
        <f t="shared" si="497"/>
        <v/>
      </c>
      <c r="BC242" s="12">
        <f t="shared" si="498"/>
        <v>9</v>
      </c>
      <c r="BD242" s="5" t="str">
        <f t="shared" si="499"/>
        <v/>
      </c>
      <c r="BE242" s="12">
        <f t="shared" si="500"/>
        <v>9</v>
      </c>
      <c r="BF242" s="13" t="str">
        <f t="shared" si="501"/>
        <v/>
      </c>
      <c r="BG242" s="12">
        <f t="shared" si="502"/>
        <v>9</v>
      </c>
      <c r="BH242" s="5" t="str">
        <f t="shared" si="503"/>
        <v/>
      </c>
      <c r="BJ242" t="str">
        <f t="shared" si="425"/>
        <v>S3.1-3</v>
      </c>
      <c r="BK242" s="8" t="str">
        <f t="shared" si="426"/>
        <v>yes</v>
      </c>
      <c r="BM242" s="3" t="str">
        <f>_xlfn.XLOOKUP(AJ242,Sheet2!A$3:A$16,Sheet2!B$3:B$16)&amp;"0"</f>
        <v>0110</v>
      </c>
      <c r="BN242" s="3" t="s">
        <v>260</v>
      </c>
      <c r="BO242" s="3" t="str">
        <f t="shared" si="428"/>
        <v>03</v>
      </c>
      <c r="BP242" s="3" t="s">
        <v>260</v>
      </c>
      <c r="BQ242" s="3" t="str">
        <f t="shared" si="429"/>
        <v>01</v>
      </c>
      <c r="BR242" s="3" t="s">
        <v>260</v>
      </c>
      <c r="BS242" s="3" t="str">
        <f t="shared" si="430"/>
        <v>0003</v>
      </c>
      <c r="BT242" s="3" t="s">
        <v>260</v>
      </c>
      <c r="BU242" s="3" t="str">
        <f t="shared" si="431"/>
        <v/>
      </c>
      <c r="BV242" s="3" t="s">
        <v>260</v>
      </c>
      <c r="BW242" s="3" t="str">
        <f t="shared" si="432"/>
        <v/>
      </c>
      <c r="BX242" s="3" t="s">
        <v>260</v>
      </c>
      <c r="BY242" s="3" t="str">
        <f t="shared" si="433"/>
        <v/>
      </c>
      <c r="CA242" s="6" t="str">
        <f t="shared" si="434"/>
        <v>0110.03.01.0003</v>
      </c>
    </row>
    <row r="243" spans="1:79" x14ac:dyDescent="0.3">
      <c r="A243" t="str">
        <f t="shared" si="427"/>
        <v>S3.2-1</v>
      </c>
      <c r="B243" t="s">
        <v>210</v>
      </c>
      <c r="C243" t="s">
        <v>223</v>
      </c>
      <c r="D243" s="3">
        <v>0</v>
      </c>
      <c r="E243" s="3">
        <v>1</v>
      </c>
      <c r="G243" s="12">
        <v>0</v>
      </c>
      <c r="H243" s="3">
        <v>1</v>
      </c>
      <c r="I243" s="21">
        <v>0</v>
      </c>
      <c r="J243" s="12">
        <v>0</v>
      </c>
      <c r="K243" s="3">
        <v>1</v>
      </c>
      <c r="L243" s="21">
        <v>0</v>
      </c>
      <c r="M243" s="12">
        <v>1</v>
      </c>
      <c r="N243" s="3">
        <v>1</v>
      </c>
      <c r="O243" s="21">
        <v>0</v>
      </c>
      <c r="P243" s="13">
        <v>1</v>
      </c>
      <c r="Q243" s="5">
        <v>3</v>
      </c>
      <c r="R243" s="21">
        <v>0</v>
      </c>
      <c r="S243" s="13">
        <v>0</v>
      </c>
      <c r="T243" s="3">
        <v>0</v>
      </c>
      <c r="U243" s="21">
        <v>0</v>
      </c>
      <c r="V243" s="13">
        <v>0</v>
      </c>
      <c r="W243" s="3">
        <v>0</v>
      </c>
      <c r="X243" s="21">
        <v>0</v>
      </c>
      <c r="Y243" s="13">
        <v>0</v>
      </c>
      <c r="Z243" s="3">
        <v>0</v>
      </c>
      <c r="AA243" s="21">
        <v>0</v>
      </c>
      <c r="AE243" s="5" t="str">
        <f t="shared" si="475"/>
        <v/>
      </c>
      <c r="AG243" s="12">
        <f t="shared" si="476"/>
        <v>1</v>
      </c>
      <c r="AH243" s="5" t="str">
        <f t="shared" si="477"/>
        <v/>
      </c>
      <c r="AI243" s="12">
        <f t="shared" si="478"/>
        <v>1</v>
      </c>
      <c r="AJ243" s="5" t="str">
        <f t="shared" si="479"/>
        <v>S</v>
      </c>
      <c r="AK243" s="12">
        <f t="shared" si="480"/>
        <v>2</v>
      </c>
      <c r="AL243" s="13" t="str">
        <f t="shared" si="481"/>
        <v/>
      </c>
      <c r="AM243" s="12">
        <f t="shared" si="482"/>
        <v>2</v>
      </c>
      <c r="AN243" s="5" t="str">
        <f t="shared" si="483"/>
        <v>3</v>
      </c>
      <c r="AO243" s="12">
        <f t="shared" si="484"/>
        <v>3</v>
      </c>
      <c r="AP243" s="13">
        <f t="shared" si="485"/>
        <v>46</v>
      </c>
      <c r="AQ243" s="12">
        <f t="shared" si="486"/>
        <v>4</v>
      </c>
      <c r="AR243" s="5" t="str">
        <f t="shared" si="487"/>
        <v>2</v>
      </c>
      <c r="AS243" s="12">
        <f t="shared" si="488"/>
        <v>5</v>
      </c>
      <c r="AT243" s="13">
        <f t="shared" si="489"/>
        <v>45</v>
      </c>
      <c r="AU243" s="12">
        <f t="shared" si="490"/>
        <v>6</v>
      </c>
      <c r="AV243" s="5" t="str">
        <f t="shared" si="491"/>
        <v>1</v>
      </c>
      <c r="AW243" s="12">
        <f t="shared" si="492"/>
        <v>9</v>
      </c>
      <c r="AX243" s="13" t="str">
        <f t="shared" si="493"/>
        <v/>
      </c>
      <c r="AY243" s="12">
        <f t="shared" si="494"/>
        <v>9</v>
      </c>
      <c r="AZ243" s="5" t="str">
        <f t="shared" si="495"/>
        <v/>
      </c>
      <c r="BA243" s="12">
        <f t="shared" si="496"/>
        <v>9</v>
      </c>
      <c r="BB243" s="13" t="str">
        <f t="shared" si="497"/>
        <v/>
      </c>
      <c r="BC243" s="12">
        <f t="shared" si="498"/>
        <v>9</v>
      </c>
      <c r="BD243" s="5" t="str">
        <f t="shared" si="499"/>
        <v/>
      </c>
      <c r="BE243" s="12">
        <f t="shared" si="500"/>
        <v>9</v>
      </c>
      <c r="BF243" s="13" t="str">
        <f t="shared" si="501"/>
        <v/>
      </c>
      <c r="BG243" s="12">
        <f t="shared" si="502"/>
        <v>9</v>
      </c>
      <c r="BH243" s="5" t="str">
        <f t="shared" si="503"/>
        <v/>
      </c>
      <c r="BJ243" t="str">
        <f t="shared" si="425"/>
        <v>S3.2-1</v>
      </c>
      <c r="BK243" s="8" t="str">
        <f t="shared" si="426"/>
        <v>yes</v>
      </c>
      <c r="BM243" s="3" t="str">
        <f>_xlfn.XLOOKUP(AJ243,Sheet2!A$3:A$16,Sheet2!B$3:B$16)&amp;"0"</f>
        <v>0110</v>
      </c>
      <c r="BN243" s="3" t="s">
        <v>260</v>
      </c>
      <c r="BO243" s="3" t="str">
        <f t="shared" si="428"/>
        <v>03</v>
      </c>
      <c r="BP243" s="3" t="s">
        <v>260</v>
      </c>
      <c r="BQ243" s="3" t="str">
        <f t="shared" si="429"/>
        <v>02</v>
      </c>
      <c r="BR243" s="3" t="s">
        <v>260</v>
      </c>
      <c r="BS243" s="3" t="str">
        <f t="shared" si="430"/>
        <v>0001</v>
      </c>
      <c r="BT243" s="3" t="s">
        <v>260</v>
      </c>
      <c r="BU243" s="3" t="str">
        <f t="shared" si="431"/>
        <v/>
      </c>
      <c r="BV243" s="3" t="s">
        <v>260</v>
      </c>
      <c r="BW243" s="3" t="str">
        <f t="shared" si="432"/>
        <v/>
      </c>
      <c r="BX243" s="3" t="s">
        <v>260</v>
      </c>
      <c r="BY243" s="3" t="str">
        <f t="shared" si="433"/>
        <v/>
      </c>
      <c r="CA243" s="6" t="str">
        <f t="shared" si="434"/>
        <v>0110.03.02.0001</v>
      </c>
    </row>
    <row r="244" spans="1:79" x14ac:dyDescent="0.3">
      <c r="A244" t="str">
        <f t="shared" si="427"/>
        <v>S3.3-1</v>
      </c>
      <c r="B244" t="s">
        <v>211</v>
      </c>
      <c r="C244" t="s">
        <v>223</v>
      </c>
      <c r="D244" s="3">
        <v>0</v>
      </c>
      <c r="E244" s="3">
        <v>1</v>
      </c>
      <c r="G244" s="12">
        <v>0</v>
      </c>
      <c r="H244" s="3">
        <v>1</v>
      </c>
      <c r="I244" s="21">
        <v>0</v>
      </c>
      <c r="J244" s="12">
        <v>0</v>
      </c>
      <c r="K244" s="3">
        <v>1</v>
      </c>
      <c r="L244" s="21">
        <v>0</v>
      </c>
      <c r="M244" s="12">
        <v>1</v>
      </c>
      <c r="N244" s="3">
        <v>1</v>
      </c>
      <c r="O244" s="21">
        <v>0</v>
      </c>
      <c r="P244" s="13">
        <v>1</v>
      </c>
      <c r="Q244" s="5">
        <v>3</v>
      </c>
      <c r="R244" s="21">
        <v>0</v>
      </c>
      <c r="S244" s="13">
        <v>0</v>
      </c>
      <c r="T244" s="3">
        <v>0</v>
      </c>
      <c r="U244" s="21">
        <v>0</v>
      </c>
      <c r="V244" s="13">
        <v>0</v>
      </c>
      <c r="W244" s="3">
        <v>0</v>
      </c>
      <c r="X244" s="21">
        <v>0</v>
      </c>
      <c r="Y244" s="13">
        <v>0</v>
      </c>
      <c r="Z244" s="3">
        <v>0</v>
      </c>
      <c r="AA244" s="21">
        <v>0</v>
      </c>
      <c r="AE244" s="5" t="str">
        <f t="shared" si="475"/>
        <v/>
      </c>
      <c r="AG244" s="12">
        <f t="shared" si="476"/>
        <v>1</v>
      </c>
      <c r="AH244" s="5" t="str">
        <f t="shared" si="477"/>
        <v/>
      </c>
      <c r="AI244" s="12">
        <f t="shared" si="478"/>
        <v>1</v>
      </c>
      <c r="AJ244" s="5" t="str">
        <f t="shared" si="479"/>
        <v>S</v>
      </c>
      <c r="AK244" s="12">
        <f t="shared" si="480"/>
        <v>2</v>
      </c>
      <c r="AL244" s="13" t="str">
        <f t="shared" si="481"/>
        <v/>
      </c>
      <c r="AM244" s="12">
        <f t="shared" si="482"/>
        <v>2</v>
      </c>
      <c r="AN244" s="5" t="str">
        <f t="shared" si="483"/>
        <v>3</v>
      </c>
      <c r="AO244" s="12">
        <f t="shared" si="484"/>
        <v>3</v>
      </c>
      <c r="AP244" s="13">
        <f t="shared" si="485"/>
        <v>46</v>
      </c>
      <c r="AQ244" s="12">
        <f t="shared" si="486"/>
        <v>4</v>
      </c>
      <c r="AR244" s="5" t="str">
        <f t="shared" si="487"/>
        <v>3</v>
      </c>
      <c r="AS244" s="12">
        <f t="shared" si="488"/>
        <v>5</v>
      </c>
      <c r="AT244" s="13">
        <f t="shared" si="489"/>
        <v>45</v>
      </c>
      <c r="AU244" s="12">
        <f t="shared" si="490"/>
        <v>6</v>
      </c>
      <c r="AV244" s="5" t="str">
        <f t="shared" si="491"/>
        <v>1</v>
      </c>
      <c r="AW244" s="12">
        <f t="shared" si="492"/>
        <v>9</v>
      </c>
      <c r="AX244" s="13" t="str">
        <f t="shared" si="493"/>
        <v/>
      </c>
      <c r="AY244" s="12">
        <f t="shared" si="494"/>
        <v>9</v>
      </c>
      <c r="AZ244" s="5" t="str">
        <f t="shared" si="495"/>
        <v/>
      </c>
      <c r="BA244" s="12">
        <f t="shared" si="496"/>
        <v>9</v>
      </c>
      <c r="BB244" s="13" t="str">
        <f t="shared" si="497"/>
        <v/>
      </c>
      <c r="BC244" s="12">
        <f t="shared" si="498"/>
        <v>9</v>
      </c>
      <c r="BD244" s="5" t="str">
        <f t="shared" si="499"/>
        <v/>
      </c>
      <c r="BE244" s="12">
        <f t="shared" si="500"/>
        <v>9</v>
      </c>
      <c r="BF244" s="13" t="str">
        <f t="shared" si="501"/>
        <v/>
      </c>
      <c r="BG244" s="12">
        <f t="shared" si="502"/>
        <v>9</v>
      </c>
      <c r="BH244" s="5" t="str">
        <f t="shared" si="503"/>
        <v/>
      </c>
      <c r="BJ244" t="str">
        <f t="shared" ref="BJ244:BJ255" si="504">IF(G244&gt;0,AH244,"")&amp;IF(H244&gt;0,AJ244,"")&amp;IF(J244&gt;0,CHAR(AL244),"")&amp;IF(K244&gt;0,AN244,"")&amp;IF(M244&gt;0,CHAR(AP244),"")&amp;IF(N244&gt;0,AR244,"")&amp;IF(P244&gt;0,CHAR(AT244),"")&amp;IF(Q244&gt;0,AV244,"")&amp;IF(S244&gt;0,CHAR(AX244),"")&amp;IF(T244&gt;0,AZ244,"")&amp;IF(V244&gt;0,CHAR(BB244),"")&amp;IF(W244&gt;0,BD244,"")&amp;IF(Y244&gt;0,CHAR(BF244),"")&amp;IF(Z244&gt;0,BH244,"")</f>
        <v>S3.3-1</v>
      </c>
      <c r="BK244" s="8" t="str">
        <f t="shared" ref="BK244:BK255" si="505">IF(A244=BJ244,"yes","no")</f>
        <v>yes</v>
      </c>
      <c r="BM244" s="3" t="str">
        <f>_xlfn.XLOOKUP(AJ244,Sheet2!A$3:A$16,Sheet2!B$3:B$16)&amp;"0"</f>
        <v>0110</v>
      </c>
      <c r="BN244" s="3" t="s">
        <v>260</v>
      </c>
      <c r="BO244" s="3" t="str">
        <f t="shared" si="428"/>
        <v>03</v>
      </c>
      <c r="BP244" s="3" t="s">
        <v>260</v>
      </c>
      <c r="BQ244" s="3" t="str">
        <f t="shared" si="429"/>
        <v>03</v>
      </c>
      <c r="BR244" s="3" t="s">
        <v>260</v>
      </c>
      <c r="BS244" s="3" t="str">
        <f t="shared" si="430"/>
        <v>0001</v>
      </c>
      <c r="BT244" s="3" t="s">
        <v>260</v>
      </c>
      <c r="BU244" s="3" t="str">
        <f t="shared" si="431"/>
        <v/>
      </c>
      <c r="BV244" s="3" t="s">
        <v>260</v>
      </c>
      <c r="BW244" s="3" t="str">
        <f t="shared" si="432"/>
        <v/>
      </c>
      <c r="BX244" s="3" t="s">
        <v>260</v>
      </c>
      <c r="BY244" s="3" t="str">
        <f t="shared" si="433"/>
        <v/>
      </c>
      <c r="CA244" s="6" t="str">
        <f t="shared" si="434"/>
        <v>0110.03.03.0001</v>
      </c>
    </row>
    <row r="245" spans="1:79" x14ac:dyDescent="0.3">
      <c r="A245" t="str">
        <f t="shared" si="427"/>
        <v>S4.1-1</v>
      </c>
      <c r="B245" t="s">
        <v>212</v>
      </c>
      <c r="C245" t="s">
        <v>223</v>
      </c>
      <c r="D245" s="3">
        <v>0</v>
      </c>
      <c r="E245" s="3">
        <v>1</v>
      </c>
      <c r="G245" s="12">
        <v>0</v>
      </c>
      <c r="H245" s="3">
        <v>1</v>
      </c>
      <c r="I245" s="21">
        <v>0</v>
      </c>
      <c r="J245" s="12">
        <v>0</v>
      </c>
      <c r="K245" s="3">
        <v>1</v>
      </c>
      <c r="L245" s="21">
        <v>0</v>
      </c>
      <c r="M245" s="12">
        <v>1</v>
      </c>
      <c r="N245" s="3">
        <v>1</v>
      </c>
      <c r="O245" s="21">
        <v>0</v>
      </c>
      <c r="P245" s="13">
        <v>1</v>
      </c>
      <c r="Q245" s="5">
        <v>3</v>
      </c>
      <c r="R245" s="21">
        <v>0</v>
      </c>
      <c r="S245" s="13">
        <v>0</v>
      </c>
      <c r="T245" s="3">
        <v>0</v>
      </c>
      <c r="U245" s="21">
        <v>0</v>
      </c>
      <c r="V245" s="13">
        <v>0</v>
      </c>
      <c r="W245" s="3">
        <v>0</v>
      </c>
      <c r="X245" s="21">
        <v>0</v>
      </c>
      <c r="Y245" s="13">
        <v>0</v>
      </c>
      <c r="Z245" s="3">
        <v>0</v>
      </c>
      <c r="AA245" s="21">
        <v>0</v>
      </c>
      <c r="AE245" s="5" t="str">
        <f t="shared" si="475"/>
        <v/>
      </c>
      <c r="AG245" s="12">
        <f t="shared" si="476"/>
        <v>1</v>
      </c>
      <c r="AH245" s="5" t="str">
        <f t="shared" si="477"/>
        <v/>
      </c>
      <c r="AI245" s="12">
        <f t="shared" si="478"/>
        <v>1</v>
      </c>
      <c r="AJ245" s="5" t="str">
        <f t="shared" si="479"/>
        <v>S</v>
      </c>
      <c r="AK245" s="12">
        <f t="shared" si="480"/>
        <v>2</v>
      </c>
      <c r="AL245" s="13" t="str">
        <f t="shared" si="481"/>
        <v/>
      </c>
      <c r="AM245" s="12">
        <f t="shared" si="482"/>
        <v>2</v>
      </c>
      <c r="AN245" s="5" t="str">
        <f t="shared" si="483"/>
        <v>4</v>
      </c>
      <c r="AO245" s="12">
        <f t="shared" si="484"/>
        <v>3</v>
      </c>
      <c r="AP245" s="13">
        <f t="shared" si="485"/>
        <v>46</v>
      </c>
      <c r="AQ245" s="12">
        <f t="shared" si="486"/>
        <v>4</v>
      </c>
      <c r="AR245" s="5" t="str">
        <f t="shared" si="487"/>
        <v>1</v>
      </c>
      <c r="AS245" s="12">
        <f t="shared" si="488"/>
        <v>5</v>
      </c>
      <c r="AT245" s="13">
        <f t="shared" si="489"/>
        <v>45</v>
      </c>
      <c r="AU245" s="12">
        <f t="shared" si="490"/>
        <v>6</v>
      </c>
      <c r="AV245" s="5" t="str">
        <f t="shared" si="491"/>
        <v>1</v>
      </c>
      <c r="AW245" s="12">
        <f t="shared" si="492"/>
        <v>9</v>
      </c>
      <c r="AX245" s="13" t="str">
        <f t="shared" si="493"/>
        <v/>
      </c>
      <c r="AY245" s="12">
        <f t="shared" si="494"/>
        <v>9</v>
      </c>
      <c r="AZ245" s="5" t="str">
        <f t="shared" si="495"/>
        <v/>
      </c>
      <c r="BA245" s="12">
        <f t="shared" si="496"/>
        <v>9</v>
      </c>
      <c r="BB245" s="13" t="str">
        <f t="shared" si="497"/>
        <v/>
      </c>
      <c r="BC245" s="12">
        <f t="shared" si="498"/>
        <v>9</v>
      </c>
      <c r="BD245" s="5" t="str">
        <f t="shared" si="499"/>
        <v/>
      </c>
      <c r="BE245" s="12">
        <f t="shared" si="500"/>
        <v>9</v>
      </c>
      <c r="BF245" s="13" t="str">
        <f t="shared" si="501"/>
        <v/>
      </c>
      <c r="BG245" s="12">
        <f t="shared" si="502"/>
        <v>9</v>
      </c>
      <c r="BH245" s="5" t="str">
        <f t="shared" si="503"/>
        <v/>
      </c>
      <c r="BJ245" t="str">
        <f t="shared" si="504"/>
        <v>S4.1-1</v>
      </c>
      <c r="BK245" s="8" t="str">
        <f t="shared" si="505"/>
        <v>yes</v>
      </c>
      <c r="BM245" s="3" t="str">
        <f>_xlfn.XLOOKUP(AJ245,Sheet2!A$3:A$16,Sheet2!B$3:B$16)&amp;"0"</f>
        <v>0110</v>
      </c>
      <c r="BN245" s="3" t="s">
        <v>260</v>
      </c>
      <c r="BO245" s="3" t="str">
        <f t="shared" si="428"/>
        <v>04</v>
      </c>
      <c r="BP245" s="3" t="s">
        <v>260</v>
      </c>
      <c r="BQ245" s="3" t="str">
        <f t="shared" si="429"/>
        <v>01</v>
      </c>
      <c r="BR245" s="3" t="s">
        <v>260</v>
      </c>
      <c r="BS245" s="3" t="str">
        <f t="shared" si="430"/>
        <v>0001</v>
      </c>
      <c r="BT245" s="3" t="s">
        <v>260</v>
      </c>
      <c r="BU245" s="3" t="str">
        <f t="shared" si="431"/>
        <v/>
      </c>
      <c r="BV245" s="3" t="s">
        <v>260</v>
      </c>
      <c r="BW245" s="3" t="str">
        <f t="shared" si="432"/>
        <v/>
      </c>
      <c r="BX245" s="3" t="s">
        <v>260</v>
      </c>
      <c r="BY245" s="3" t="str">
        <f t="shared" si="433"/>
        <v/>
      </c>
      <c r="CA245" s="6" t="str">
        <f t="shared" si="434"/>
        <v>0110.04.01.0001</v>
      </c>
    </row>
    <row r="246" spans="1:79" x14ac:dyDescent="0.3">
      <c r="A246" t="str">
        <f t="shared" si="427"/>
        <v>S4.1-2</v>
      </c>
      <c r="B246" t="s">
        <v>213</v>
      </c>
      <c r="C246" t="s">
        <v>223</v>
      </c>
      <c r="D246" s="3">
        <v>0</v>
      </c>
      <c r="E246" s="3">
        <v>1</v>
      </c>
      <c r="G246" s="12">
        <v>0</v>
      </c>
      <c r="H246" s="3">
        <v>1</v>
      </c>
      <c r="I246" s="21">
        <v>0</v>
      </c>
      <c r="J246" s="12">
        <v>0</v>
      </c>
      <c r="K246" s="3">
        <v>1</v>
      </c>
      <c r="L246" s="21">
        <v>0</v>
      </c>
      <c r="M246" s="12">
        <v>1</v>
      </c>
      <c r="N246" s="3">
        <v>1</v>
      </c>
      <c r="O246" s="21">
        <v>0</v>
      </c>
      <c r="P246" s="13">
        <v>1</v>
      </c>
      <c r="Q246" s="5">
        <v>3</v>
      </c>
      <c r="R246" s="21">
        <v>0</v>
      </c>
      <c r="S246" s="13">
        <v>0</v>
      </c>
      <c r="T246" s="3">
        <v>0</v>
      </c>
      <c r="U246" s="21">
        <v>0</v>
      </c>
      <c r="V246" s="13">
        <v>0</v>
      </c>
      <c r="W246" s="3">
        <v>0</v>
      </c>
      <c r="X246" s="21">
        <v>0</v>
      </c>
      <c r="Y246" s="13">
        <v>0</v>
      </c>
      <c r="Z246" s="3">
        <v>0</v>
      </c>
      <c r="AA246" s="21">
        <v>0</v>
      </c>
      <c r="AE246" s="5" t="str">
        <f t="shared" si="475"/>
        <v/>
      </c>
      <c r="AG246" s="12">
        <f t="shared" si="476"/>
        <v>1</v>
      </c>
      <c r="AH246" s="5" t="str">
        <f t="shared" si="477"/>
        <v/>
      </c>
      <c r="AI246" s="12">
        <f t="shared" si="478"/>
        <v>1</v>
      </c>
      <c r="AJ246" s="5" t="str">
        <f t="shared" si="479"/>
        <v>S</v>
      </c>
      <c r="AK246" s="12">
        <f t="shared" si="480"/>
        <v>2</v>
      </c>
      <c r="AL246" s="13" t="str">
        <f t="shared" si="481"/>
        <v/>
      </c>
      <c r="AM246" s="12">
        <f t="shared" si="482"/>
        <v>2</v>
      </c>
      <c r="AN246" s="5" t="str">
        <f t="shared" si="483"/>
        <v>4</v>
      </c>
      <c r="AO246" s="12">
        <f t="shared" si="484"/>
        <v>3</v>
      </c>
      <c r="AP246" s="13">
        <f t="shared" si="485"/>
        <v>46</v>
      </c>
      <c r="AQ246" s="12">
        <f t="shared" si="486"/>
        <v>4</v>
      </c>
      <c r="AR246" s="5" t="str">
        <f t="shared" si="487"/>
        <v>1</v>
      </c>
      <c r="AS246" s="12">
        <f t="shared" si="488"/>
        <v>5</v>
      </c>
      <c r="AT246" s="13">
        <f t="shared" si="489"/>
        <v>45</v>
      </c>
      <c r="AU246" s="12">
        <f t="shared" si="490"/>
        <v>6</v>
      </c>
      <c r="AV246" s="5" t="str">
        <f t="shared" si="491"/>
        <v>2</v>
      </c>
      <c r="AW246" s="12">
        <f t="shared" si="492"/>
        <v>9</v>
      </c>
      <c r="AX246" s="13" t="str">
        <f t="shared" si="493"/>
        <v/>
      </c>
      <c r="AY246" s="12">
        <f t="shared" si="494"/>
        <v>9</v>
      </c>
      <c r="AZ246" s="5" t="str">
        <f t="shared" si="495"/>
        <v/>
      </c>
      <c r="BA246" s="12">
        <f t="shared" si="496"/>
        <v>9</v>
      </c>
      <c r="BB246" s="13" t="str">
        <f t="shared" si="497"/>
        <v/>
      </c>
      <c r="BC246" s="12">
        <f t="shared" si="498"/>
        <v>9</v>
      </c>
      <c r="BD246" s="5" t="str">
        <f t="shared" si="499"/>
        <v/>
      </c>
      <c r="BE246" s="12">
        <f t="shared" si="500"/>
        <v>9</v>
      </c>
      <c r="BF246" s="13" t="str">
        <f t="shared" si="501"/>
        <v/>
      </c>
      <c r="BG246" s="12">
        <f t="shared" si="502"/>
        <v>9</v>
      </c>
      <c r="BH246" s="5" t="str">
        <f t="shared" si="503"/>
        <v/>
      </c>
      <c r="BJ246" t="str">
        <f t="shared" si="504"/>
        <v>S4.1-2</v>
      </c>
      <c r="BK246" s="8" t="str">
        <f t="shared" si="505"/>
        <v>yes</v>
      </c>
      <c r="BM246" s="3" t="str">
        <f>_xlfn.XLOOKUP(AJ246,Sheet2!A$3:A$16,Sheet2!B$3:B$16)&amp;"0"</f>
        <v>0110</v>
      </c>
      <c r="BN246" s="3" t="s">
        <v>260</v>
      </c>
      <c r="BO246" s="3" t="str">
        <f t="shared" si="428"/>
        <v>04</v>
      </c>
      <c r="BP246" s="3" t="s">
        <v>260</v>
      </c>
      <c r="BQ246" s="3" t="str">
        <f t="shared" si="429"/>
        <v>01</v>
      </c>
      <c r="BR246" s="3" t="s">
        <v>260</v>
      </c>
      <c r="BS246" s="3" t="str">
        <f t="shared" si="430"/>
        <v>0002</v>
      </c>
      <c r="BT246" s="3" t="s">
        <v>260</v>
      </c>
      <c r="BU246" s="3" t="str">
        <f t="shared" si="431"/>
        <v/>
      </c>
      <c r="BV246" s="3" t="s">
        <v>260</v>
      </c>
      <c r="BW246" s="3" t="str">
        <f t="shared" si="432"/>
        <v/>
      </c>
      <c r="BX246" s="3" t="s">
        <v>260</v>
      </c>
      <c r="BY246" s="3" t="str">
        <f t="shared" si="433"/>
        <v/>
      </c>
      <c r="CA246" s="6" t="str">
        <f t="shared" si="434"/>
        <v>0110.04.01.0002</v>
      </c>
    </row>
    <row r="247" spans="1:79" x14ac:dyDescent="0.3">
      <c r="A247" t="str">
        <f t="shared" si="427"/>
        <v>S4.1-3</v>
      </c>
      <c r="B247" t="s">
        <v>214</v>
      </c>
      <c r="C247" t="s">
        <v>223</v>
      </c>
      <c r="D247" s="3">
        <v>0</v>
      </c>
      <c r="E247" s="3">
        <v>1</v>
      </c>
      <c r="G247" s="12">
        <v>0</v>
      </c>
      <c r="H247" s="3">
        <v>1</v>
      </c>
      <c r="I247" s="21">
        <v>0</v>
      </c>
      <c r="J247" s="12">
        <v>0</v>
      </c>
      <c r="K247" s="3">
        <v>1</v>
      </c>
      <c r="L247" s="21">
        <v>0</v>
      </c>
      <c r="M247" s="12">
        <v>1</v>
      </c>
      <c r="N247" s="3">
        <v>1</v>
      </c>
      <c r="O247" s="21">
        <v>0</v>
      </c>
      <c r="P247" s="13">
        <v>1</v>
      </c>
      <c r="Q247" s="5">
        <v>3</v>
      </c>
      <c r="R247" s="21">
        <v>0</v>
      </c>
      <c r="S247" s="13">
        <v>0</v>
      </c>
      <c r="T247" s="3">
        <v>0</v>
      </c>
      <c r="U247" s="21">
        <v>0</v>
      </c>
      <c r="V247" s="13">
        <v>0</v>
      </c>
      <c r="W247" s="3">
        <v>0</v>
      </c>
      <c r="X247" s="21">
        <v>0</v>
      </c>
      <c r="Y247" s="13">
        <v>0</v>
      </c>
      <c r="Z247" s="3">
        <v>0</v>
      </c>
      <c r="AA247" s="21">
        <v>0</v>
      </c>
      <c r="AE247" s="5" t="str">
        <f t="shared" si="475"/>
        <v/>
      </c>
      <c r="AG247" s="12">
        <f t="shared" si="476"/>
        <v>1</v>
      </c>
      <c r="AH247" s="5" t="str">
        <f t="shared" si="477"/>
        <v/>
      </c>
      <c r="AI247" s="12">
        <f t="shared" si="478"/>
        <v>1</v>
      </c>
      <c r="AJ247" s="5" t="str">
        <f t="shared" si="479"/>
        <v>S</v>
      </c>
      <c r="AK247" s="12">
        <f t="shared" si="480"/>
        <v>2</v>
      </c>
      <c r="AL247" s="13" t="str">
        <f t="shared" si="481"/>
        <v/>
      </c>
      <c r="AM247" s="12">
        <f t="shared" si="482"/>
        <v>2</v>
      </c>
      <c r="AN247" s="5" t="str">
        <f t="shared" si="483"/>
        <v>4</v>
      </c>
      <c r="AO247" s="12">
        <f t="shared" si="484"/>
        <v>3</v>
      </c>
      <c r="AP247" s="13">
        <f t="shared" si="485"/>
        <v>46</v>
      </c>
      <c r="AQ247" s="12">
        <f t="shared" si="486"/>
        <v>4</v>
      </c>
      <c r="AR247" s="5" t="str">
        <f t="shared" si="487"/>
        <v>1</v>
      </c>
      <c r="AS247" s="12">
        <f t="shared" si="488"/>
        <v>5</v>
      </c>
      <c r="AT247" s="13">
        <f t="shared" si="489"/>
        <v>45</v>
      </c>
      <c r="AU247" s="12">
        <f t="shared" si="490"/>
        <v>6</v>
      </c>
      <c r="AV247" s="5" t="str">
        <f t="shared" si="491"/>
        <v>3</v>
      </c>
      <c r="AW247" s="12">
        <f t="shared" si="492"/>
        <v>9</v>
      </c>
      <c r="AX247" s="13" t="str">
        <f t="shared" si="493"/>
        <v/>
      </c>
      <c r="AY247" s="12">
        <f t="shared" si="494"/>
        <v>9</v>
      </c>
      <c r="AZ247" s="5" t="str">
        <f t="shared" si="495"/>
        <v/>
      </c>
      <c r="BA247" s="12">
        <f t="shared" si="496"/>
        <v>9</v>
      </c>
      <c r="BB247" s="13" t="str">
        <f t="shared" si="497"/>
        <v/>
      </c>
      <c r="BC247" s="12">
        <f t="shared" si="498"/>
        <v>9</v>
      </c>
      <c r="BD247" s="5" t="str">
        <f t="shared" si="499"/>
        <v/>
      </c>
      <c r="BE247" s="12">
        <f t="shared" si="500"/>
        <v>9</v>
      </c>
      <c r="BF247" s="13" t="str">
        <f t="shared" si="501"/>
        <v/>
      </c>
      <c r="BG247" s="12">
        <f t="shared" si="502"/>
        <v>9</v>
      </c>
      <c r="BH247" s="5" t="str">
        <f t="shared" si="503"/>
        <v/>
      </c>
      <c r="BJ247" t="str">
        <f t="shared" si="504"/>
        <v>S4.1-3</v>
      </c>
      <c r="BK247" s="8" t="str">
        <f t="shared" si="505"/>
        <v>yes</v>
      </c>
      <c r="BM247" s="3" t="str">
        <f>_xlfn.XLOOKUP(AJ247,Sheet2!A$3:A$16,Sheet2!B$3:B$16)&amp;"0"</f>
        <v>0110</v>
      </c>
      <c r="BN247" s="3" t="s">
        <v>260</v>
      </c>
      <c r="BO247" s="3" t="str">
        <f t="shared" si="428"/>
        <v>04</v>
      </c>
      <c r="BP247" s="3" t="s">
        <v>260</v>
      </c>
      <c r="BQ247" s="3" t="str">
        <f t="shared" si="429"/>
        <v>01</v>
      </c>
      <c r="BR247" s="3" t="s">
        <v>260</v>
      </c>
      <c r="BS247" s="3" t="str">
        <f t="shared" si="430"/>
        <v>0003</v>
      </c>
      <c r="BT247" s="3" t="s">
        <v>260</v>
      </c>
      <c r="BU247" s="3" t="str">
        <f t="shared" si="431"/>
        <v/>
      </c>
      <c r="BV247" s="3" t="s">
        <v>260</v>
      </c>
      <c r="BW247" s="3" t="str">
        <f t="shared" si="432"/>
        <v/>
      </c>
      <c r="BX247" s="3" t="s">
        <v>260</v>
      </c>
      <c r="BY247" s="3" t="str">
        <f t="shared" si="433"/>
        <v/>
      </c>
      <c r="CA247" s="6" t="str">
        <f t="shared" si="434"/>
        <v>0110.04.01.0003</v>
      </c>
    </row>
    <row r="248" spans="1:79" x14ac:dyDescent="0.3">
      <c r="A248" t="str">
        <f t="shared" ref="A248:A255" si="506">LEFT(B248,FIND(" - ",B248)-1)</f>
        <v>S4.2-1</v>
      </c>
      <c r="B248" t="s">
        <v>215</v>
      </c>
      <c r="C248" t="s">
        <v>223</v>
      </c>
      <c r="D248" s="3">
        <v>0</v>
      </c>
      <c r="E248" s="3">
        <v>1</v>
      </c>
      <c r="G248" s="12">
        <v>0</v>
      </c>
      <c r="H248" s="3">
        <v>1</v>
      </c>
      <c r="I248" s="21">
        <v>0</v>
      </c>
      <c r="J248" s="12">
        <v>0</v>
      </c>
      <c r="K248" s="3">
        <v>1</v>
      </c>
      <c r="L248" s="21">
        <v>0</v>
      </c>
      <c r="M248" s="12">
        <v>1</v>
      </c>
      <c r="N248" s="3">
        <v>1</v>
      </c>
      <c r="O248" s="21">
        <v>0</v>
      </c>
      <c r="P248" s="13">
        <v>1</v>
      </c>
      <c r="Q248" s="5">
        <v>3</v>
      </c>
      <c r="R248" s="21">
        <v>0</v>
      </c>
      <c r="S248" s="13">
        <v>0</v>
      </c>
      <c r="T248" s="3">
        <v>0</v>
      </c>
      <c r="U248" s="21">
        <v>0</v>
      </c>
      <c r="V248" s="13">
        <v>0</v>
      </c>
      <c r="W248" s="3">
        <v>0</v>
      </c>
      <c r="X248" s="21">
        <v>0</v>
      </c>
      <c r="Y248" s="13">
        <v>0</v>
      </c>
      <c r="Z248" s="3">
        <v>0</v>
      </c>
      <c r="AA248" s="21">
        <v>0</v>
      </c>
      <c r="AE248" s="5" t="str">
        <f t="shared" si="475"/>
        <v/>
      </c>
      <c r="AG248" s="12">
        <f t="shared" si="476"/>
        <v>1</v>
      </c>
      <c r="AH248" s="5" t="str">
        <f t="shared" si="477"/>
        <v/>
      </c>
      <c r="AI248" s="12">
        <f t="shared" si="478"/>
        <v>1</v>
      </c>
      <c r="AJ248" s="5" t="str">
        <f t="shared" si="479"/>
        <v>S</v>
      </c>
      <c r="AK248" s="12">
        <f t="shared" si="480"/>
        <v>2</v>
      </c>
      <c r="AL248" s="13" t="str">
        <f t="shared" si="481"/>
        <v/>
      </c>
      <c r="AM248" s="12">
        <f t="shared" si="482"/>
        <v>2</v>
      </c>
      <c r="AN248" s="5" t="str">
        <f t="shared" si="483"/>
        <v>4</v>
      </c>
      <c r="AO248" s="12">
        <f t="shared" si="484"/>
        <v>3</v>
      </c>
      <c r="AP248" s="13">
        <f t="shared" si="485"/>
        <v>46</v>
      </c>
      <c r="AQ248" s="12">
        <f t="shared" si="486"/>
        <v>4</v>
      </c>
      <c r="AR248" s="5" t="str">
        <f t="shared" si="487"/>
        <v>2</v>
      </c>
      <c r="AS248" s="12">
        <f t="shared" si="488"/>
        <v>5</v>
      </c>
      <c r="AT248" s="13">
        <f t="shared" si="489"/>
        <v>45</v>
      </c>
      <c r="AU248" s="12">
        <f t="shared" si="490"/>
        <v>6</v>
      </c>
      <c r="AV248" s="5" t="str">
        <f t="shared" si="491"/>
        <v>1</v>
      </c>
      <c r="AW248" s="12">
        <f t="shared" si="492"/>
        <v>9</v>
      </c>
      <c r="AX248" s="13" t="str">
        <f t="shared" si="493"/>
        <v/>
      </c>
      <c r="AY248" s="12">
        <f t="shared" si="494"/>
        <v>9</v>
      </c>
      <c r="AZ248" s="5" t="str">
        <f t="shared" si="495"/>
        <v/>
      </c>
      <c r="BA248" s="12">
        <f t="shared" si="496"/>
        <v>9</v>
      </c>
      <c r="BB248" s="13" t="str">
        <f t="shared" si="497"/>
        <v/>
      </c>
      <c r="BC248" s="12">
        <f t="shared" si="498"/>
        <v>9</v>
      </c>
      <c r="BD248" s="5" t="str">
        <f t="shared" si="499"/>
        <v/>
      </c>
      <c r="BE248" s="12">
        <f t="shared" si="500"/>
        <v>9</v>
      </c>
      <c r="BF248" s="13" t="str">
        <f t="shared" si="501"/>
        <v/>
      </c>
      <c r="BG248" s="12">
        <f t="shared" si="502"/>
        <v>9</v>
      </c>
      <c r="BH248" s="5" t="str">
        <f t="shared" si="503"/>
        <v/>
      </c>
      <c r="BJ248" t="str">
        <f t="shared" si="504"/>
        <v>S4.2-1</v>
      </c>
      <c r="BK248" s="8" t="str">
        <f t="shared" si="505"/>
        <v>yes</v>
      </c>
      <c r="BM248" s="3" t="str">
        <f>_xlfn.XLOOKUP(AJ248,Sheet2!A$3:A$16,Sheet2!B$3:B$16)&amp;"0"</f>
        <v>0110</v>
      </c>
      <c r="BN248" s="3" t="s">
        <v>260</v>
      </c>
      <c r="BO248" s="3" t="str">
        <f t="shared" si="428"/>
        <v>04</v>
      </c>
      <c r="BP248" s="3" t="s">
        <v>260</v>
      </c>
      <c r="BQ248" s="3" t="str">
        <f t="shared" si="429"/>
        <v>02</v>
      </c>
      <c r="BR248" s="3" t="s">
        <v>260</v>
      </c>
      <c r="BS248" s="3" t="str">
        <f t="shared" si="430"/>
        <v>0001</v>
      </c>
      <c r="BT248" s="3" t="s">
        <v>260</v>
      </c>
      <c r="BU248" s="3" t="str">
        <f t="shared" si="431"/>
        <v/>
      </c>
      <c r="BV248" s="3" t="s">
        <v>260</v>
      </c>
      <c r="BW248" s="3" t="str">
        <f t="shared" si="432"/>
        <v/>
      </c>
      <c r="BX248" s="3" t="s">
        <v>260</v>
      </c>
      <c r="BY248" s="3" t="str">
        <f t="shared" si="433"/>
        <v/>
      </c>
      <c r="CA248" s="6" t="str">
        <f t="shared" si="434"/>
        <v>0110.04.02.0001</v>
      </c>
    </row>
    <row r="249" spans="1:79" x14ac:dyDescent="0.3">
      <c r="A249" t="str">
        <f t="shared" si="506"/>
        <v>S4.2-2</v>
      </c>
      <c r="B249" t="s">
        <v>216</v>
      </c>
      <c r="C249" t="s">
        <v>223</v>
      </c>
      <c r="D249" s="3">
        <v>0</v>
      </c>
      <c r="E249" s="3">
        <v>1</v>
      </c>
      <c r="G249" s="12">
        <v>0</v>
      </c>
      <c r="H249" s="3">
        <v>1</v>
      </c>
      <c r="I249" s="21">
        <v>0</v>
      </c>
      <c r="J249" s="12">
        <v>0</v>
      </c>
      <c r="K249" s="3">
        <v>1</v>
      </c>
      <c r="L249" s="21">
        <v>0</v>
      </c>
      <c r="M249" s="12">
        <v>1</v>
      </c>
      <c r="N249" s="3">
        <v>1</v>
      </c>
      <c r="O249" s="21">
        <v>0</v>
      </c>
      <c r="P249" s="13">
        <v>1</v>
      </c>
      <c r="Q249" s="5">
        <v>3</v>
      </c>
      <c r="R249" s="21">
        <v>0</v>
      </c>
      <c r="S249" s="13">
        <v>0</v>
      </c>
      <c r="T249" s="3">
        <v>0</v>
      </c>
      <c r="U249" s="21">
        <v>0</v>
      </c>
      <c r="V249" s="13">
        <v>0</v>
      </c>
      <c r="W249" s="3">
        <v>0</v>
      </c>
      <c r="X249" s="21">
        <v>0</v>
      </c>
      <c r="Y249" s="13">
        <v>0</v>
      </c>
      <c r="Z249" s="3">
        <v>0</v>
      </c>
      <c r="AA249" s="21">
        <v>0</v>
      </c>
      <c r="AE249" s="5" t="str">
        <f t="shared" si="475"/>
        <v/>
      </c>
      <c r="AG249" s="12">
        <f t="shared" si="476"/>
        <v>1</v>
      </c>
      <c r="AH249" s="5" t="str">
        <f t="shared" si="477"/>
        <v/>
      </c>
      <c r="AI249" s="12">
        <f t="shared" si="478"/>
        <v>1</v>
      </c>
      <c r="AJ249" s="5" t="str">
        <f t="shared" si="479"/>
        <v>S</v>
      </c>
      <c r="AK249" s="12">
        <f t="shared" si="480"/>
        <v>2</v>
      </c>
      <c r="AL249" s="13" t="str">
        <f t="shared" si="481"/>
        <v/>
      </c>
      <c r="AM249" s="12">
        <f t="shared" si="482"/>
        <v>2</v>
      </c>
      <c r="AN249" s="5" t="str">
        <f t="shared" si="483"/>
        <v>4</v>
      </c>
      <c r="AO249" s="12">
        <f t="shared" si="484"/>
        <v>3</v>
      </c>
      <c r="AP249" s="13">
        <f t="shared" si="485"/>
        <v>46</v>
      </c>
      <c r="AQ249" s="12">
        <f t="shared" si="486"/>
        <v>4</v>
      </c>
      <c r="AR249" s="5" t="str">
        <f t="shared" si="487"/>
        <v>2</v>
      </c>
      <c r="AS249" s="12">
        <f t="shared" si="488"/>
        <v>5</v>
      </c>
      <c r="AT249" s="13">
        <f t="shared" si="489"/>
        <v>45</v>
      </c>
      <c r="AU249" s="12">
        <f t="shared" si="490"/>
        <v>6</v>
      </c>
      <c r="AV249" s="5" t="str">
        <f t="shared" si="491"/>
        <v>2</v>
      </c>
      <c r="AW249" s="12">
        <f t="shared" si="492"/>
        <v>9</v>
      </c>
      <c r="AX249" s="13" t="str">
        <f t="shared" si="493"/>
        <v/>
      </c>
      <c r="AY249" s="12">
        <f t="shared" si="494"/>
        <v>9</v>
      </c>
      <c r="AZ249" s="5" t="str">
        <f t="shared" si="495"/>
        <v/>
      </c>
      <c r="BA249" s="12">
        <f t="shared" si="496"/>
        <v>9</v>
      </c>
      <c r="BB249" s="13" t="str">
        <f t="shared" si="497"/>
        <v/>
      </c>
      <c r="BC249" s="12">
        <f t="shared" si="498"/>
        <v>9</v>
      </c>
      <c r="BD249" s="5" t="str">
        <f t="shared" si="499"/>
        <v/>
      </c>
      <c r="BE249" s="12">
        <f t="shared" si="500"/>
        <v>9</v>
      </c>
      <c r="BF249" s="13" t="str">
        <f t="shared" si="501"/>
        <v/>
      </c>
      <c r="BG249" s="12">
        <f t="shared" si="502"/>
        <v>9</v>
      </c>
      <c r="BH249" s="5" t="str">
        <f t="shared" si="503"/>
        <v/>
      </c>
      <c r="BJ249" t="str">
        <f t="shared" si="504"/>
        <v>S4.2-2</v>
      </c>
      <c r="BK249" s="8" t="str">
        <f t="shared" si="505"/>
        <v>yes</v>
      </c>
      <c r="BM249" s="3" t="str">
        <f>_xlfn.XLOOKUP(AJ249,Sheet2!A$3:A$16,Sheet2!B$3:B$16)&amp;"0"</f>
        <v>0110</v>
      </c>
      <c r="BN249" s="3" t="s">
        <v>260</v>
      </c>
      <c r="BO249" s="3" t="str">
        <f t="shared" si="428"/>
        <v>04</v>
      </c>
      <c r="BP249" s="3" t="s">
        <v>260</v>
      </c>
      <c r="BQ249" s="3" t="str">
        <f t="shared" si="429"/>
        <v>02</v>
      </c>
      <c r="BR249" s="3" t="s">
        <v>260</v>
      </c>
      <c r="BS249" s="3" t="str">
        <f t="shared" si="430"/>
        <v>0002</v>
      </c>
      <c r="BT249" s="3" t="s">
        <v>260</v>
      </c>
      <c r="BU249" s="3" t="str">
        <f t="shared" si="431"/>
        <v/>
      </c>
      <c r="BV249" s="3" t="s">
        <v>260</v>
      </c>
      <c r="BW249" s="3" t="str">
        <f t="shared" si="432"/>
        <v/>
      </c>
      <c r="BX249" s="3" t="s">
        <v>260</v>
      </c>
      <c r="BY249" s="3" t="str">
        <f t="shared" si="433"/>
        <v/>
      </c>
      <c r="CA249" s="6" t="str">
        <f t="shared" si="434"/>
        <v>0110.04.02.0002</v>
      </c>
    </row>
    <row r="250" spans="1:79" x14ac:dyDescent="0.3">
      <c r="A250" t="str">
        <f t="shared" si="506"/>
        <v>S4.2-3</v>
      </c>
      <c r="B250" t="s">
        <v>217</v>
      </c>
      <c r="C250" t="s">
        <v>223</v>
      </c>
      <c r="D250" s="3">
        <v>0</v>
      </c>
      <c r="E250" s="3">
        <v>1</v>
      </c>
      <c r="G250" s="12">
        <v>0</v>
      </c>
      <c r="H250" s="3">
        <v>1</v>
      </c>
      <c r="I250" s="21">
        <v>0</v>
      </c>
      <c r="J250" s="12">
        <v>0</v>
      </c>
      <c r="K250" s="3">
        <v>1</v>
      </c>
      <c r="L250" s="21">
        <v>0</v>
      </c>
      <c r="M250" s="12">
        <v>1</v>
      </c>
      <c r="N250" s="3">
        <v>1</v>
      </c>
      <c r="O250" s="21">
        <v>0</v>
      </c>
      <c r="P250" s="13">
        <v>1</v>
      </c>
      <c r="Q250" s="5">
        <v>3</v>
      </c>
      <c r="R250" s="21">
        <v>0</v>
      </c>
      <c r="S250" s="13">
        <v>0</v>
      </c>
      <c r="T250" s="3">
        <v>0</v>
      </c>
      <c r="U250" s="21">
        <v>0</v>
      </c>
      <c r="V250" s="13">
        <v>0</v>
      </c>
      <c r="W250" s="3">
        <v>0</v>
      </c>
      <c r="X250" s="21">
        <v>0</v>
      </c>
      <c r="Y250" s="13">
        <v>0</v>
      </c>
      <c r="Z250" s="3">
        <v>0</v>
      </c>
      <c r="AA250" s="21">
        <v>0</v>
      </c>
      <c r="AE250" s="5" t="str">
        <f t="shared" si="475"/>
        <v/>
      </c>
      <c r="AG250" s="12">
        <f t="shared" si="476"/>
        <v>1</v>
      </c>
      <c r="AH250" s="5" t="str">
        <f t="shared" si="477"/>
        <v/>
      </c>
      <c r="AI250" s="12">
        <f t="shared" si="478"/>
        <v>1</v>
      </c>
      <c r="AJ250" s="5" t="str">
        <f t="shared" si="479"/>
        <v>S</v>
      </c>
      <c r="AK250" s="12">
        <f t="shared" si="480"/>
        <v>2</v>
      </c>
      <c r="AL250" s="13" t="str">
        <f t="shared" si="481"/>
        <v/>
      </c>
      <c r="AM250" s="12">
        <f t="shared" si="482"/>
        <v>2</v>
      </c>
      <c r="AN250" s="5" t="str">
        <f t="shared" si="483"/>
        <v>4</v>
      </c>
      <c r="AO250" s="12">
        <f t="shared" si="484"/>
        <v>3</v>
      </c>
      <c r="AP250" s="13">
        <f t="shared" si="485"/>
        <v>46</v>
      </c>
      <c r="AQ250" s="12">
        <f t="shared" si="486"/>
        <v>4</v>
      </c>
      <c r="AR250" s="5" t="str">
        <f t="shared" si="487"/>
        <v>2</v>
      </c>
      <c r="AS250" s="12">
        <f t="shared" si="488"/>
        <v>5</v>
      </c>
      <c r="AT250" s="13">
        <f t="shared" si="489"/>
        <v>45</v>
      </c>
      <c r="AU250" s="12">
        <f t="shared" si="490"/>
        <v>6</v>
      </c>
      <c r="AV250" s="5" t="str">
        <f t="shared" si="491"/>
        <v>3</v>
      </c>
      <c r="AW250" s="12">
        <f t="shared" si="492"/>
        <v>9</v>
      </c>
      <c r="AX250" s="13" t="str">
        <f t="shared" si="493"/>
        <v/>
      </c>
      <c r="AY250" s="12">
        <f t="shared" si="494"/>
        <v>9</v>
      </c>
      <c r="AZ250" s="5" t="str">
        <f t="shared" si="495"/>
        <v/>
      </c>
      <c r="BA250" s="12">
        <f t="shared" si="496"/>
        <v>9</v>
      </c>
      <c r="BB250" s="13" t="str">
        <f t="shared" si="497"/>
        <v/>
      </c>
      <c r="BC250" s="12">
        <f t="shared" si="498"/>
        <v>9</v>
      </c>
      <c r="BD250" s="5" t="str">
        <f t="shared" si="499"/>
        <v/>
      </c>
      <c r="BE250" s="12">
        <f t="shared" si="500"/>
        <v>9</v>
      </c>
      <c r="BF250" s="13" t="str">
        <f t="shared" si="501"/>
        <v/>
      </c>
      <c r="BG250" s="12">
        <f t="shared" si="502"/>
        <v>9</v>
      </c>
      <c r="BH250" s="5" t="str">
        <f t="shared" si="503"/>
        <v/>
      </c>
      <c r="BJ250" t="str">
        <f t="shared" si="504"/>
        <v>S4.2-3</v>
      </c>
      <c r="BK250" s="8" t="str">
        <f t="shared" si="505"/>
        <v>yes</v>
      </c>
      <c r="BM250" s="3" t="str">
        <f>_xlfn.XLOOKUP(AJ250,Sheet2!A$3:A$16,Sheet2!B$3:B$16)&amp;"0"</f>
        <v>0110</v>
      </c>
      <c r="BN250" s="3" t="s">
        <v>260</v>
      </c>
      <c r="BO250" s="3" t="str">
        <f t="shared" si="428"/>
        <v>04</v>
      </c>
      <c r="BP250" s="3" t="s">
        <v>260</v>
      </c>
      <c r="BQ250" s="3" t="str">
        <f t="shared" si="429"/>
        <v>02</v>
      </c>
      <c r="BR250" s="3" t="s">
        <v>260</v>
      </c>
      <c r="BS250" s="3" t="str">
        <f t="shared" si="430"/>
        <v>0003</v>
      </c>
      <c r="BT250" s="3" t="s">
        <v>260</v>
      </c>
      <c r="BU250" s="3" t="str">
        <f t="shared" si="431"/>
        <v/>
      </c>
      <c r="BV250" s="3" t="s">
        <v>260</v>
      </c>
      <c r="BW250" s="3" t="str">
        <f t="shared" si="432"/>
        <v/>
      </c>
      <c r="BX250" s="3" t="s">
        <v>260</v>
      </c>
      <c r="BY250" s="3" t="str">
        <f t="shared" si="433"/>
        <v/>
      </c>
      <c r="CA250" s="6" t="str">
        <f t="shared" si="434"/>
        <v>0110.04.02.0003</v>
      </c>
    </row>
    <row r="251" spans="1:79" x14ac:dyDescent="0.3">
      <c r="A251" t="str">
        <f t="shared" si="506"/>
        <v>S4.3-1</v>
      </c>
      <c r="B251" t="s">
        <v>218</v>
      </c>
      <c r="C251" t="s">
        <v>223</v>
      </c>
      <c r="D251" s="3">
        <v>0</v>
      </c>
      <c r="E251" s="3">
        <v>1</v>
      </c>
      <c r="G251" s="12">
        <v>0</v>
      </c>
      <c r="H251" s="3">
        <v>1</v>
      </c>
      <c r="I251" s="21">
        <v>0</v>
      </c>
      <c r="J251" s="12">
        <v>0</v>
      </c>
      <c r="K251" s="3">
        <v>1</v>
      </c>
      <c r="L251" s="21">
        <v>0</v>
      </c>
      <c r="M251" s="12">
        <v>1</v>
      </c>
      <c r="N251" s="3">
        <v>1</v>
      </c>
      <c r="O251" s="21">
        <v>0</v>
      </c>
      <c r="P251" s="13">
        <v>1</v>
      </c>
      <c r="Q251" s="5">
        <v>3</v>
      </c>
      <c r="R251" s="21">
        <v>0</v>
      </c>
      <c r="S251" s="13">
        <v>0</v>
      </c>
      <c r="T251" s="3">
        <v>0</v>
      </c>
      <c r="U251" s="21">
        <v>0</v>
      </c>
      <c r="V251" s="13">
        <v>0</v>
      </c>
      <c r="W251" s="3">
        <v>0</v>
      </c>
      <c r="X251" s="21">
        <v>0</v>
      </c>
      <c r="Y251" s="13">
        <v>0</v>
      </c>
      <c r="Z251" s="3">
        <v>0</v>
      </c>
      <c r="AA251" s="21">
        <v>0</v>
      </c>
      <c r="AE251" s="5" t="str">
        <f t="shared" si="475"/>
        <v/>
      </c>
      <c r="AG251" s="12">
        <f t="shared" si="476"/>
        <v>1</v>
      </c>
      <c r="AH251" s="5" t="str">
        <f t="shared" si="477"/>
        <v/>
      </c>
      <c r="AI251" s="12">
        <f t="shared" si="478"/>
        <v>1</v>
      </c>
      <c r="AJ251" s="5" t="str">
        <f t="shared" si="479"/>
        <v>S</v>
      </c>
      <c r="AK251" s="12">
        <f t="shared" si="480"/>
        <v>2</v>
      </c>
      <c r="AL251" s="13" t="str">
        <f t="shared" si="481"/>
        <v/>
      </c>
      <c r="AM251" s="12">
        <f t="shared" si="482"/>
        <v>2</v>
      </c>
      <c r="AN251" s="5" t="str">
        <f t="shared" si="483"/>
        <v>4</v>
      </c>
      <c r="AO251" s="12">
        <f t="shared" si="484"/>
        <v>3</v>
      </c>
      <c r="AP251" s="13">
        <f t="shared" si="485"/>
        <v>46</v>
      </c>
      <c r="AQ251" s="12">
        <f t="shared" si="486"/>
        <v>4</v>
      </c>
      <c r="AR251" s="5" t="str">
        <f t="shared" si="487"/>
        <v>3</v>
      </c>
      <c r="AS251" s="12">
        <f t="shared" si="488"/>
        <v>5</v>
      </c>
      <c r="AT251" s="13">
        <f t="shared" si="489"/>
        <v>45</v>
      </c>
      <c r="AU251" s="12">
        <f t="shared" si="490"/>
        <v>6</v>
      </c>
      <c r="AV251" s="5" t="str">
        <f t="shared" si="491"/>
        <v>1</v>
      </c>
      <c r="AW251" s="12">
        <f t="shared" si="492"/>
        <v>9</v>
      </c>
      <c r="AX251" s="13" t="str">
        <f t="shared" si="493"/>
        <v/>
      </c>
      <c r="AY251" s="12">
        <f t="shared" si="494"/>
        <v>9</v>
      </c>
      <c r="AZ251" s="5" t="str">
        <f t="shared" si="495"/>
        <v/>
      </c>
      <c r="BA251" s="12">
        <f t="shared" si="496"/>
        <v>9</v>
      </c>
      <c r="BB251" s="13" t="str">
        <f t="shared" si="497"/>
        <v/>
      </c>
      <c r="BC251" s="12">
        <f t="shared" si="498"/>
        <v>9</v>
      </c>
      <c r="BD251" s="5" t="str">
        <f t="shared" si="499"/>
        <v/>
      </c>
      <c r="BE251" s="12">
        <f t="shared" si="500"/>
        <v>9</v>
      </c>
      <c r="BF251" s="13" t="str">
        <f t="shared" si="501"/>
        <v/>
      </c>
      <c r="BG251" s="12">
        <f t="shared" si="502"/>
        <v>9</v>
      </c>
      <c r="BH251" s="5" t="str">
        <f t="shared" si="503"/>
        <v/>
      </c>
      <c r="BJ251" t="str">
        <f t="shared" si="504"/>
        <v>S4.3-1</v>
      </c>
      <c r="BK251" s="8" t="str">
        <f t="shared" si="505"/>
        <v>yes</v>
      </c>
      <c r="BM251" s="3" t="str">
        <f>_xlfn.XLOOKUP(AJ251,Sheet2!A$3:A$16,Sheet2!B$3:B$16)&amp;"0"</f>
        <v>0110</v>
      </c>
      <c r="BN251" s="3" t="s">
        <v>260</v>
      </c>
      <c r="BO251" s="3" t="str">
        <f t="shared" si="428"/>
        <v>04</v>
      </c>
      <c r="BP251" s="3" t="s">
        <v>260</v>
      </c>
      <c r="BQ251" s="3" t="str">
        <f t="shared" si="429"/>
        <v>03</v>
      </c>
      <c r="BR251" s="3" t="s">
        <v>260</v>
      </c>
      <c r="BS251" s="3" t="str">
        <f t="shared" si="430"/>
        <v>0001</v>
      </c>
      <c r="BT251" s="3" t="s">
        <v>260</v>
      </c>
      <c r="BU251" s="3" t="str">
        <f t="shared" si="431"/>
        <v/>
      </c>
      <c r="BV251" s="3" t="s">
        <v>260</v>
      </c>
      <c r="BW251" s="3" t="str">
        <f t="shared" si="432"/>
        <v/>
      </c>
      <c r="BX251" s="3" t="s">
        <v>260</v>
      </c>
      <c r="BY251" s="3" t="str">
        <f t="shared" si="433"/>
        <v/>
      </c>
      <c r="CA251" s="6" t="str">
        <f t="shared" si="434"/>
        <v>0110.04.03.0001</v>
      </c>
    </row>
    <row r="252" spans="1:79" x14ac:dyDescent="0.3">
      <c r="A252" t="str">
        <f t="shared" si="506"/>
        <v>S4.3-2</v>
      </c>
      <c r="B252" t="s">
        <v>219</v>
      </c>
      <c r="C252" t="s">
        <v>223</v>
      </c>
      <c r="D252" s="3">
        <v>0</v>
      </c>
      <c r="E252" s="3">
        <v>1</v>
      </c>
      <c r="G252" s="12">
        <v>0</v>
      </c>
      <c r="H252" s="3">
        <v>1</v>
      </c>
      <c r="I252" s="21">
        <v>0</v>
      </c>
      <c r="J252" s="12">
        <v>0</v>
      </c>
      <c r="K252" s="3">
        <v>1</v>
      </c>
      <c r="L252" s="21">
        <v>0</v>
      </c>
      <c r="M252" s="12">
        <v>1</v>
      </c>
      <c r="N252" s="3">
        <v>1</v>
      </c>
      <c r="O252" s="21">
        <v>0</v>
      </c>
      <c r="P252" s="13">
        <v>1</v>
      </c>
      <c r="Q252" s="5">
        <v>3</v>
      </c>
      <c r="R252" s="21">
        <v>0</v>
      </c>
      <c r="S252" s="13">
        <v>0</v>
      </c>
      <c r="T252" s="3">
        <v>0</v>
      </c>
      <c r="U252" s="21">
        <v>0</v>
      </c>
      <c r="V252" s="13">
        <v>0</v>
      </c>
      <c r="W252" s="3">
        <v>0</v>
      </c>
      <c r="X252" s="21">
        <v>0</v>
      </c>
      <c r="Y252" s="13">
        <v>0</v>
      </c>
      <c r="Z252" s="3">
        <v>0</v>
      </c>
      <c r="AA252" s="21">
        <v>0</v>
      </c>
      <c r="AE252" s="5" t="str">
        <f t="shared" si="475"/>
        <v/>
      </c>
      <c r="AG252" s="12">
        <f t="shared" si="476"/>
        <v>1</v>
      </c>
      <c r="AH252" s="5" t="str">
        <f t="shared" si="477"/>
        <v/>
      </c>
      <c r="AI252" s="12">
        <f t="shared" si="478"/>
        <v>1</v>
      </c>
      <c r="AJ252" s="5" t="str">
        <f t="shared" si="479"/>
        <v>S</v>
      </c>
      <c r="AK252" s="12">
        <f t="shared" si="480"/>
        <v>2</v>
      </c>
      <c r="AL252" s="13" t="str">
        <f t="shared" si="481"/>
        <v/>
      </c>
      <c r="AM252" s="12">
        <f t="shared" si="482"/>
        <v>2</v>
      </c>
      <c r="AN252" s="5" t="str">
        <f t="shared" si="483"/>
        <v>4</v>
      </c>
      <c r="AO252" s="12">
        <f t="shared" si="484"/>
        <v>3</v>
      </c>
      <c r="AP252" s="13">
        <f t="shared" si="485"/>
        <v>46</v>
      </c>
      <c r="AQ252" s="12">
        <f t="shared" si="486"/>
        <v>4</v>
      </c>
      <c r="AR252" s="5" t="str">
        <f t="shared" si="487"/>
        <v>3</v>
      </c>
      <c r="AS252" s="12">
        <f t="shared" si="488"/>
        <v>5</v>
      </c>
      <c r="AT252" s="13">
        <f t="shared" si="489"/>
        <v>45</v>
      </c>
      <c r="AU252" s="12">
        <f t="shared" si="490"/>
        <v>6</v>
      </c>
      <c r="AV252" s="5" t="str">
        <f t="shared" si="491"/>
        <v>2</v>
      </c>
      <c r="AW252" s="12">
        <f t="shared" si="492"/>
        <v>9</v>
      </c>
      <c r="AX252" s="13" t="str">
        <f t="shared" si="493"/>
        <v/>
      </c>
      <c r="AY252" s="12">
        <f t="shared" si="494"/>
        <v>9</v>
      </c>
      <c r="AZ252" s="5" t="str">
        <f t="shared" si="495"/>
        <v/>
      </c>
      <c r="BA252" s="12">
        <f t="shared" si="496"/>
        <v>9</v>
      </c>
      <c r="BB252" s="13" t="str">
        <f t="shared" si="497"/>
        <v/>
      </c>
      <c r="BC252" s="12">
        <f t="shared" si="498"/>
        <v>9</v>
      </c>
      <c r="BD252" s="5" t="str">
        <f t="shared" si="499"/>
        <v/>
      </c>
      <c r="BE252" s="12">
        <f t="shared" si="500"/>
        <v>9</v>
      </c>
      <c r="BF252" s="13" t="str">
        <f t="shared" si="501"/>
        <v/>
      </c>
      <c r="BG252" s="12">
        <f t="shared" si="502"/>
        <v>9</v>
      </c>
      <c r="BH252" s="5" t="str">
        <f t="shared" si="503"/>
        <v/>
      </c>
      <c r="BJ252" t="str">
        <f t="shared" si="504"/>
        <v>S4.3-2</v>
      </c>
      <c r="BK252" s="8" t="str">
        <f t="shared" si="505"/>
        <v>yes</v>
      </c>
      <c r="BM252" s="3" t="str">
        <f>_xlfn.XLOOKUP(AJ252,Sheet2!A$3:A$16,Sheet2!B$3:B$16)&amp;"0"</f>
        <v>0110</v>
      </c>
      <c r="BN252" s="3" t="s">
        <v>260</v>
      </c>
      <c r="BO252" s="3" t="str">
        <f t="shared" si="428"/>
        <v>04</v>
      </c>
      <c r="BP252" s="3" t="s">
        <v>260</v>
      </c>
      <c r="BQ252" s="3" t="str">
        <f t="shared" si="429"/>
        <v>03</v>
      </c>
      <c r="BR252" s="3" t="s">
        <v>260</v>
      </c>
      <c r="BS252" s="3" t="str">
        <f t="shared" si="430"/>
        <v>0002</v>
      </c>
      <c r="BT252" s="3" t="s">
        <v>260</v>
      </c>
      <c r="BU252" s="3" t="str">
        <f t="shared" si="431"/>
        <v/>
      </c>
      <c r="BV252" s="3" t="s">
        <v>260</v>
      </c>
      <c r="BW252" s="3" t="str">
        <f t="shared" si="432"/>
        <v/>
      </c>
      <c r="BX252" s="3" t="s">
        <v>260</v>
      </c>
      <c r="BY252" s="3" t="str">
        <f t="shared" si="433"/>
        <v/>
      </c>
      <c r="CA252" s="6" t="str">
        <f t="shared" si="434"/>
        <v>0110.04.03.0002</v>
      </c>
    </row>
    <row r="253" spans="1:79" x14ac:dyDescent="0.3">
      <c r="A253" t="str">
        <f t="shared" si="506"/>
        <v>EBM0.0</v>
      </c>
      <c r="B253" t="s">
        <v>220</v>
      </c>
      <c r="C253" t="s">
        <v>223</v>
      </c>
      <c r="D253" s="3">
        <v>0</v>
      </c>
      <c r="E253" s="3">
        <v>1</v>
      </c>
      <c r="G253" s="12">
        <v>0</v>
      </c>
      <c r="H253" s="3">
        <v>3</v>
      </c>
      <c r="I253" s="21">
        <v>0</v>
      </c>
      <c r="J253" s="12">
        <v>0</v>
      </c>
      <c r="K253" s="3">
        <v>1</v>
      </c>
      <c r="L253" s="21">
        <v>0</v>
      </c>
      <c r="M253" s="12">
        <v>1</v>
      </c>
      <c r="N253" s="3">
        <v>1</v>
      </c>
      <c r="O253" s="21">
        <v>0</v>
      </c>
      <c r="P253" s="13">
        <v>0</v>
      </c>
      <c r="Q253" s="5">
        <v>0</v>
      </c>
      <c r="R253" s="21">
        <v>0</v>
      </c>
      <c r="S253" s="13">
        <v>0</v>
      </c>
      <c r="T253" s="3">
        <v>0</v>
      </c>
      <c r="U253" s="21">
        <v>0</v>
      </c>
      <c r="V253" s="13">
        <v>0</v>
      </c>
      <c r="W253" s="3">
        <v>0</v>
      </c>
      <c r="X253" s="21">
        <v>0</v>
      </c>
      <c r="Y253" s="13">
        <v>0</v>
      </c>
      <c r="Z253" s="3">
        <v>0</v>
      </c>
      <c r="AA253" s="21">
        <v>0</v>
      </c>
      <c r="AE253" s="5" t="str">
        <f t="shared" si="475"/>
        <v/>
      </c>
      <c r="AG253" s="12">
        <f t="shared" si="476"/>
        <v>1</v>
      </c>
      <c r="AH253" s="5" t="str">
        <f t="shared" si="477"/>
        <v/>
      </c>
      <c r="AI253" s="12">
        <f t="shared" si="478"/>
        <v>1</v>
      </c>
      <c r="AJ253" s="5" t="str">
        <f t="shared" si="479"/>
        <v>EBM</v>
      </c>
      <c r="AK253" s="12">
        <f t="shared" si="480"/>
        <v>4</v>
      </c>
      <c r="AL253" s="13" t="str">
        <f t="shared" si="481"/>
        <v/>
      </c>
      <c r="AM253" s="12">
        <f t="shared" si="482"/>
        <v>4</v>
      </c>
      <c r="AN253" s="5" t="str">
        <f t="shared" si="483"/>
        <v>0</v>
      </c>
      <c r="AO253" s="12">
        <f t="shared" si="484"/>
        <v>5</v>
      </c>
      <c r="AP253" s="13">
        <f t="shared" si="485"/>
        <v>46</v>
      </c>
      <c r="AQ253" s="12">
        <f t="shared" si="486"/>
        <v>6</v>
      </c>
      <c r="AR253" s="5" t="str">
        <f t="shared" si="487"/>
        <v>0</v>
      </c>
      <c r="AS253" s="12">
        <f t="shared" si="488"/>
        <v>7</v>
      </c>
      <c r="AT253" s="13" t="str">
        <f t="shared" si="489"/>
        <v/>
      </c>
      <c r="AU253" s="12">
        <f t="shared" si="490"/>
        <v>7</v>
      </c>
      <c r="AV253" s="5" t="str">
        <f t="shared" si="491"/>
        <v/>
      </c>
      <c r="AW253" s="12">
        <f t="shared" si="492"/>
        <v>7</v>
      </c>
      <c r="AX253" s="13" t="str">
        <f t="shared" si="493"/>
        <v/>
      </c>
      <c r="AY253" s="12">
        <f t="shared" si="494"/>
        <v>7</v>
      </c>
      <c r="AZ253" s="5" t="str">
        <f t="shared" si="495"/>
        <v/>
      </c>
      <c r="BA253" s="12">
        <f t="shared" si="496"/>
        <v>7</v>
      </c>
      <c r="BB253" s="13" t="str">
        <f t="shared" si="497"/>
        <v/>
      </c>
      <c r="BC253" s="12">
        <f t="shared" si="498"/>
        <v>7</v>
      </c>
      <c r="BD253" s="5" t="str">
        <f t="shared" si="499"/>
        <v/>
      </c>
      <c r="BE253" s="12">
        <f t="shared" si="500"/>
        <v>7</v>
      </c>
      <c r="BF253" s="13" t="str">
        <f t="shared" si="501"/>
        <v/>
      </c>
      <c r="BG253" s="12">
        <f t="shared" si="502"/>
        <v>7</v>
      </c>
      <c r="BH253" s="5" t="str">
        <f t="shared" si="503"/>
        <v/>
      </c>
      <c r="BJ253" t="str">
        <f t="shared" si="504"/>
        <v>EBM0.0</v>
      </c>
      <c r="BK253" s="8" t="str">
        <f t="shared" si="505"/>
        <v>yes</v>
      </c>
      <c r="BM253" s="3" t="str">
        <f>_xlfn.XLOOKUP(AJ253,Sheet2!A$3:A$16,Sheet2!B$3:B$16)&amp;"0"</f>
        <v>0120</v>
      </c>
      <c r="BN253" s="3" t="s">
        <v>260</v>
      </c>
      <c r="BO253" s="3" t="str">
        <f t="shared" ref="BO253:BO255" si="507">IF(LEN(AN253)&lt;K$3,REPT("0",K$3-LEN(AN253))&amp;AN253,AN253)</f>
        <v>00</v>
      </c>
      <c r="BP253" s="3" t="s">
        <v>260</v>
      </c>
      <c r="BQ253" s="3" t="str">
        <f t="shared" ref="BQ253:BQ255" si="508">IF(LEN(AR253)&gt;0,IF(LEN(AR253)&lt;N$3,REPT("0",N$3-LEN(AR253))&amp;AR253,AR253),"")</f>
        <v>00</v>
      </c>
      <c r="BR253" s="3" t="s">
        <v>260</v>
      </c>
      <c r="BS253" s="3" t="str">
        <f t="shared" ref="BS253:BS255" si="509">IF(LEN(AV253)&gt;0,IF(LEN(AV253)&lt;Q$3,REPT("0",Q$3-LEN(AV253))&amp;AV253,AV253),"")</f>
        <v/>
      </c>
      <c r="BT253" s="3" t="s">
        <v>260</v>
      </c>
      <c r="BU253" s="3" t="str">
        <f t="shared" ref="BU253:BU255" si="510">IF(LEN(AZ253)&gt;0,IF(LEN(AZ253)&lt;T$3,REPT("0",T$3-LEN(AZ253))&amp;AZ253,AZ253),"")</f>
        <v/>
      </c>
      <c r="BV253" s="3" t="s">
        <v>260</v>
      </c>
      <c r="BW253" s="3" t="str">
        <f t="shared" ref="BW253:BW255" si="511">IF(LEN(BD253)&gt;0,IF(LEN(BD253)&lt;W$3,REPT("0",W$3-LEN(BD253))&amp;BD253,BD253),"")</f>
        <v/>
      </c>
      <c r="BX253" s="3" t="s">
        <v>260</v>
      </c>
      <c r="BY253" s="3" t="str">
        <f t="shared" ref="BY253:BY255" si="512">IF(LEN(BH253)&gt;0,IF(LEN(BH253)&lt;Z$3,REPT("0",Z$3-LEN(BH253))&amp;BH253,BH253),"")</f>
        <v/>
      </c>
      <c r="CA253" s="6" t="str">
        <f t="shared" ref="CA253:CA255" si="513">BM253&amp;BN253&amp;BO253&amp;IF(LEN(BQ253)&gt;0,BP253,"")&amp;BQ253&amp;IF(LEN(BS253)&gt;0,BR253,"")&amp;BS253&amp;IF(LEN(BU253)&gt;0,BT253,"")&amp;BU253&amp;IF(LEN(BW253)&gt;0,BV253,"")&amp;BW253&amp;IF(LEN(BY253)&gt;0,BX253,"")&amp;BY253</f>
        <v>0120.00.00</v>
      </c>
    </row>
    <row r="254" spans="1:79" x14ac:dyDescent="0.3">
      <c r="A254" t="str">
        <f t="shared" si="506"/>
        <v>EBM2.2-RF</v>
      </c>
      <c r="B254" t="s">
        <v>221</v>
      </c>
      <c r="C254" t="s">
        <v>223</v>
      </c>
      <c r="D254" s="3">
        <v>0</v>
      </c>
      <c r="E254" s="3">
        <v>1</v>
      </c>
      <c r="G254" s="12">
        <v>0</v>
      </c>
      <c r="H254" s="3">
        <v>3</v>
      </c>
      <c r="I254" s="21">
        <v>0</v>
      </c>
      <c r="J254" s="12">
        <v>0</v>
      </c>
      <c r="K254" s="3">
        <v>1</v>
      </c>
      <c r="L254" s="21">
        <v>0</v>
      </c>
      <c r="M254" s="12">
        <v>1</v>
      </c>
      <c r="N254" s="3">
        <v>1</v>
      </c>
      <c r="O254" s="21">
        <v>0</v>
      </c>
      <c r="P254" s="13">
        <v>1</v>
      </c>
      <c r="Q254" s="5">
        <v>3</v>
      </c>
      <c r="R254" s="21">
        <v>0</v>
      </c>
      <c r="S254" s="13">
        <v>0</v>
      </c>
      <c r="T254" s="3">
        <v>0</v>
      </c>
      <c r="U254" s="21">
        <v>0</v>
      </c>
      <c r="V254" s="13">
        <v>0</v>
      </c>
      <c r="W254" s="3">
        <v>0</v>
      </c>
      <c r="X254" s="21">
        <v>0</v>
      </c>
      <c r="Y254" s="13">
        <v>0</v>
      </c>
      <c r="Z254" s="3">
        <v>0</v>
      </c>
      <c r="AA254" s="21">
        <v>0</v>
      </c>
      <c r="AE254" s="5" t="str">
        <f t="shared" si="475"/>
        <v/>
      </c>
      <c r="AG254" s="12">
        <f t="shared" si="476"/>
        <v>1</v>
      </c>
      <c r="AH254" s="5" t="str">
        <f t="shared" si="477"/>
        <v/>
      </c>
      <c r="AI254" s="12">
        <f t="shared" si="478"/>
        <v>1</v>
      </c>
      <c r="AJ254" s="5" t="str">
        <f t="shared" si="479"/>
        <v>EBM</v>
      </c>
      <c r="AK254" s="12">
        <f t="shared" si="480"/>
        <v>4</v>
      </c>
      <c r="AL254" s="13" t="str">
        <f t="shared" si="481"/>
        <v/>
      </c>
      <c r="AM254" s="12">
        <f t="shared" si="482"/>
        <v>4</v>
      </c>
      <c r="AN254" s="5" t="str">
        <f t="shared" si="483"/>
        <v>2</v>
      </c>
      <c r="AO254" s="12">
        <f t="shared" si="484"/>
        <v>5</v>
      </c>
      <c r="AP254" s="13">
        <f t="shared" si="485"/>
        <v>46</v>
      </c>
      <c r="AQ254" s="12">
        <f t="shared" si="486"/>
        <v>6</v>
      </c>
      <c r="AR254" s="5" t="str">
        <f t="shared" si="487"/>
        <v>2</v>
      </c>
      <c r="AS254" s="12">
        <f t="shared" si="488"/>
        <v>7</v>
      </c>
      <c r="AT254" s="13">
        <f t="shared" si="489"/>
        <v>45</v>
      </c>
      <c r="AU254" s="12">
        <f t="shared" si="490"/>
        <v>8</v>
      </c>
      <c r="AV254" s="5" t="str">
        <f t="shared" si="491"/>
        <v>RF</v>
      </c>
      <c r="AW254" s="12">
        <f t="shared" si="492"/>
        <v>11</v>
      </c>
      <c r="AX254" s="13" t="str">
        <f t="shared" si="493"/>
        <v/>
      </c>
      <c r="AY254" s="12">
        <f t="shared" si="494"/>
        <v>11</v>
      </c>
      <c r="AZ254" s="5" t="str">
        <f t="shared" si="495"/>
        <v/>
      </c>
      <c r="BA254" s="12">
        <f t="shared" si="496"/>
        <v>11</v>
      </c>
      <c r="BB254" s="13" t="str">
        <f t="shared" si="497"/>
        <v/>
      </c>
      <c r="BC254" s="12">
        <f t="shared" si="498"/>
        <v>11</v>
      </c>
      <c r="BD254" s="5" t="str">
        <f t="shared" si="499"/>
        <v/>
      </c>
      <c r="BE254" s="12">
        <f t="shared" si="500"/>
        <v>11</v>
      </c>
      <c r="BF254" s="13" t="str">
        <f t="shared" si="501"/>
        <v/>
      </c>
      <c r="BG254" s="12">
        <f t="shared" si="502"/>
        <v>11</v>
      </c>
      <c r="BH254" s="5" t="str">
        <f t="shared" si="503"/>
        <v/>
      </c>
      <c r="BJ254" t="str">
        <f t="shared" si="504"/>
        <v>EBM2.2-RF</v>
      </c>
      <c r="BK254" s="8" t="str">
        <f t="shared" si="505"/>
        <v>yes</v>
      </c>
      <c r="BM254" s="3" t="str">
        <f>_xlfn.XLOOKUP(AJ254,Sheet2!A$3:A$16,Sheet2!B$3:B$16)&amp;"0"</f>
        <v>0120</v>
      </c>
      <c r="BN254" s="3" t="s">
        <v>260</v>
      </c>
      <c r="BO254" s="3" t="str">
        <f t="shared" si="507"/>
        <v>02</v>
      </c>
      <c r="BP254" s="3" t="s">
        <v>260</v>
      </c>
      <c r="BQ254" s="3" t="str">
        <f t="shared" si="508"/>
        <v>02</v>
      </c>
      <c r="BR254" s="3" t="s">
        <v>260</v>
      </c>
      <c r="BS254" s="3" t="str">
        <f t="shared" si="509"/>
        <v>00RF</v>
      </c>
      <c r="BT254" s="3" t="s">
        <v>260</v>
      </c>
      <c r="BU254" s="3" t="str">
        <f t="shared" si="510"/>
        <v/>
      </c>
      <c r="BV254" s="3" t="s">
        <v>260</v>
      </c>
      <c r="BW254" s="3" t="str">
        <f t="shared" si="511"/>
        <v/>
      </c>
      <c r="BX254" s="3" t="s">
        <v>260</v>
      </c>
      <c r="BY254" s="3" t="str">
        <f t="shared" si="512"/>
        <v/>
      </c>
      <c r="CA254" s="6" t="str">
        <f t="shared" si="513"/>
        <v>0120.02.02.00RF</v>
      </c>
    </row>
    <row r="255" spans="1:79" x14ac:dyDescent="0.3">
      <c r="A255" t="str">
        <f t="shared" si="506"/>
        <v>EBM9.0</v>
      </c>
      <c r="B255" t="s">
        <v>222</v>
      </c>
      <c r="C255" t="s">
        <v>223</v>
      </c>
      <c r="D255" s="3">
        <v>0</v>
      </c>
      <c r="E255" s="3">
        <v>1</v>
      </c>
      <c r="G255" s="12">
        <v>0</v>
      </c>
      <c r="H255" s="3">
        <v>3</v>
      </c>
      <c r="I255" s="21">
        <v>0</v>
      </c>
      <c r="J255" s="12">
        <v>0</v>
      </c>
      <c r="K255" s="3">
        <v>1</v>
      </c>
      <c r="L255" s="21">
        <v>0</v>
      </c>
      <c r="M255" s="12">
        <v>1</v>
      </c>
      <c r="N255" s="3">
        <v>1</v>
      </c>
      <c r="O255" s="21">
        <v>0</v>
      </c>
      <c r="P255" s="13">
        <v>0</v>
      </c>
      <c r="Q255" s="5">
        <v>0</v>
      </c>
      <c r="R255" s="21">
        <v>0</v>
      </c>
      <c r="S255" s="13">
        <v>0</v>
      </c>
      <c r="T255" s="3">
        <v>0</v>
      </c>
      <c r="U255" s="21">
        <v>0</v>
      </c>
      <c r="V255" s="13">
        <v>0</v>
      </c>
      <c r="W255" s="3">
        <v>0</v>
      </c>
      <c r="X255" s="21">
        <v>0</v>
      </c>
      <c r="Y255" s="13">
        <v>0</v>
      </c>
      <c r="Z255" s="3">
        <v>0</v>
      </c>
      <c r="AA255" s="21">
        <v>0</v>
      </c>
      <c r="AE255" s="5" t="str">
        <f t="shared" si="475"/>
        <v/>
      </c>
      <c r="AG255" s="12">
        <f t="shared" si="476"/>
        <v>1</v>
      </c>
      <c r="AH255" s="5" t="str">
        <f t="shared" si="477"/>
        <v/>
      </c>
      <c r="AI255" s="12">
        <f t="shared" si="478"/>
        <v>1</v>
      </c>
      <c r="AJ255" s="5" t="str">
        <f t="shared" si="479"/>
        <v>EBM</v>
      </c>
      <c r="AK255" s="12">
        <f t="shared" si="480"/>
        <v>4</v>
      </c>
      <c r="AL255" s="13" t="str">
        <f t="shared" si="481"/>
        <v/>
      </c>
      <c r="AM255" s="12">
        <f t="shared" si="482"/>
        <v>4</v>
      </c>
      <c r="AN255" s="5" t="str">
        <f t="shared" si="483"/>
        <v>9</v>
      </c>
      <c r="AO255" s="12">
        <f t="shared" si="484"/>
        <v>5</v>
      </c>
      <c r="AP255" s="13">
        <f t="shared" si="485"/>
        <v>46</v>
      </c>
      <c r="AQ255" s="12">
        <f t="shared" si="486"/>
        <v>6</v>
      </c>
      <c r="AR255" s="5" t="str">
        <f t="shared" si="487"/>
        <v>0</v>
      </c>
      <c r="AS255" s="12">
        <f t="shared" si="488"/>
        <v>7</v>
      </c>
      <c r="AT255" s="13" t="str">
        <f t="shared" si="489"/>
        <v/>
      </c>
      <c r="AU255" s="12">
        <f t="shared" si="490"/>
        <v>7</v>
      </c>
      <c r="AV255" s="5" t="str">
        <f t="shared" si="491"/>
        <v/>
      </c>
      <c r="AW255" s="12">
        <f t="shared" si="492"/>
        <v>7</v>
      </c>
      <c r="AX255" s="13" t="str">
        <f t="shared" si="493"/>
        <v/>
      </c>
      <c r="AY255" s="12">
        <f t="shared" si="494"/>
        <v>7</v>
      </c>
      <c r="AZ255" s="5" t="str">
        <f t="shared" si="495"/>
        <v/>
      </c>
      <c r="BA255" s="12">
        <f t="shared" si="496"/>
        <v>7</v>
      </c>
      <c r="BB255" s="13" t="str">
        <f t="shared" si="497"/>
        <v/>
      </c>
      <c r="BC255" s="12">
        <f t="shared" si="498"/>
        <v>7</v>
      </c>
      <c r="BD255" s="5" t="str">
        <f t="shared" si="499"/>
        <v/>
      </c>
      <c r="BE255" s="12">
        <f t="shared" si="500"/>
        <v>7</v>
      </c>
      <c r="BF255" s="13" t="str">
        <f t="shared" si="501"/>
        <v/>
      </c>
      <c r="BG255" s="12">
        <f t="shared" si="502"/>
        <v>7</v>
      </c>
      <c r="BH255" s="5" t="str">
        <f t="shared" si="503"/>
        <v/>
      </c>
      <c r="BJ255" t="str">
        <f t="shared" si="504"/>
        <v>EBM9.0</v>
      </c>
      <c r="BK255" s="8" t="str">
        <f t="shared" si="505"/>
        <v>yes</v>
      </c>
      <c r="BM255" s="3" t="str">
        <f>_xlfn.XLOOKUP(AJ255,Sheet2!A$3:A$16,Sheet2!B$3:B$16)&amp;"0"</f>
        <v>0120</v>
      </c>
      <c r="BN255" s="3" t="s">
        <v>260</v>
      </c>
      <c r="BO255" s="3" t="str">
        <f t="shared" si="507"/>
        <v>09</v>
      </c>
      <c r="BP255" s="3" t="s">
        <v>260</v>
      </c>
      <c r="BQ255" s="3" t="str">
        <f t="shared" si="508"/>
        <v>00</v>
      </c>
      <c r="BR255" s="3" t="s">
        <v>260</v>
      </c>
      <c r="BS255" s="3" t="str">
        <f t="shared" si="509"/>
        <v/>
      </c>
      <c r="BT255" s="3" t="s">
        <v>260</v>
      </c>
      <c r="BU255" s="3" t="str">
        <f t="shared" si="510"/>
        <v/>
      </c>
      <c r="BV255" s="3" t="s">
        <v>260</v>
      </c>
      <c r="BW255" s="3" t="str">
        <f t="shared" si="511"/>
        <v/>
      </c>
      <c r="BX255" s="3" t="s">
        <v>260</v>
      </c>
      <c r="BY255" s="3" t="str">
        <f t="shared" si="512"/>
        <v/>
      </c>
      <c r="CA255" s="6" t="str">
        <f t="shared" si="513"/>
        <v>0120.09.00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2304-3F3D-426B-8850-7CC47A044BFF}">
  <dimension ref="A3:E245"/>
  <sheetViews>
    <sheetView topLeftCell="A70" workbookViewId="0">
      <selection activeCell="D79" sqref="D79:E123"/>
    </sheetView>
  </sheetViews>
  <sheetFormatPr defaultRowHeight="14.4" x14ac:dyDescent="0.3"/>
  <cols>
    <col min="1" max="1" width="23.44140625" customWidth="1"/>
    <col min="2" max="2" width="19.88671875" style="9" customWidth="1"/>
    <col min="3" max="3" width="19.88671875" style="8" customWidth="1"/>
    <col min="4" max="4" width="18.21875" customWidth="1"/>
    <col min="5" max="5" width="76.77734375" customWidth="1"/>
  </cols>
  <sheetData>
    <row r="3" spans="1:5" x14ac:dyDescent="0.3">
      <c r="A3" t="str">
        <f>Sheet1!B5</f>
        <v>CS - COVER SHEET.pdf</v>
      </c>
      <c r="B3" s="9" t="str">
        <f>Sheet1!CA5</f>
        <v>0000.00</v>
      </c>
      <c r="C3" s="8" t="str">
        <f>IF(B3=D3,"yes","no")</f>
        <v>yes</v>
      </c>
      <c r="D3" t="str">
        <f>Sheet1!CA5</f>
        <v>0000.00</v>
      </c>
      <c r="E3" t="str">
        <f>Sheet1!B5</f>
        <v>CS - COVER SHEET.pdf</v>
      </c>
    </row>
    <row r="4" spans="1:5" x14ac:dyDescent="0.3">
      <c r="A4" t="str">
        <f>Sheet1!B6</f>
        <v>T1.0-0 - TITLE SHEET.pdf</v>
      </c>
      <c r="B4" s="9" t="str">
        <f>Sheet1!CA6</f>
        <v>0010.01.00.0000</v>
      </c>
      <c r="C4" s="8" t="str">
        <f t="shared" ref="C4:C67" si="0">IF(B4=D4,"yes","no")</f>
        <v>yes</v>
      </c>
      <c r="D4" t="str">
        <f>Sheet1!CA6</f>
        <v>0010.01.00.0000</v>
      </c>
      <c r="E4" t="str">
        <f>Sheet1!B6</f>
        <v>T1.0-0 - TITLE SHEET.pdf</v>
      </c>
    </row>
    <row r="5" spans="1:5" x14ac:dyDescent="0.3">
      <c r="A5" t="str">
        <f>Sheet1!B7</f>
        <v>T2.0 - GENERAL CONTRACTOR'S NOTES.pdf</v>
      </c>
      <c r="B5" s="9" t="str">
        <f>Sheet1!CA7</f>
        <v>0010.02.00</v>
      </c>
      <c r="C5" s="8" t="str">
        <f t="shared" si="0"/>
        <v>yes</v>
      </c>
      <c r="D5" t="str">
        <f>Sheet1!CA7</f>
        <v>0010.02.00</v>
      </c>
      <c r="E5" t="str">
        <f>Sheet1!B7</f>
        <v>T2.0 - GENERAL CONTRACTOR'S NOTES.pdf</v>
      </c>
    </row>
    <row r="6" spans="1:5" x14ac:dyDescent="0.3">
      <c r="A6" t="str">
        <f>Sheet1!B8</f>
        <v>T2.1 - GENERAL CONTRACTORS NOTES.pdf</v>
      </c>
      <c r="B6" s="9" t="str">
        <f>Sheet1!CA8</f>
        <v>0010.02.01</v>
      </c>
      <c r="C6" s="8" t="str">
        <f t="shared" si="0"/>
        <v>yes</v>
      </c>
      <c r="D6" t="str">
        <f>Sheet1!CA8</f>
        <v>0010.02.01</v>
      </c>
      <c r="E6" t="str">
        <f>Sheet1!B8</f>
        <v>T2.1 - GENERAL CONTRACTORS NOTES.pdf</v>
      </c>
    </row>
    <row r="7" spans="1:5" x14ac:dyDescent="0.3">
      <c r="A7" t="str">
        <f>Sheet1!B9</f>
        <v>T3.0 - TYPICAL BUILDING REQUIREMENTS.pdf</v>
      </c>
      <c r="B7" s="9" t="str">
        <f>Sheet1!CA9</f>
        <v>0010.03.00</v>
      </c>
      <c r="C7" s="8" t="str">
        <f t="shared" si="0"/>
        <v>yes</v>
      </c>
      <c r="D7" t="str">
        <f>Sheet1!CA9</f>
        <v>0010.03.00</v>
      </c>
      <c r="E7" t="str">
        <f>Sheet1!B9</f>
        <v>T3.0 - TYPICAL BUILDING REQUIREMENTS.pdf</v>
      </c>
    </row>
    <row r="8" spans="1:5" x14ac:dyDescent="0.3">
      <c r="A8" t="str">
        <f>Sheet1!B10</f>
        <v>T3.1 - TYPICAL BUILDING REQUIREMENTS.pdf</v>
      </c>
      <c r="B8" s="9" t="str">
        <f>Sheet1!CA10</f>
        <v>0010.03.01</v>
      </c>
      <c r="C8" s="8" t="str">
        <f t="shared" si="0"/>
        <v>yes</v>
      </c>
      <c r="D8" t="str">
        <f>Sheet1!CA10</f>
        <v>0010.03.01</v>
      </c>
      <c r="E8" t="str">
        <f>Sheet1!B10</f>
        <v>T3.1 - TYPICAL BUILDING REQUIREMENTS.pdf</v>
      </c>
    </row>
    <row r="9" spans="1:5" x14ac:dyDescent="0.3">
      <c r="A9" t="str">
        <f>Sheet1!B11</f>
        <v>T3.2 - TYPICAL BUILDING REQUIREMENTS.pdf</v>
      </c>
      <c r="B9" s="9" t="str">
        <f>Sheet1!CA11</f>
        <v>0010.03.02</v>
      </c>
      <c r="C9" s="8" t="str">
        <f t="shared" si="0"/>
        <v>yes</v>
      </c>
      <c r="D9" t="str">
        <f>Sheet1!CA11</f>
        <v>0010.03.02</v>
      </c>
      <c r="E9" t="str">
        <f>Sheet1!B11</f>
        <v>T3.2 - TYPICAL BUILDING REQUIREMENTS.pdf</v>
      </c>
    </row>
    <row r="10" spans="1:5" x14ac:dyDescent="0.3">
      <c r="A10" t="str">
        <f>Sheet1!B12</f>
        <v>T3.3 - TYPICAL BUILDING REQUIREMENTS.pdf</v>
      </c>
      <c r="B10" s="9" t="str">
        <f>Sheet1!CA12</f>
        <v>0010.03.03</v>
      </c>
      <c r="C10" s="8" t="str">
        <f t="shared" si="0"/>
        <v>yes</v>
      </c>
      <c r="D10" t="str">
        <f>Sheet1!CA12</f>
        <v>0010.03.03</v>
      </c>
      <c r="E10" t="str">
        <f>Sheet1!B12</f>
        <v>T3.3 - TYPICAL BUILDING REQUIREMENTS.pdf</v>
      </c>
    </row>
    <row r="11" spans="1:5" x14ac:dyDescent="0.3">
      <c r="A11" t="str">
        <f>Sheet1!B13</f>
        <v>T3.4 - TYPICAL BUILDING REQUIREMENTS.pdf</v>
      </c>
      <c r="B11" s="9" t="str">
        <f>Sheet1!CA13</f>
        <v>0010.03.04</v>
      </c>
      <c r="C11" s="8" t="str">
        <f t="shared" si="0"/>
        <v>yes</v>
      </c>
      <c r="D11" t="str">
        <f>Sheet1!CA13</f>
        <v>0010.03.04</v>
      </c>
      <c r="E11" t="str">
        <f>Sheet1!B13</f>
        <v>T3.4 - TYPICAL BUILDING REQUIREMENTS.pdf</v>
      </c>
    </row>
    <row r="12" spans="1:5" x14ac:dyDescent="0.3">
      <c r="A12" t="str">
        <f>Sheet1!B14</f>
        <v>T4.0 - ADA ACCESSIBILITY REQUIREMENTS NOTE.pdf</v>
      </c>
      <c r="B12" s="9" t="str">
        <f>Sheet1!CA14</f>
        <v>0010.04.00</v>
      </c>
      <c r="C12" s="8" t="str">
        <f t="shared" si="0"/>
        <v>yes</v>
      </c>
      <c r="D12" t="str">
        <f>Sheet1!CA14</f>
        <v>0010.04.00</v>
      </c>
      <c r="E12" t="str">
        <f>Sheet1!B14</f>
        <v>T4.0 - ADA ACCESSIBILITY REQUIREMENTS NOTE.pdf</v>
      </c>
    </row>
    <row r="13" spans="1:5" x14ac:dyDescent="0.3">
      <c r="A13" t="str">
        <f>Sheet1!B15</f>
        <v>T4.1 - ADA ACCESSIBILITY REQUIREMENTS NOTE.pdf</v>
      </c>
      <c r="B13" s="9" t="str">
        <f>Sheet1!CA15</f>
        <v>0010.04.01</v>
      </c>
      <c r="C13" s="8" t="str">
        <f t="shared" si="0"/>
        <v>yes</v>
      </c>
      <c r="D13" t="str">
        <f>Sheet1!CA15</f>
        <v>0010.04.01</v>
      </c>
      <c r="E13" t="str">
        <f>Sheet1!B15</f>
        <v>T4.1 - ADA ACCESSIBILITY REQUIREMENTS NOTE.pdf</v>
      </c>
    </row>
    <row r="14" spans="1:5" x14ac:dyDescent="0.3">
      <c r="A14" t="str">
        <f>Sheet1!B16</f>
        <v>T4.2 - LADBS INFORMATION BULLETINS.pdf</v>
      </c>
      <c r="B14" s="9" t="str">
        <f>Sheet1!CA16</f>
        <v>0010.04.02</v>
      </c>
      <c r="C14" s="8" t="str">
        <f t="shared" si="0"/>
        <v>yes</v>
      </c>
      <c r="D14" t="str">
        <f>Sheet1!CA16</f>
        <v>0010.04.02</v>
      </c>
      <c r="E14" t="str">
        <f>Sheet1!B16</f>
        <v>T4.2 - LADBS INFORMATION BULLETINS.pdf</v>
      </c>
    </row>
    <row r="15" spans="1:5" x14ac:dyDescent="0.3">
      <c r="A15" t="str">
        <f>Sheet1!B17</f>
        <v>T4.3 - LADBS INFORMATION BULLETINS.pdf</v>
      </c>
      <c r="B15" s="9" t="str">
        <f>Sheet1!CA17</f>
        <v>0010.04.03</v>
      </c>
      <c r="C15" s="8" t="str">
        <f t="shared" si="0"/>
        <v>yes</v>
      </c>
      <c r="D15" t="str">
        <f>Sheet1!CA17</f>
        <v>0010.04.03</v>
      </c>
      <c r="E15" t="str">
        <f>Sheet1!B17</f>
        <v>T4.3 - LADBS INFORMATION BULLETINS.pdf</v>
      </c>
    </row>
    <row r="16" spans="1:5" x14ac:dyDescent="0.3">
      <c r="A16" t="str">
        <f>Sheet1!B18</f>
        <v>T4.4 - LADBS INFORMATION BULLETINS.pdf</v>
      </c>
      <c r="B16" s="9" t="str">
        <f>Sheet1!CA18</f>
        <v>0010.04.04</v>
      </c>
      <c r="C16" s="8" t="str">
        <f t="shared" si="0"/>
        <v>yes</v>
      </c>
      <c r="D16" t="str">
        <f>Sheet1!CA18</f>
        <v>0010.04.04</v>
      </c>
      <c r="E16" t="str">
        <f>Sheet1!B18</f>
        <v>T4.4 - LADBS INFORMATION BULLETINS.pdf</v>
      </c>
    </row>
    <row r="17" spans="1:5" x14ac:dyDescent="0.3">
      <c r="A17" t="str">
        <f>Sheet1!B19</f>
        <v>T4.5 - LADBS INFORMATION BULLETINS.pdf</v>
      </c>
      <c r="B17" s="9" t="str">
        <f>Sheet1!CA19</f>
        <v>0010.04.05</v>
      </c>
      <c r="C17" s="8" t="str">
        <f t="shared" si="0"/>
        <v>yes</v>
      </c>
      <c r="D17" t="str">
        <f>Sheet1!CA19</f>
        <v>0010.04.05</v>
      </c>
      <c r="E17" t="str">
        <f>Sheet1!B19</f>
        <v>T4.5 - LADBS INFORMATION BULLETINS.pdf</v>
      </c>
    </row>
    <row r="18" spans="1:5" x14ac:dyDescent="0.3">
      <c r="A18" t="str">
        <f>Sheet1!B20</f>
        <v>T4.6 - LADBS INFORMATION BULLETINS.pdf</v>
      </c>
      <c r="B18" s="9" t="str">
        <f>Sheet1!CA20</f>
        <v>0010.04.06</v>
      </c>
      <c r="C18" s="8" t="str">
        <f t="shared" si="0"/>
        <v>yes</v>
      </c>
      <c r="D18" t="str">
        <f>Sheet1!CA20</f>
        <v>0010.04.06</v>
      </c>
      <c r="E18" t="str">
        <f>Sheet1!B20</f>
        <v>T4.6 - LADBS INFORMATION BULLETINS.pdf</v>
      </c>
    </row>
    <row r="19" spans="1:5" x14ac:dyDescent="0.3">
      <c r="A19" t="str">
        <f>Sheet1!B21</f>
        <v>T5.0 - CALGREEN CHECKLIST.pdf</v>
      </c>
      <c r="B19" s="9" t="str">
        <f>Sheet1!CA21</f>
        <v>0010.05.00</v>
      </c>
      <c r="C19" s="8" t="str">
        <f t="shared" si="0"/>
        <v>yes</v>
      </c>
      <c r="D19" t="str">
        <f>Sheet1!CA21</f>
        <v>0010.05.00</v>
      </c>
      <c r="E19" t="str">
        <f>Sheet1!B21</f>
        <v>T5.0 - CALGREEN CHECKLIST.pdf</v>
      </c>
    </row>
    <row r="20" spans="1:5" x14ac:dyDescent="0.3">
      <c r="A20" t="str">
        <f>Sheet1!B22</f>
        <v>T5.1 - CALGREEN CHECKLIST.pdf</v>
      </c>
      <c r="B20" s="9" t="str">
        <f>Sheet1!CA22</f>
        <v>0010.05.01</v>
      </c>
      <c r="C20" s="8" t="str">
        <f t="shared" si="0"/>
        <v>yes</v>
      </c>
      <c r="D20" t="str">
        <f>Sheet1!CA22</f>
        <v>0010.05.01</v>
      </c>
      <c r="E20" t="str">
        <f>Sheet1!B22</f>
        <v>T5.1 - CALGREEN CHECKLIST.pdf</v>
      </c>
    </row>
    <row r="21" spans="1:5" x14ac:dyDescent="0.3">
      <c r="A21" t="str">
        <f>Sheet1!B23</f>
        <v>T5.2 - CALGREEN CHECKLIST.pdf</v>
      </c>
      <c r="B21" s="9" t="str">
        <f>Sheet1!CA23</f>
        <v>0010.05.02</v>
      </c>
      <c r="C21" s="8" t="str">
        <f t="shared" si="0"/>
        <v>yes</v>
      </c>
      <c r="D21" t="str">
        <f>Sheet1!CA23</f>
        <v>0010.05.02</v>
      </c>
      <c r="E21" t="str">
        <f>Sheet1!B23</f>
        <v>T5.2 - CALGREEN CHECKLIST.pdf</v>
      </c>
    </row>
    <row r="22" spans="1:5" x14ac:dyDescent="0.3">
      <c r="A22" t="str">
        <f>Sheet1!B24</f>
        <v>T5.3-1 - GREEN CODE.pdf</v>
      </c>
      <c r="B22" s="9" t="str">
        <f>Sheet1!CA24</f>
        <v>0010.05.03.0001</v>
      </c>
      <c r="C22" s="8" t="str">
        <f t="shared" si="0"/>
        <v>yes</v>
      </c>
      <c r="D22" t="str">
        <f>Sheet1!CA24</f>
        <v>0010.05.03.0001</v>
      </c>
      <c r="E22" t="str">
        <f>Sheet1!B24</f>
        <v>T5.3-1 - GREEN CODE.pdf</v>
      </c>
    </row>
    <row r="23" spans="1:5" x14ac:dyDescent="0.3">
      <c r="A23" t="str">
        <f>Sheet1!B25</f>
        <v>T5.3-2 - GREEN CODE.pdf</v>
      </c>
      <c r="B23" s="9" t="str">
        <f>Sheet1!CA25</f>
        <v>0010.05.03.0002</v>
      </c>
      <c r="C23" s="8" t="str">
        <f t="shared" si="0"/>
        <v>yes</v>
      </c>
      <c r="D23" t="str">
        <f>Sheet1!CA25</f>
        <v>0010.05.03.0002</v>
      </c>
      <c r="E23" t="str">
        <f>Sheet1!B25</f>
        <v>T5.3-2 - GREEN CODE.pdf</v>
      </c>
    </row>
    <row r="24" spans="1:5" x14ac:dyDescent="0.3">
      <c r="A24" t="str">
        <f>Sheet1!B26</f>
        <v>C0.0-1 - TITLE SHEET.pdf</v>
      </c>
      <c r="B24" s="9" t="str">
        <f>Sheet1!CA26</f>
        <v>0030.00.00.0001</v>
      </c>
      <c r="C24" s="8" t="str">
        <f t="shared" si="0"/>
        <v>yes</v>
      </c>
      <c r="D24" t="str">
        <f>Sheet1!CA26</f>
        <v>0030.00.00.0001</v>
      </c>
      <c r="E24" t="str">
        <f>Sheet1!B26</f>
        <v>C0.0-1 - TITLE SHEET.pdf</v>
      </c>
    </row>
    <row r="25" spans="1:5" x14ac:dyDescent="0.3">
      <c r="A25" t="str">
        <f>Sheet1!B27</f>
        <v>C1.0-1 - EROSION CONTROL PLAN.pdf</v>
      </c>
      <c r="B25" s="9" t="str">
        <f>Sheet1!CA27</f>
        <v>0030.01.00.0001</v>
      </c>
      <c r="C25" s="8" t="str">
        <f t="shared" si="0"/>
        <v>yes</v>
      </c>
      <c r="D25" t="str">
        <f>Sheet1!CA27</f>
        <v>0030.01.00.0001</v>
      </c>
      <c r="E25" t="str">
        <f>Sheet1!B27</f>
        <v>C1.0-1 - EROSION CONTROL PLAN.pdf</v>
      </c>
    </row>
    <row r="26" spans="1:5" x14ac:dyDescent="0.3">
      <c r="A26" t="str">
        <f>Sheet1!B28</f>
        <v>C2.0-1 - ROUGH GRADING PLAN.pdf</v>
      </c>
      <c r="B26" s="9" t="str">
        <f>Sheet1!CA28</f>
        <v>0030.02.00.0001</v>
      </c>
      <c r="C26" s="8" t="str">
        <f t="shared" si="0"/>
        <v>yes</v>
      </c>
      <c r="D26" t="str">
        <f>Sheet1!CA28</f>
        <v>0030.02.00.0001</v>
      </c>
      <c r="E26" t="str">
        <f>Sheet1!B28</f>
        <v>C2.0-1 - ROUGH GRADING PLAN.pdf</v>
      </c>
    </row>
    <row r="27" spans="1:5" x14ac:dyDescent="0.3">
      <c r="A27" t="str">
        <f>Sheet1!B29</f>
        <v>C2.1-1 - ROUGH GRADING SECTIONS.pdf</v>
      </c>
      <c r="B27" s="9" t="str">
        <f>Sheet1!CA29</f>
        <v>0030.02.01.0001</v>
      </c>
      <c r="C27" s="8" t="str">
        <f t="shared" si="0"/>
        <v>yes</v>
      </c>
      <c r="D27" t="str">
        <f>Sheet1!CA29</f>
        <v>0030.02.01.0001</v>
      </c>
      <c r="E27" t="str">
        <f>Sheet1!B29</f>
        <v>C2.1-1 - ROUGH GRADING SECTIONS.pdf</v>
      </c>
    </row>
    <row r="28" spans="1:5" x14ac:dyDescent="0.3">
      <c r="A28" t="str">
        <f>Sheet1!B30</f>
        <v>C2.2-1 - PRECISE GRADING PLAN - SOUTH.pdf</v>
      </c>
      <c r="B28" s="9" t="str">
        <f>Sheet1!CA30</f>
        <v>0030.02.02.0001</v>
      </c>
      <c r="C28" s="8" t="str">
        <f t="shared" si="0"/>
        <v>yes</v>
      </c>
      <c r="D28" t="str">
        <f>Sheet1!CA30</f>
        <v>0030.02.02.0001</v>
      </c>
      <c r="E28" t="str">
        <f>Sheet1!B30</f>
        <v>C2.2-1 - PRECISE GRADING PLAN - SOUTH.pdf</v>
      </c>
    </row>
    <row r="29" spans="1:5" x14ac:dyDescent="0.3">
      <c r="A29" t="str">
        <f>Sheet1!B31</f>
        <v>C2.2-2 - PRECISE GRADING PLAN - NORTH.pdf</v>
      </c>
      <c r="B29" s="9" t="str">
        <f>Sheet1!CA31</f>
        <v>0030.02.02.0002</v>
      </c>
      <c r="C29" s="8" t="str">
        <f t="shared" si="0"/>
        <v>yes</v>
      </c>
      <c r="D29" t="str">
        <f>Sheet1!CA31</f>
        <v>0030.02.02.0002</v>
      </c>
      <c r="E29" t="str">
        <f>Sheet1!B31</f>
        <v>C2.2-2 - PRECISE GRADING PLAN - NORTH.pdf</v>
      </c>
    </row>
    <row r="30" spans="1:5" x14ac:dyDescent="0.3">
      <c r="A30" t="str">
        <f>Sheet1!B32</f>
        <v>C3.0-1 - UTILITY PLAN.pdf</v>
      </c>
      <c r="B30" s="9" t="str">
        <f>Sheet1!CA32</f>
        <v>0030.03.00.0001</v>
      </c>
      <c r="C30" s="8" t="str">
        <f t="shared" si="0"/>
        <v>yes</v>
      </c>
      <c r="D30" t="str">
        <f>Sheet1!CA32</f>
        <v>0030.03.00.0001</v>
      </c>
      <c r="E30" t="str">
        <f>Sheet1!B32</f>
        <v>C3.0-1 - UTILITY PLAN.pdf</v>
      </c>
    </row>
    <row r="31" spans="1:5" x14ac:dyDescent="0.3">
      <c r="A31" t="str">
        <f>Sheet1!B33</f>
        <v>C3.1-1 - LOW IMPACT DEVELOPMENT PLAN - SOUTH.pdf</v>
      </c>
      <c r="B31" s="9" t="str">
        <f>Sheet1!CA33</f>
        <v>0030.03.01.0001</v>
      </c>
      <c r="C31" s="8" t="str">
        <f t="shared" si="0"/>
        <v>yes</v>
      </c>
      <c r="D31" t="str">
        <f>Sheet1!CA33</f>
        <v>0030.03.01.0001</v>
      </c>
      <c r="E31" t="str">
        <f>Sheet1!B33</f>
        <v>C3.1-1 - LOW IMPACT DEVELOPMENT PLAN - SOUTH.pdf</v>
      </c>
    </row>
    <row r="32" spans="1:5" x14ac:dyDescent="0.3">
      <c r="A32" t="str">
        <f>Sheet1!B34</f>
        <v>C4.0-1 - DETAILS.pdf</v>
      </c>
      <c r="B32" s="9" t="str">
        <f>Sheet1!CA34</f>
        <v>0030.04.00.0001</v>
      </c>
      <c r="C32" s="8" t="str">
        <f t="shared" si="0"/>
        <v>yes</v>
      </c>
      <c r="D32" t="str">
        <f>Sheet1!CA34</f>
        <v>0030.04.00.0001</v>
      </c>
      <c r="E32" t="str">
        <f>Sheet1!B34</f>
        <v>C4.0-1 - DETAILS.pdf</v>
      </c>
    </row>
    <row r="33" spans="1:5" x14ac:dyDescent="0.3">
      <c r="A33" t="str">
        <f>Sheet1!B35</f>
        <v>C4.0-1 - DETAILS.pdf</v>
      </c>
      <c r="B33" s="9" t="str">
        <f>Sheet1!CA35</f>
        <v>0030.04.00.0001</v>
      </c>
      <c r="C33" s="8" t="str">
        <f t="shared" si="0"/>
        <v>yes</v>
      </c>
      <c r="D33" t="str">
        <f>Sheet1!CA35</f>
        <v>0030.04.00.0001</v>
      </c>
      <c r="E33" t="str">
        <f>Sheet1!B35</f>
        <v>C4.0-1 - DETAILS.pdf</v>
      </c>
    </row>
    <row r="34" spans="1:5" x14ac:dyDescent="0.3">
      <c r="A34" t="str">
        <f>Sheet1!B36</f>
        <v>C4.1-1 - DETAILS.pdf</v>
      </c>
      <c r="B34" s="9" t="str">
        <f>Sheet1!CA36</f>
        <v>0030.04.01.0001</v>
      </c>
      <c r="C34" s="8" t="str">
        <f t="shared" si="0"/>
        <v>yes</v>
      </c>
      <c r="D34" t="str">
        <f>Sheet1!CA36</f>
        <v>0030.04.01.0001</v>
      </c>
      <c r="E34" t="str">
        <f>Sheet1!B36</f>
        <v>C4.1-1 - DETAILS.pdf</v>
      </c>
    </row>
    <row r="35" spans="1:5" x14ac:dyDescent="0.3">
      <c r="A35" t="str">
        <f>Sheet1!B37</f>
        <v>L0.0 - COVER SHEET &amp; GENERAL NOTES.pdf</v>
      </c>
      <c r="B35" s="9" t="str">
        <f>Sheet1!CA37</f>
        <v>0040.00.00</v>
      </c>
      <c r="C35" s="8" t="str">
        <f t="shared" si="0"/>
        <v>yes</v>
      </c>
      <c r="D35" t="str">
        <f>Sheet1!CA37</f>
        <v>0040.00.00</v>
      </c>
      <c r="E35" t="str">
        <f>Sheet1!B37</f>
        <v>L0.0 - COVER SHEET &amp; GENERAL NOTES.pdf</v>
      </c>
    </row>
    <row r="36" spans="1:5" x14ac:dyDescent="0.3">
      <c r="A36" t="str">
        <f>Sheet1!B38</f>
        <v>L1.10 - HARDSCAPE PLAN -LEVEL 1.pdf</v>
      </c>
      <c r="B36" s="9" t="str">
        <f>Sheet1!CA38</f>
        <v>0040.01.10</v>
      </c>
      <c r="C36" s="8" t="str">
        <f t="shared" si="0"/>
        <v>yes</v>
      </c>
      <c r="D36" t="str">
        <f>Sheet1!CA38</f>
        <v>0040.01.10</v>
      </c>
      <c r="E36" t="str">
        <f>Sheet1!B38</f>
        <v>L1.10 - HARDSCAPE PLAN -LEVEL 1.pdf</v>
      </c>
    </row>
    <row r="37" spans="1:5" x14ac:dyDescent="0.3">
      <c r="A37" t="str">
        <f>Sheet1!B39</f>
        <v>L1.11 - ENLARGED HARDSCAPE PLAN -LEVEL 1 SOUTH.pdf</v>
      </c>
      <c r="B37" s="9" t="str">
        <f>Sheet1!CA39</f>
        <v>0040.01.11</v>
      </c>
      <c r="C37" s="8" t="str">
        <f t="shared" si="0"/>
        <v>yes</v>
      </c>
      <c r="D37" t="str">
        <f>Sheet1!CA39</f>
        <v>0040.01.11</v>
      </c>
      <c r="E37" t="str">
        <f>Sheet1!B39</f>
        <v>L1.11 - ENLARGED HARDSCAPE PLAN -LEVEL 1 SOUTH.pdf</v>
      </c>
    </row>
    <row r="38" spans="1:5" x14ac:dyDescent="0.3">
      <c r="A38" t="str">
        <f>Sheet1!B40</f>
        <v>L1.12 - ENLARGED HARDSCAPE PLAN -LEVEL 1 NORTH.pdf</v>
      </c>
      <c r="B38" s="9" t="str">
        <f>Sheet1!CA40</f>
        <v>0040.01.12</v>
      </c>
      <c r="C38" s="8" t="str">
        <f t="shared" si="0"/>
        <v>yes</v>
      </c>
      <c r="D38" t="str">
        <f>Sheet1!CA40</f>
        <v>0040.01.12</v>
      </c>
      <c r="E38" t="str">
        <f>Sheet1!B40</f>
        <v>L1.12 - ENLARGED HARDSCAPE PLAN -LEVEL 1 NORTH.pdf</v>
      </c>
    </row>
    <row r="39" spans="1:5" x14ac:dyDescent="0.3">
      <c r="A39" t="str">
        <f>Sheet1!B41</f>
        <v>L1.20 - HARDSCAPE PLAN -LEVEL 2.pdf</v>
      </c>
      <c r="B39" s="9" t="str">
        <f>Sheet1!CA41</f>
        <v>0040.01.20</v>
      </c>
      <c r="C39" s="8" t="str">
        <f t="shared" si="0"/>
        <v>yes</v>
      </c>
      <c r="D39" t="str">
        <f>Sheet1!CA41</f>
        <v>0040.01.20</v>
      </c>
      <c r="E39" t="str">
        <f>Sheet1!B41</f>
        <v>L1.20 - HARDSCAPE PLAN -LEVEL 2.pdf</v>
      </c>
    </row>
    <row r="40" spans="1:5" x14ac:dyDescent="0.3">
      <c r="A40" t="str">
        <f>Sheet1!B42</f>
        <v>L1.21 - ENLARGED HARDSCAPE PLAN -LEVEL 2 SOUTH.pdf</v>
      </c>
      <c r="B40" s="9" t="str">
        <f>Sheet1!CA42</f>
        <v>0040.01.21</v>
      </c>
      <c r="C40" s="8" t="str">
        <f t="shared" si="0"/>
        <v>yes</v>
      </c>
      <c r="D40" t="str">
        <f>Sheet1!CA42</f>
        <v>0040.01.21</v>
      </c>
      <c r="E40" t="str">
        <f>Sheet1!B42</f>
        <v>L1.21 - ENLARGED HARDSCAPE PLAN -LEVEL 2 SOUTH.pdf</v>
      </c>
    </row>
    <row r="41" spans="1:5" x14ac:dyDescent="0.3">
      <c r="A41" t="str">
        <f>Sheet1!B43</f>
        <v>L1.22 - ENLARGED HARDSCAPE PLAN -LEVEL 1 NORTH.pdf</v>
      </c>
      <c r="B41" s="9" t="str">
        <f>Sheet1!CA43</f>
        <v>0040.01.22</v>
      </c>
      <c r="C41" s="8" t="str">
        <f t="shared" si="0"/>
        <v>yes</v>
      </c>
      <c r="D41" t="str">
        <f>Sheet1!CA43</f>
        <v>0040.01.22</v>
      </c>
      <c r="E41" t="str">
        <f>Sheet1!B43</f>
        <v>L1.22 - ENLARGED HARDSCAPE PLAN -LEVEL 1 NORTH.pdf</v>
      </c>
    </row>
    <row r="42" spans="1:5" x14ac:dyDescent="0.3">
      <c r="A42" t="str">
        <f>Sheet1!B44</f>
        <v>L1.50 - HARDSCAPE PLAN -LEVEL 5.pdf</v>
      </c>
      <c r="B42" s="9" t="str">
        <f>Sheet1!CA44</f>
        <v>0040.01.50</v>
      </c>
      <c r="C42" s="8" t="str">
        <f t="shared" si="0"/>
        <v>yes</v>
      </c>
      <c r="D42" t="str">
        <f>Sheet1!CA44</f>
        <v>0040.01.50</v>
      </c>
      <c r="E42" t="str">
        <f>Sheet1!B44</f>
        <v>L1.50 - HARDSCAPE PLAN -LEVEL 5.pdf</v>
      </c>
    </row>
    <row r="43" spans="1:5" x14ac:dyDescent="0.3">
      <c r="A43" t="str">
        <f>Sheet1!B45</f>
        <v>L1.51 - ENLARGED HARDSCAPE PLAN -LEVEL 5 SOUTH.pdf</v>
      </c>
      <c r="B43" s="9" t="str">
        <f>Sheet1!CA45</f>
        <v>0040.01.51</v>
      </c>
      <c r="C43" s="8" t="str">
        <f t="shared" si="0"/>
        <v>yes</v>
      </c>
      <c r="D43" t="str">
        <f>Sheet1!CA45</f>
        <v>0040.01.51</v>
      </c>
      <c r="E43" t="str">
        <f>Sheet1!B45</f>
        <v>L1.51 - ENLARGED HARDSCAPE PLAN -LEVEL 5 SOUTH.pdf</v>
      </c>
    </row>
    <row r="44" spans="1:5" x14ac:dyDescent="0.3">
      <c r="A44" t="str">
        <f>Sheet1!B46</f>
        <v>L1.52 - ENLARGED HARDSCAPE PLAN -LEVEL 5 NORTH.pdf</v>
      </c>
      <c r="B44" s="9" t="str">
        <f>Sheet1!CA46</f>
        <v>0040.01.52</v>
      </c>
      <c r="C44" s="8" t="str">
        <f t="shared" si="0"/>
        <v>yes</v>
      </c>
      <c r="D44" t="str">
        <f>Sheet1!CA46</f>
        <v>0040.01.52</v>
      </c>
      <c r="E44" t="str">
        <f>Sheet1!B46</f>
        <v>L1.52 - ENLARGED HARDSCAPE PLAN -LEVEL 5 NORTH.pdf</v>
      </c>
    </row>
    <row r="45" spans="1:5" x14ac:dyDescent="0.3">
      <c r="A45" t="str">
        <f>Sheet1!B47</f>
        <v>L3.00 - COURTYARD SECTIONS.pdf</v>
      </c>
      <c r="B45" s="9" t="str">
        <f>Sheet1!CA47</f>
        <v>0040.03.00</v>
      </c>
      <c r="C45" s="8" t="str">
        <f t="shared" si="0"/>
        <v>yes</v>
      </c>
      <c r="D45" t="str">
        <f>Sheet1!CA47</f>
        <v>0040.03.00</v>
      </c>
      <c r="E45" t="str">
        <f>Sheet1!B47</f>
        <v>L3.00 - COURTYARD SECTIONS.pdf</v>
      </c>
    </row>
    <row r="46" spans="1:5" x14ac:dyDescent="0.3">
      <c r="A46" t="str">
        <f>Sheet1!B48</f>
        <v>L3.01 - ROOFTOP SECTIONS.pdf</v>
      </c>
      <c r="B46" s="9" t="str">
        <f>Sheet1!CA48</f>
        <v>0040.03.01</v>
      </c>
      <c r="C46" s="8" t="str">
        <f t="shared" si="0"/>
        <v>yes</v>
      </c>
      <c r="D46" t="str">
        <f>Sheet1!CA48</f>
        <v>0040.03.01</v>
      </c>
      <c r="E46" t="str">
        <f>Sheet1!B48</f>
        <v>L3.01 - ROOFTOP SECTIONS.pdf</v>
      </c>
    </row>
    <row r="47" spans="1:5" x14ac:dyDescent="0.3">
      <c r="A47" t="str">
        <f>Sheet1!B49</f>
        <v>L5.00 - DETAILS.pdf</v>
      </c>
      <c r="B47" s="9" t="str">
        <f>Sheet1!CA49</f>
        <v>0040.05.00</v>
      </c>
      <c r="C47" s="8" t="str">
        <f t="shared" si="0"/>
        <v>yes</v>
      </c>
      <c r="D47" t="str">
        <f>Sheet1!CA49</f>
        <v>0040.05.00</v>
      </c>
      <c r="E47" t="str">
        <f>Sheet1!B49</f>
        <v>L5.00 - DETAILS.pdf</v>
      </c>
    </row>
    <row r="48" spans="1:5" x14ac:dyDescent="0.3">
      <c r="A48" t="str">
        <f>Sheet1!B50</f>
        <v>L8.00 - PLANTING SCHEDULE.pdf</v>
      </c>
      <c r="B48" s="9" t="str">
        <f>Sheet1!CA50</f>
        <v>0040.08.00</v>
      </c>
      <c r="C48" s="8" t="str">
        <f t="shared" si="0"/>
        <v>yes</v>
      </c>
      <c r="D48" t="str">
        <f>Sheet1!CA50</f>
        <v>0040.08.00</v>
      </c>
      <c r="E48" t="str">
        <f>Sheet1!B50</f>
        <v>L8.00 - PLANTING SCHEDULE.pdf</v>
      </c>
    </row>
    <row r="49" spans="1:5" x14ac:dyDescent="0.3">
      <c r="A49" t="str">
        <f>Sheet1!B51</f>
        <v>L8.11 - ENLARGED PLANTING PLAN -LEVEL 1 SOUTH.pdf</v>
      </c>
      <c r="B49" s="9" t="str">
        <f>Sheet1!CA51</f>
        <v>0040.08.11</v>
      </c>
      <c r="C49" s="8" t="str">
        <f t="shared" si="0"/>
        <v>yes</v>
      </c>
      <c r="D49" t="str">
        <f>Sheet1!CA51</f>
        <v>0040.08.11</v>
      </c>
      <c r="E49" t="str">
        <f>Sheet1!B51</f>
        <v>L8.11 - ENLARGED PLANTING PLAN -LEVEL 1 SOUTH.pdf</v>
      </c>
    </row>
    <row r="50" spans="1:5" x14ac:dyDescent="0.3">
      <c r="A50" t="str">
        <f>Sheet1!B52</f>
        <v>L8.12 - ENLARGED PLANTING PLAN -LEVEL 1 NORTH.pdf</v>
      </c>
      <c r="B50" s="9" t="str">
        <f>Sheet1!CA52</f>
        <v>0040.08.12</v>
      </c>
      <c r="C50" s="8" t="str">
        <f t="shared" si="0"/>
        <v>yes</v>
      </c>
      <c r="D50" t="str">
        <f>Sheet1!CA52</f>
        <v>0040.08.12</v>
      </c>
      <c r="E50" t="str">
        <f>Sheet1!B52</f>
        <v>L8.12 - ENLARGED PLANTING PLAN -LEVEL 1 NORTH.pdf</v>
      </c>
    </row>
    <row r="51" spans="1:5" x14ac:dyDescent="0.3">
      <c r="A51" t="str">
        <f>Sheet1!B53</f>
        <v>L8.20 - PLANTING PLAN -LEVEL 2.pdf</v>
      </c>
      <c r="B51" s="9" t="str">
        <f>Sheet1!CA53</f>
        <v>0040.08.20</v>
      </c>
      <c r="C51" s="8" t="str">
        <f t="shared" si="0"/>
        <v>yes</v>
      </c>
      <c r="D51" t="str">
        <f>Sheet1!CA53</f>
        <v>0040.08.20</v>
      </c>
      <c r="E51" t="str">
        <f>Sheet1!B53</f>
        <v>L8.20 - PLANTING PLAN -LEVEL 2.pdf</v>
      </c>
    </row>
    <row r="52" spans="1:5" x14ac:dyDescent="0.3">
      <c r="A52" t="str">
        <f>Sheet1!B54</f>
        <v>L8.21 - ENLARGED PLANTING PLAN -LEVEL 2 SOUTH.pdf</v>
      </c>
      <c r="B52" s="9" t="str">
        <f>Sheet1!CA54</f>
        <v>0040.08.21</v>
      </c>
      <c r="C52" s="8" t="str">
        <f t="shared" si="0"/>
        <v>yes</v>
      </c>
      <c r="D52" t="str">
        <f>Sheet1!CA54</f>
        <v>0040.08.21</v>
      </c>
      <c r="E52" t="str">
        <f>Sheet1!B54</f>
        <v>L8.21 - ENLARGED PLANTING PLAN -LEVEL 2 SOUTH.pdf</v>
      </c>
    </row>
    <row r="53" spans="1:5" x14ac:dyDescent="0.3">
      <c r="A53" t="str">
        <f>Sheet1!B55</f>
        <v>L8.22 - ENLARGED PLANTING PLAN -LEVEL 2 NORTH.pdf</v>
      </c>
      <c r="B53" s="9" t="str">
        <f>Sheet1!CA55</f>
        <v>0040.08.22</v>
      </c>
      <c r="C53" s="8" t="str">
        <f t="shared" si="0"/>
        <v>yes</v>
      </c>
      <c r="D53" t="str">
        <f>Sheet1!CA55</f>
        <v>0040.08.22</v>
      </c>
      <c r="E53" t="str">
        <f>Sheet1!B55</f>
        <v>L8.22 - ENLARGED PLANTING PLAN -LEVEL 2 NORTH.pdf</v>
      </c>
    </row>
    <row r="54" spans="1:5" x14ac:dyDescent="0.3">
      <c r="A54" t="str">
        <f>Sheet1!B56</f>
        <v>L8.50 - PLANTING PLAN -LEVEL 5.pdf</v>
      </c>
      <c r="B54" s="9" t="str">
        <f>Sheet1!CA56</f>
        <v>0040.08.50</v>
      </c>
      <c r="C54" s="8" t="str">
        <f t="shared" si="0"/>
        <v>yes</v>
      </c>
      <c r="D54" t="str">
        <f>Sheet1!CA56</f>
        <v>0040.08.50</v>
      </c>
      <c r="E54" t="str">
        <f>Sheet1!B56</f>
        <v>L8.50 - PLANTING PLAN -LEVEL 5.pdf</v>
      </c>
    </row>
    <row r="55" spans="1:5" x14ac:dyDescent="0.3">
      <c r="A55" t="str">
        <f>Sheet1!B57</f>
        <v>L8.51 - ENLARGED PLANTING PLAN -LEVEL 5 SOUTH.pdf</v>
      </c>
      <c r="B55" s="9" t="str">
        <f>Sheet1!CA57</f>
        <v>0040.08.51</v>
      </c>
      <c r="C55" s="8" t="str">
        <f t="shared" si="0"/>
        <v>yes</v>
      </c>
      <c r="D55" t="str">
        <f>Sheet1!CA57</f>
        <v>0040.08.51</v>
      </c>
      <c r="E55" t="str">
        <f>Sheet1!B57</f>
        <v>L8.51 - ENLARGED PLANTING PLAN -LEVEL 5 SOUTH.pdf</v>
      </c>
    </row>
    <row r="56" spans="1:5" x14ac:dyDescent="0.3">
      <c r="A56" t="str">
        <f>Sheet1!B58</f>
        <v>L8.52 - ENLARGED PLANTING PLAN -LEVEL 5 NORTH.pdf</v>
      </c>
      <c r="B56" s="9" t="str">
        <f>Sheet1!CA58</f>
        <v>0040.08.52</v>
      </c>
      <c r="C56" s="8" t="str">
        <f t="shared" si="0"/>
        <v>yes</v>
      </c>
      <c r="D56" t="str">
        <f>Sheet1!CA58</f>
        <v>0040.08.52</v>
      </c>
      <c r="E56" t="str">
        <f>Sheet1!B58</f>
        <v>L8.52 - ENLARGED PLANTING PLAN -LEVEL 5 NORTH.pdf</v>
      </c>
    </row>
    <row r="57" spans="1:5" x14ac:dyDescent="0.3">
      <c r="A57" t="str">
        <f>Sheet1!B59</f>
        <v>L9.00 - PLANTING DETAILS.pdf</v>
      </c>
      <c r="B57" s="9" t="str">
        <f>Sheet1!CA59</f>
        <v>0040.09.00</v>
      </c>
      <c r="C57" s="8" t="str">
        <f t="shared" si="0"/>
        <v>yes</v>
      </c>
      <c r="D57" t="str">
        <f>Sheet1!CA59</f>
        <v>0040.09.00</v>
      </c>
      <c r="E57" t="str">
        <f>Sheet1!B59</f>
        <v>L9.00 - PLANTING DETAILS.pdf</v>
      </c>
    </row>
    <row r="58" spans="1:5" x14ac:dyDescent="0.3">
      <c r="A58" t="str">
        <f>Sheet1!B60</f>
        <v>LS2.2-G - LEVEL G - OVERALL EGRESS PLAN.pdf</v>
      </c>
      <c r="B58" s="9" t="str">
        <f>Sheet1!CA60</f>
        <v>0050.02.02.000G</v>
      </c>
      <c r="C58" s="8" t="str">
        <f t="shared" si="0"/>
        <v>yes</v>
      </c>
      <c r="D58" t="str">
        <f>Sheet1!CA60</f>
        <v>0050.02.02.000G</v>
      </c>
      <c r="E58" t="str">
        <f>Sheet1!B60</f>
        <v>LS2.2-G - LEVEL G - OVERALL EGRESS PLAN.pdf</v>
      </c>
    </row>
    <row r="59" spans="1:5" x14ac:dyDescent="0.3">
      <c r="A59" t="str">
        <f>Sheet1!B61</f>
        <v>LS2.2-M - LEVEL M - OVERALL EGRESS PLAN.pdf</v>
      </c>
      <c r="B59" s="9" t="str">
        <f>Sheet1!CA61</f>
        <v>0050.02.02.000M</v>
      </c>
      <c r="C59" s="8" t="str">
        <f t="shared" si="0"/>
        <v>yes</v>
      </c>
      <c r="D59" t="str">
        <f>Sheet1!CA61</f>
        <v>0050.02.02.000M</v>
      </c>
      <c r="E59" t="str">
        <f>Sheet1!B61</f>
        <v>LS2.2-M - LEVEL M - OVERALL EGRESS PLAN.pdf</v>
      </c>
    </row>
    <row r="60" spans="1:5" x14ac:dyDescent="0.3">
      <c r="A60" t="str">
        <f>Sheet1!B62</f>
        <v>LS2.2-P1 - LEVEL P1 - OVERALL EGRESS PLAN.pdf</v>
      </c>
      <c r="B60" s="9" t="str">
        <f>Sheet1!CA62</f>
        <v>0050.02.02.00P1</v>
      </c>
      <c r="C60" s="8" t="str">
        <f t="shared" si="0"/>
        <v>yes</v>
      </c>
      <c r="D60" t="str">
        <f>Sheet1!CA62</f>
        <v>0050.02.02.00P1</v>
      </c>
      <c r="E60" t="str">
        <f>Sheet1!B62</f>
        <v>LS2.2-P1 - LEVEL P1 - OVERALL EGRESS PLAN.pdf</v>
      </c>
    </row>
    <row r="61" spans="1:5" x14ac:dyDescent="0.3">
      <c r="A61" t="str">
        <f>Sheet1!B63</f>
        <v>LS2.2-P2 - LEVEL 2 - OVERALL EGRESS PLAN.pdf</v>
      </c>
      <c r="B61" s="9" t="str">
        <f>Sheet1!CA63</f>
        <v>0050.02.02.00P2</v>
      </c>
      <c r="C61" s="8" t="str">
        <f t="shared" si="0"/>
        <v>yes</v>
      </c>
      <c r="D61" t="str">
        <f>Sheet1!CA63</f>
        <v>0050.02.02.00P2</v>
      </c>
      <c r="E61" t="str">
        <f>Sheet1!B63</f>
        <v>LS2.2-P2 - LEVEL 2 - OVERALL EGRESS PLAN.pdf</v>
      </c>
    </row>
    <row r="62" spans="1:5" x14ac:dyDescent="0.3">
      <c r="A62" t="str">
        <f>Sheet1!B64</f>
        <v>LS2.2-P3 - LEVEL 3 - OVERALL EGRESS PLAN.pdf</v>
      </c>
      <c r="B62" s="9" t="str">
        <f>Sheet1!CA64</f>
        <v>0050.02.02.00P3</v>
      </c>
      <c r="C62" s="8" t="str">
        <f t="shared" si="0"/>
        <v>yes</v>
      </c>
      <c r="D62" t="str">
        <f>Sheet1!CA64</f>
        <v>0050.02.02.00P3</v>
      </c>
      <c r="E62" t="str">
        <f>Sheet1!B64</f>
        <v>LS2.2-P3 - LEVEL 3 - OVERALL EGRESS PLAN.pdf</v>
      </c>
    </row>
    <row r="63" spans="1:5" x14ac:dyDescent="0.3">
      <c r="A63" t="str">
        <f>Sheet1!B65</f>
        <v>LS2.2-P4 - LEVEL 4 - OVERALL EGRESS PLAN.pdf</v>
      </c>
      <c r="B63" s="9" t="str">
        <f>Sheet1!CA65</f>
        <v>0050.02.02.00P4</v>
      </c>
      <c r="C63" s="8" t="str">
        <f t="shared" si="0"/>
        <v>yes</v>
      </c>
      <c r="D63" t="str">
        <f>Sheet1!CA65</f>
        <v>0050.02.02.00P4</v>
      </c>
      <c r="E63" t="str">
        <f>Sheet1!B65</f>
        <v>LS2.2-P4 - LEVEL 4 - OVERALL EGRESS PLAN.pdf</v>
      </c>
    </row>
    <row r="64" spans="1:5" x14ac:dyDescent="0.3">
      <c r="A64" t="str">
        <f>Sheet1!B66</f>
        <v>LS2.2-P5 - LEVEL 5 - OVERALL EGRESS PLAN.pdf</v>
      </c>
      <c r="B64" s="9" t="str">
        <f>Sheet1!CA66</f>
        <v>0050.02.02.00P5</v>
      </c>
      <c r="C64" s="8" t="str">
        <f t="shared" si="0"/>
        <v>yes</v>
      </c>
      <c r="D64" t="str">
        <f>Sheet1!CA66</f>
        <v>0050.02.02.00P5</v>
      </c>
      <c r="E64" t="str">
        <f>Sheet1!B66</f>
        <v>LS2.2-P5 - LEVEL 5 - OVERALL EGRESS PLAN.pdf</v>
      </c>
    </row>
    <row r="65" spans="1:5" x14ac:dyDescent="0.3">
      <c r="A65" t="str">
        <f>Sheet1!B67</f>
        <v>LS2.2-R1 - LEVEL R1 - EGRESS FLOOR PLAN.pdf</v>
      </c>
      <c r="B65" s="9" t="str">
        <f>Sheet1!CA67</f>
        <v>0050.02.02.00R1</v>
      </c>
      <c r="C65" s="8" t="str">
        <f t="shared" si="0"/>
        <v>yes</v>
      </c>
      <c r="D65" t="str">
        <f>Sheet1!CA67</f>
        <v>0050.02.02.00R1</v>
      </c>
      <c r="E65" t="str">
        <f>Sheet1!B67</f>
        <v>LS2.2-R1 - LEVEL R1 - EGRESS FLOOR PLAN.pdf</v>
      </c>
    </row>
    <row r="66" spans="1:5" x14ac:dyDescent="0.3">
      <c r="A66" t="str">
        <f>Sheet1!B68</f>
        <v>LS2.2-R2 - LEVEL R2 - EGRESS FLOOR PLAN.pdf</v>
      </c>
      <c r="B66" s="9" t="str">
        <f>Sheet1!CA68</f>
        <v>0050.02.02.00R2</v>
      </c>
      <c r="C66" s="8" t="str">
        <f t="shared" si="0"/>
        <v>yes</v>
      </c>
      <c r="D66" t="str">
        <f>Sheet1!CA68</f>
        <v>0050.02.02.00R2</v>
      </c>
      <c r="E66" t="str">
        <f>Sheet1!B68</f>
        <v>LS2.2-R2 - LEVEL R2 - EGRESS FLOOR PLAN.pdf</v>
      </c>
    </row>
    <row r="67" spans="1:5" x14ac:dyDescent="0.3">
      <c r="A67" t="str">
        <f>Sheet1!B69</f>
        <v>LS2.2-R3 - LEVEL R3 - EGRESS FLOOR PLAN.pdf</v>
      </c>
      <c r="B67" s="9" t="str">
        <f>Sheet1!CA69</f>
        <v>0050.02.02.00R3</v>
      </c>
      <c r="C67" s="8" t="str">
        <f t="shared" si="0"/>
        <v>yes</v>
      </c>
      <c r="D67" t="str">
        <f>Sheet1!CA69</f>
        <v>0050.02.02.00R3</v>
      </c>
      <c r="E67" t="str">
        <f>Sheet1!B69</f>
        <v>LS2.2-R3 - LEVEL R3 - EGRESS FLOOR PLAN.pdf</v>
      </c>
    </row>
    <row r="68" spans="1:5" x14ac:dyDescent="0.3">
      <c r="A68" t="str">
        <f>Sheet1!B70</f>
        <v>LS2.2-R4 - LEVEL R4 - EGRESS FLOOR PLAN.pdf</v>
      </c>
      <c r="B68" s="9" t="str">
        <f>Sheet1!CA70</f>
        <v>0050.02.02.00R4</v>
      </c>
      <c r="C68" s="8" t="str">
        <f t="shared" ref="C68:C131" si="1">IF(B68=D68,"yes","no")</f>
        <v>yes</v>
      </c>
      <c r="D68" t="str">
        <f>Sheet1!CA70</f>
        <v>0050.02.02.00R4</v>
      </c>
      <c r="E68" t="str">
        <f>Sheet1!B70</f>
        <v>LS2.2-R4 - LEVEL R4 - EGRESS FLOOR PLAN.pdf</v>
      </c>
    </row>
    <row r="69" spans="1:5" x14ac:dyDescent="0.3">
      <c r="A69" t="str">
        <f>Sheet1!B71</f>
        <v>LS2.2-R5 - LEVEL R5 - EGRESS FLOOR PLAN.pdf</v>
      </c>
      <c r="B69" s="9" t="str">
        <f>Sheet1!CA71</f>
        <v>0050.02.02.00R5</v>
      </c>
      <c r="C69" s="8" t="str">
        <f t="shared" si="1"/>
        <v>yes</v>
      </c>
      <c r="D69" t="str">
        <f>Sheet1!CA71</f>
        <v>0050.02.02.00R5</v>
      </c>
      <c r="E69" t="str">
        <f>Sheet1!B71</f>
        <v>LS2.2-R5 - LEVEL R5 - EGRESS FLOOR PLAN.pdf</v>
      </c>
    </row>
    <row r="70" spans="1:5" x14ac:dyDescent="0.3">
      <c r="A70" t="str">
        <f>Sheet1!B72</f>
        <v>LS2.2-R6 - LEVEL R6 - EGRESS ROOF PLAN.pdf</v>
      </c>
      <c r="B70" s="9" t="str">
        <f>Sheet1!CA72</f>
        <v>0050.02.02.00R6</v>
      </c>
      <c r="C70" s="8" t="str">
        <f t="shared" si="1"/>
        <v>yes</v>
      </c>
      <c r="D70" t="str">
        <f>Sheet1!CA72</f>
        <v>0050.02.02.00R6</v>
      </c>
      <c r="E70" t="str">
        <f>Sheet1!B72</f>
        <v>LS2.2-R6 - LEVEL R6 - EGRESS ROOF PLAN.pdf</v>
      </c>
    </row>
    <row r="71" spans="1:5" x14ac:dyDescent="0.3">
      <c r="A71" t="str">
        <f>Sheet1!B73</f>
        <v>LS3.0-1 - FIREWALL AREA PLAN (R1-R5).pdf</v>
      </c>
      <c r="B71" s="9" t="str">
        <f>Sheet1!CA73</f>
        <v>0050.03.00.0001</v>
      </c>
      <c r="C71" s="8" t="str">
        <f t="shared" si="1"/>
        <v>yes</v>
      </c>
      <c r="D71" t="str">
        <f>Sheet1!CA73</f>
        <v>0050.03.00.0001</v>
      </c>
      <c r="E71" t="str">
        <f>Sheet1!B73</f>
        <v>LS3.0-1 - FIREWALL AREA PLAN (R1-R5).pdf</v>
      </c>
    </row>
    <row r="72" spans="1:5" x14ac:dyDescent="0.3">
      <c r="A72" t="str">
        <f>Sheet1!B74</f>
        <v>A0.1-1 - EXTERIOR WALL ASSEMBLY TYPES.pdf</v>
      </c>
      <c r="B72" s="9" t="str">
        <f>Sheet1!CA74</f>
        <v>0070.00.01.0001</v>
      </c>
      <c r="C72" s="8" t="str">
        <f t="shared" si="1"/>
        <v>yes</v>
      </c>
      <c r="D72" t="str">
        <f>Sheet1!CA74</f>
        <v>0070.00.01.0001</v>
      </c>
      <c r="E72" t="str">
        <f>Sheet1!B74</f>
        <v>A0.1-1 - EXTERIOR WALL ASSEMBLY TYPES.pdf</v>
      </c>
    </row>
    <row r="73" spans="1:5" x14ac:dyDescent="0.3">
      <c r="A73" t="str">
        <f>Sheet1!B75</f>
        <v>A0.2-1 - INTERIOR WALL ASSEMBLY TYPES.pdf</v>
      </c>
      <c r="B73" s="9" t="str">
        <f>Sheet1!CA75</f>
        <v>0070.00.02.0001</v>
      </c>
      <c r="C73" s="8" t="str">
        <f t="shared" si="1"/>
        <v>yes</v>
      </c>
      <c r="D73" t="str">
        <f>Sheet1!CA75</f>
        <v>0070.00.02.0001</v>
      </c>
      <c r="E73" t="str">
        <f>Sheet1!B75</f>
        <v>A0.2-1 - INTERIOR WALL ASSEMBLY TYPES.pdf</v>
      </c>
    </row>
    <row r="74" spans="1:5" x14ac:dyDescent="0.3">
      <c r="A74" t="str">
        <f>Sheet1!B76</f>
        <v>A0.3-1 - FLOOR ASSEMBLY TYPES.pdf</v>
      </c>
      <c r="B74" s="9" t="str">
        <f>Sheet1!CA76</f>
        <v>0070.00.03.0001</v>
      </c>
      <c r="C74" s="8" t="str">
        <f t="shared" si="1"/>
        <v>yes</v>
      </c>
      <c r="D74" t="str">
        <f>Sheet1!CA76</f>
        <v>0070.00.03.0001</v>
      </c>
      <c r="E74" t="str">
        <f>Sheet1!B76</f>
        <v>A0.3-1 - FLOOR ASSEMBLY TYPES.pdf</v>
      </c>
    </row>
    <row r="75" spans="1:5" x14ac:dyDescent="0.3">
      <c r="A75" t="str">
        <f>Sheet1!B77</f>
        <v>A1.0-0 - OVERALL SITE VICINITY PLAN.pdf</v>
      </c>
      <c r="B75" s="9" t="str">
        <f>Sheet1!CA77</f>
        <v>0070.01.00.0000</v>
      </c>
      <c r="C75" s="8" t="str">
        <f t="shared" si="1"/>
        <v>yes</v>
      </c>
      <c r="D75" t="str">
        <f>Sheet1!CA77</f>
        <v>0070.01.00.0000</v>
      </c>
      <c r="E75" t="str">
        <f>Sheet1!B77</f>
        <v>A1.0-0 - OVERALL SITE VICINITY PLAN.pdf</v>
      </c>
    </row>
    <row r="76" spans="1:5" x14ac:dyDescent="0.3">
      <c r="A76" t="str">
        <f>Sheet1!B78</f>
        <v>A1.1-0 - SITE PLAN.pdf</v>
      </c>
      <c r="B76" s="9" t="str">
        <f>Sheet1!CA78</f>
        <v>0070.01.01.0000</v>
      </c>
      <c r="C76" s="8" t="str">
        <f t="shared" si="1"/>
        <v>yes</v>
      </c>
      <c r="D76" t="str">
        <f>Sheet1!CA78</f>
        <v>0070.01.01.0000</v>
      </c>
      <c r="E76" t="str">
        <f>Sheet1!B78</f>
        <v>A1.1-0 - SITE PLAN.pdf</v>
      </c>
    </row>
    <row r="77" spans="1:5" x14ac:dyDescent="0.3">
      <c r="A77" t="str">
        <f>Sheet1!B79</f>
        <v>A1.1-1 - ENLARGED PLAN EAST DRIVEWAY.pdf</v>
      </c>
      <c r="B77" s="9" t="str">
        <f>Sheet1!CA79</f>
        <v>0070.01.01.0001</v>
      </c>
      <c r="C77" s="8" t="str">
        <f t="shared" si="1"/>
        <v>yes</v>
      </c>
      <c r="D77" t="str">
        <f>Sheet1!CA79</f>
        <v>0070.01.01.0001</v>
      </c>
      <c r="E77" t="str">
        <f>Sheet1!B79</f>
        <v>A1.1-1 - ENLARGED PLAN EAST DRIVEWAY.pdf</v>
      </c>
    </row>
    <row r="78" spans="1:5" x14ac:dyDescent="0.3">
      <c r="A78" t="str">
        <f>Sheet1!B80</f>
        <v>A1.1-2 - WEST DRIVEWAY.pdf</v>
      </c>
      <c r="B78" s="9" t="str">
        <f>Sheet1!CA80</f>
        <v>0070.01.01.0002</v>
      </c>
      <c r="C78" s="8" t="str">
        <f t="shared" si="1"/>
        <v>yes</v>
      </c>
      <c r="D78" t="str">
        <f>Sheet1!CA80</f>
        <v>0070.01.01.0002</v>
      </c>
      <c r="E78" t="str">
        <f>Sheet1!B80</f>
        <v>A1.1-2 - WEST DRIVEWAY.pdf</v>
      </c>
    </row>
    <row r="79" spans="1:5" x14ac:dyDescent="0.3">
      <c r="A79" t="str">
        <f>Sheet1!B81</f>
        <v>A2.2-1 - LEVEL 1 - OVERALL FLOOR PLAN.pdf</v>
      </c>
      <c r="B79" s="9" t="str">
        <f>Sheet1!CA81</f>
        <v>0070.02.02.1</v>
      </c>
      <c r="C79" s="8" t="str">
        <f t="shared" si="1"/>
        <v>yes</v>
      </c>
      <c r="D79" t="str">
        <f>Sheet1!CA81</f>
        <v>0070.02.02.1</v>
      </c>
      <c r="E79" t="str">
        <f>Sheet1!B81</f>
        <v>A2.2-1 - LEVEL 1 - OVERALL FLOOR PLAN.pdf</v>
      </c>
    </row>
    <row r="80" spans="1:5" x14ac:dyDescent="0.3">
      <c r="A80" t="str">
        <f>Sheet1!B82</f>
        <v>A2.2-1S - LEVEL 1 - FLOOR PLAN - SOUTH.pdf</v>
      </c>
      <c r="B80" s="9" t="str">
        <f>Sheet1!CA82</f>
        <v>0070.02.02.11</v>
      </c>
      <c r="C80" s="8" t="str">
        <f t="shared" si="1"/>
        <v>yes</v>
      </c>
      <c r="D80" t="str">
        <f>Sheet1!CA82</f>
        <v>0070.02.02.11</v>
      </c>
      <c r="E80" t="str">
        <f>Sheet1!B82</f>
        <v>A2.2-1S - LEVEL 1 - FLOOR PLAN - SOUTH.pdf</v>
      </c>
    </row>
    <row r="81" spans="1:5" x14ac:dyDescent="0.3">
      <c r="A81" t="str">
        <f>Sheet1!B83</f>
        <v>A2.2-1N - LEVEL 1 - FLOOR PLAN - NORTH.pdf</v>
      </c>
      <c r="B81" s="9" t="str">
        <f>Sheet1!CA83</f>
        <v>0070.02.02.12</v>
      </c>
      <c r="C81" s="8" t="str">
        <f t="shared" si="1"/>
        <v>yes</v>
      </c>
      <c r="D81" t="str">
        <f>Sheet1!CA83</f>
        <v>0070.02.02.12</v>
      </c>
      <c r="E81" t="str">
        <f>Sheet1!B83</f>
        <v>A2.2-1N - LEVEL 1 - FLOOR PLAN - NORTH.pdf</v>
      </c>
    </row>
    <row r="82" spans="1:5" x14ac:dyDescent="0.3">
      <c r="A82" t="str">
        <f>Sheet1!B84</f>
        <v>A2.2-M - LEVEL M - OVERALL FLOOR PLAN.pdf</v>
      </c>
      <c r="B82" s="9" t="str">
        <f>Sheet1!CA84</f>
        <v>0070.02.02.2</v>
      </c>
      <c r="C82" s="8" t="str">
        <f t="shared" si="1"/>
        <v>yes</v>
      </c>
      <c r="D82" t="str">
        <f>Sheet1!CA84</f>
        <v>0070.02.02.2</v>
      </c>
      <c r="E82" t="str">
        <f>Sheet1!B84</f>
        <v>A2.2-M - LEVEL M - OVERALL FLOOR PLAN.pdf</v>
      </c>
    </row>
    <row r="83" spans="1:5" x14ac:dyDescent="0.3">
      <c r="A83" t="str">
        <f>Sheet1!B85</f>
        <v>A2.2-MS - LEVEL M - FLOOR PLAN - SOUTH.pdf</v>
      </c>
      <c r="B83" s="9" t="str">
        <f>Sheet1!CA85</f>
        <v>0070.02.02.21</v>
      </c>
      <c r="C83" s="8" t="str">
        <f t="shared" si="1"/>
        <v>yes</v>
      </c>
      <c r="D83" t="str">
        <f>Sheet1!CA85</f>
        <v>0070.02.02.21</v>
      </c>
      <c r="E83" t="str">
        <f>Sheet1!B85</f>
        <v>A2.2-MS - LEVEL M - FLOOR PLAN - SOUTH.pdf</v>
      </c>
    </row>
    <row r="84" spans="1:5" x14ac:dyDescent="0.3">
      <c r="A84" t="str">
        <f>Sheet1!B86</f>
        <v>A2.2-MN - LEVEL M - FLOOR PLAN - NORTH.pdf</v>
      </c>
      <c r="B84" s="9" t="str">
        <f>Sheet1!CA86</f>
        <v>0070.02.02.22</v>
      </c>
      <c r="C84" s="8" t="str">
        <f t="shared" si="1"/>
        <v>yes</v>
      </c>
      <c r="D84" t="str">
        <f>Sheet1!CA86</f>
        <v>0070.02.02.22</v>
      </c>
      <c r="E84" t="str">
        <f>Sheet1!B86</f>
        <v>A2.2-MN - LEVEL M - FLOOR PLAN - NORTH.pdf</v>
      </c>
    </row>
    <row r="85" spans="1:5" x14ac:dyDescent="0.3">
      <c r="A85" t="str">
        <f>Sheet1!B87</f>
        <v>A2.2-P1 - LEVEL P1 - OVERALL FLOOR PLAN.pdf</v>
      </c>
      <c r="B85" s="9" t="str">
        <f>Sheet1!CA87</f>
        <v>0070.02.02.31</v>
      </c>
      <c r="C85" s="8" t="str">
        <f t="shared" si="1"/>
        <v>yes</v>
      </c>
      <c r="D85" t="str">
        <f>Sheet1!CA87</f>
        <v>0070.02.02.31</v>
      </c>
      <c r="E85" t="str">
        <f>Sheet1!B87</f>
        <v>A2.2-P1 - LEVEL P1 - OVERALL FLOOR PLAN.pdf</v>
      </c>
    </row>
    <row r="86" spans="1:5" x14ac:dyDescent="0.3">
      <c r="A86" t="str">
        <f>Sheet1!B88</f>
        <v>A2.2-P1S - LEVEL P1 - FLOOR PLAN - SOUTH.pdf</v>
      </c>
      <c r="B86" s="9" t="str">
        <f>Sheet1!CA88</f>
        <v>0070.02.02.311</v>
      </c>
      <c r="C86" s="8" t="str">
        <f t="shared" si="1"/>
        <v>yes</v>
      </c>
      <c r="D86" t="str">
        <f>Sheet1!CA88</f>
        <v>0070.02.02.311</v>
      </c>
      <c r="E86" t="str">
        <f>Sheet1!B88</f>
        <v>A2.2-P1S - LEVEL P1 - FLOOR PLAN - SOUTH.pdf</v>
      </c>
    </row>
    <row r="87" spans="1:5" x14ac:dyDescent="0.3">
      <c r="A87" t="str">
        <f>Sheet1!B91</f>
        <v>A2.2-P1N - LEVEL P1 - FLOOR PLAN - NORTH.pdf</v>
      </c>
      <c r="B87" s="9" t="str">
        <f>Sheet1!CA91</f>
        <v>0070.02.02.312</v>
      </c>
      <c r="C87" s="8" t="str">
        <f t="shared" si="1"/>
        <v>yes</v>
      </c>
      <c r="D87" t="str">
        <f>Sheet1!CA91</f>
        <v>0070.02.02.312</v>
      </c>
      <c r="E87" t="str">
        <f>Sheet1!B91</f>
        <v>A2.2-P1N - LEVEL P1 - FLOOR PLAN - NORTH.pdf</v>
      </c>
    </row>
    <row r="88" spans="1:5" x14ac:dyDescent="0.3">
      <c r="A88" t="str">
        <f>Sheet1!B94</f>
        <v>A2.2-P2 - LEVEL 2 - OVERALL FLOOR PLAN.pdf</v>
      </c>
      <c r="B88" s="9" t="str">
        <f>Sheet1!CA94</f>
        <v>0070.02.02.32</v>
      </c>
      <c r="C88" s="8" t="str">
        <f t="shared" si="1"/>
        <v>yes</v>
      </c>
      <c r="D88" t="str">
        <f>Sheet1!CA94</f>
        <v>0070.02.02.32</v>
      </c>
      <c r="E88" t="str">
        <f>Sheet1!B94</f>
        <v>A2.2-P2 - LEVEL 2 - OVERALL FLOOR PLAN.pdf</v>
      </c>
    </row>
    <row r="89" spans="1:5" x14ac:dyDescent="0.3">
      <c r="A89" t="str">
        <f>Sheet1!B95</f>
        <v>A2.2-P2S - LEVEL P2 - FLOOR PLAN - SOUTH.pdf</v>
      </c>
      <c r="B89" s="9" t="str">
        <f>Sheet1!CA95</f>
        <v>0070.02.02.321</v>
      </c>
      <c r="C89" s="8" t="str">
        <f t="shared" si="1"/>
        <v>yes</v>
      </c>
      <c r="D89" t="str">
        <f>Sheet1!CA95</f>
        <v>0070.02.02.321</v>
      </c>
      <c r="E89" t="str">
        <f>Sheet1!B95</f>
        <v>A2.2-P2S - LEVEL P2 - FLOOR PLAN - SOUTH.pdf</v>
      </c>
    </row>
    <row r="90" spans="1:5" x14ac:dyDescent="0.3">
      <c r="A90" t="str">
        <f>Sheet1!B98</f>
        <v>A2.2-P2N - LEVEL P2 - FLOOR PLAN - NORTH.pdf</v>
      </c>
      <c r="B90" s="9" t="str">
        <f>Sheet1!CA98</f>
        <v>0070.02.02.322</v>
      </c>
      <c r="C90" s="8" t="str">
        <f t="shared" si="1"/>
        <v>yes</v>
      </c>
      <c r="D90" t="str">
        <f>Sheet1!CA98</f>
        <v>0070.02.02.322</v>
      </c>
      <c r="E90" t="str">
        <f>Sheet1!B98</f>
        <v>A2.2-P2N - LEVEL P2 - FLOOR PLAN - NORTH.pdf</v>
      </c>
    </row>
    <row r="91" spans="1:5" x14ac:dyDescent="0.3">
      <c r="A91" t="str">
        <f>Sheet1!B101</f>
        <v>A2.2-P3 - LEVEL 3 - OVERALL FLOOR PLAN.pdf</v>
      </c>
      <c r="B91" s="9" t="str">
        <f>Sheet1!CA101</f>
        <v>0070.02.02.33</v>
      </c>
      <c r="C91" s="8" t="str">
        <f t="shared" si="1"/>
        <v>yes</v>
      </c>
      <c r="D91" t="str">
        <f>Sheet1!CA101</f>
        <v>0070.02.02.33</v>
      </c>
      <c r="E91" t="str">
        <f>Sheet1!B101</f>
        <v>A2.2-P3 - LEVEL 3 - OVERALL FLOOR PLAN.pdf</v>
      </c>
    </row>
    <row r="92" spans="1:5" x14ac:dyDescent="0.3">
      <c r="A92" t="str">
        <f>Sheet1!B102</f>
        <v>A2.2-P3S - LEVEL P3 - FLOOR PLAN - SOUTH.pdf</v>
      </c>
      <c r="B92" s="9" t="str">
        <f>Sheet1!CA102</f>
        <v>0070.02.02.331</v>
      </c>
      <c r="C92" s="8" t="str">
        <f t="shared" si="1"/>
        <v>yes</v>
      </c>
      <c r="D92" t="str">
        <f>Sheet1!CA102</f>
        <v>0070.02.02.331</v>
      </c>
      <c r="E92" t="str">
        <f>Sheet1!B102</f>
        <v>A2.2-P3S - LEVEL P3 - FLOOR PLAN - SOUTH.pdf</v>
      </c>
    </row>
    <row r="93" spans="1:5" x14ac:dyDescent="0.3">
      <c r="A93" t="str">
        <f>Sheet1!B103</f>
        <v>A2.2-P3N - LEVEL P3 - FLOOR PLAN - NORTH.pdf</v>
      </c>
      <c r="B93" s="9" t="str">
        <f>Sheet1!CA103</f>
        <v>0070.02.02.332</v>
      </c>
      <c r="C93" s="8" t="str">
        <f t="shared" si="1"/>
        <v>yes</v>
      </c>
      <c r="D93" t="str">
        <f>Sheet1!CA103</f>
        <v>0070.02.02.332</v>
      </c>
      <c r="E93" t="str">
        <f>Sheet1!B103</f>
        <v>A2.2-P3N - LEVEL P3 - FLOOR PLAN - NORTH.pdf</v>
      </c>
    </row>
    <row r="94" spans="1:5" x14ac:dyDescent="0.3">
      <c r="A94" t="str">
        <f>Sheet1!B104</f>
        <v>A2.2-P4 - LEVEL 4 - OVERALL FLOOR PLAN.pdf</v>
      </c>
      <c r="B94" s="9" t="str">
        <f>Sheet1!CA104</f>
        <v>0070.02.02.34</v>
      </c>
      <c r="C94" s="8" t="str">
        <f t="shared" si="1"/>
        <v>yes</v>
      </c>
      <c r="D94" t="str">
        <f>Sheet1!CA104</f>
        <v>0070.02.02.34</v>
      </c>
      <c r="E94" t="str">
        <f>Sheet1!B104</f>
        <v>A2.2-P4 - LEVEL 4 - OVERALL FLOOR PLAN.pdf</v>
      </c>
    </row>
    <row r="95" spans="1:5" x14ac:dyDescent="0.3">
      <c r="A95" t="str">
        <f>Sheet1!B105</f>
        <v>A2.2-P4S - LEVEL P4 - FLOOR PLAN - SOUTH.pdf</v>
      </c>
      <c r="B95" s="9" t="str">
        <f>Sheet1!CA105</f>
        <v>0070.02.02.341</v>
      </c>
      <c r="C95" s="8" t="str">
        <f t="shared" si="1"/>
        <v>yes</v>
      </c>
      <c r="D95" t="str">
        <f>Sheet1!CA105</f>
        <v>0070.02.02.341</v>
      </c>
      <c r="E95" t="str">
        <f>Sheet1!B105</f>
        <v>A2.2-P4S - LEVEL P4 - FLOOR PLAN - SOUTH.pdf</v>
      </c>
    </row>
    <row r="96" spans="1:5" x14ac:dyDescent="0.3">
      <c r="A96" t="str">
        <f>Sheet1!B106</f>
        <v>A2.2-P4N - LEVEL P4 - FLOOR PLAN - NORTH.pdf</v>
      </c>
      <c r="B96" s="9" t="str">
        <f>Sheet1!CA106</f>
        <v>0070.02.02.342</v>
      </c>
      <c r="C96" s="8" t="str">
        <f t="shared" si="1"/>
        <v>yes</v>
      </c>
      <c r="D96" t="str">
        <f>Sheet1!CA106</f>
        <v>0070.02.02.342</v>
      </c>
      <c r="E96" t="str">
        <f>Sheet1!B106</f>
        <v>A2.2-P4N - LEVEL P4 - FLOOR PLAN - NORTH.pdf</v>
      </c>
    </row>
    <row r="97" spans="1:5" x14ac:dyDescent="0.3">
      <c r="A97" t="str">
        <f>Sheet1!B107</f>
        <v>A2.2-P5 - LEVEL 5 - OVERALL FLOOR PLAN.pdf</v>
      </c>
      <c r="B97" s="9" t="str">
        <f>Sheet1!CA107</f>
        <v>0070.02.02.35</v>
      </c>
      <c r="C97" s="8" t="str">
        <f t="shared" si="1"/>
        <v>yes</v>
      </c>
      <c r="D97" t="str">
        <f>Sheet1!CA107</f>
        <v>0070.02.02.35</v>
      </c>
      <c r="E97" t="str">
        <f>Sheet1!B107</f>
        <v>A2.2-P5 - LEVEL 5 - OVERALL FLOOR PLAN.pdf</v>
      </c>
    </row>
    <row r="98" spans="1:5" x14ac:dyDescent="0.3">
      <c r="A98" t="str">
        <f>Sheet1!B108</f>
        <v>A2.2-P5S - LEVEL P5 - FLOOR PLAN - SOUTH.pdf</v>
      </c>
      <c r="B98" s="9" t="str">
        <f>Sheet1!CA108</f>
        <v>0070.02.02.351</v>
      </c>
      <c r="C98" s="8" t="str">
        <f t="shared" si="1"/>
        <v>yes</v>
      </c>
      <c r="D98" t="str">
        <f>Sheet1!CA108</f>
        <v>0070.02.02.351</v>
      </c>
      <c r="E98" t="str">
        <f>Sheet1!B108</f>
        <v>A2.2-P5S - LEVEL P5 - FLOOR PLAN - SOUTH.pdf</v>
      </c>
    </row>
    <row r="99" spans="1:5" x14ac:dyDescent="0.3">
      <c r="A99" t="str">
        <f>Sheet1!B109</f>
        <v>A2.2-P5N - LEVEL P5 - FLOOR PLAN - NORTH.pdf</v>
      </c>
      <c r="B99" s="9" t="str">
        <f>Sheet1!CA109</f>
        <v>0070.02.02.352</v>
      </c>
      <c r="C99" s="8" t="str">
        <f t="shared" si="1"/>
        <v>yes</v>
      </c>
      <c r="D99" t="str">
        <f>Sheet1!CA109</f>
        <v>0070.02.02.352</v>
      </c>
      <c r="E99" t="str">
        <f>Sheet1!B109</f>
        <v>A2.2-P5N - LEVEL P5 - FLOOR PLAN - NORTH.pdf</v>
      </c>
    </row>
    <row r="100" spans="1:5" x14ac:dyDescent="0.3">
      <c r="A100" t="str">
        <f>Sheet1!B110</f>
        <v>A2.2-A1 - LEVEL A1 - FLOOR PLAN.PDF</v>
      </c>
      <c r="B100" s="9" t="str">
        <f>Sheet1!CA110</f>
        <v>0070.02.02.41</v>
      </c>
      <c r="C100" s="8" t="str">
        <f t="shared" si="1"/>
        <v>yes</v>
      </c>
      <c r="D100" t="str">
        <f>Sheet1!CA110</f>
        <v>0070.02.02.41</v>
      </c>
      <c r="E100" t="str">
        <f>Sheet1!B110</f>
        <v>A2.2-A1 - LEVEL A1 - FLOOR PLAN.PDF</v>
      </c>
    </row>
    <row r="101" spans="1:5" x14ac:dyDescent="0.3">
      <c r="A101" t="str">
        <f>Sheet1!B111</f>
        <v>A2.2-A1S - LEVEL A1 - FLOOR PLAN - SOUTH.PDF</v>
      </c>
      <c r="B101" s="9" t="str">
        <f>Sheet1!CA111</f>
        <v>0070.02.02.411</v>
      </c>
      <c r="C101" s="8" t="str">
        <f t="shared" si="1"/>
        <v>yes</v>
      </c>
      <c r="D101" t="str">
        <f>Sheet1!CA111</f>
        <v>0070.02.02.411</v>
      </c>
      <c r="E101" t="str">
        <f>Sheet1!B111</f>
        <v>A2.2-A1S - LEVEL A1 - FLOOR PLAN - SOUTH.PDF</v>
      </c>
    </row>
    <row r="102" spans="1:5" x14ac:dyDescent="0.3">
      <c r="A102" t="str">
        <f>Sheet1!B112</f>
        <v>A2.2-A1N - LEVEL A1 - FLOOR PLAN - NORTH.PDF</v>
      </c>
      <c r="B102" s="9" t="str">
        <f>Sheet1!CA112</f>
        <v>0070.02.02.412</v>
      </c>
      <c r="C102" s="8" t="str">
        <f t="shared" si="1"/>
        <v>yes</v>
      </c>
      <c r="D102" t="str">
        <f>Sheet1!CA112</f>
        <v>0070.02.02.412</v>
      </c>
      <c r="E102" t="str">
        <f>Sheet1!B112</f>
        <v>A2.2-A1N - LEVEL A1 - FLOOR PLAN - NORTH.PDF</v>
      </c>
    </row>
    <row r="103" spans="1:5" x14ac:dyDescent="0.3">
      <c r="A103" t="str">
        <f>Sheet1!B113</f>
        <v>A2.2-A2 - LEVEL A1 - FLOOR PLAN.PDF</v>
      </c>
      <c r="B103" s="9" t="str">
        <f>Sheet1!CA113</f>
        <v>0070.02.02.42</v>
      </c>
      <c r="C103" s="8" t="str">
        <f t="shared" si="1"/>
        <v>yes</v>
      </c>
      <c r="D103" t="str">
        <f>Sheet1!CA113</f>
        <v>0070.02.02.42</v>
      </c>
      <c r="E103" t="str">
        <f>Sheet1!B113</f>
        <v>A2.2-A2 - LEVEL A1 - FLOOR PLAN.PDF</v>
      </c>
    </row>
    <row r="104" spans="1:5" x14ac:dyDescent="0.3">
      <c r="A104" t="str">
        <f>Sheet1!B114</f>
        <v>A2.2-A2S - LEVEL A1 - FLOOR PLAN - SOUTH.PDF</v>
      </c>
      <c r="B104" s="9" t="str">
        <f>Sheet1!CA114</f>
        <v>0070.02.02.421</v>
      </c>
      <c r="C104" s="8" t="str">
        <f t="shared" si="1"/>
        <v>yes</v>
      </c>
      <c r="D104" t="str">
        <f>Sheet1!CA114</f>
        <v>0070.02.02.421</v>
      </c>
      <c r="E104" t="str">
        <f>Sheet1!B114</f>
        <v>A2.2-A2S - LEVEL A1 - FLOOR PLAN - SOUTH.PDF</v>
      </c>
    </row>
    <row r="105" spans="1:5" x14ac:dyDescent="0.3">
      <c r="A105" t="str">
        <f>Sheet1!B115</f>
        <v>A2.2-A2N - LEVEL A1 - FLOOR PLAN - NORTH.PDF</v>
      </c>
      <c r="B105" s="9" t="str">
        <f>Sheet1!CA115</f>
        <v>0070.02.02.422</v>
      </c>
      <c r="C105" s="8" t="str">
        <f t="shared" si="1"/>
        <v>yes</v>
      </c>
      <c r="D105" t="str">
        <f>Sheet1!CA115</f>
        <v>0070.02.02.422</v>
      </c>
      <c r="E105" t="str">
        <f>Sheet1!B115</f>
        <v>A2.2-A2N - LEVEL A1 - FLOOR PLAN - NORTH.PDF</v>
      </c>
    </row>
    <row r="106" spans="1:5" x14ac:dyDescent="0.3">
      <c r="A106" t="str">
        <f>Sheet1!B116</f>
        <v>A2.2-R1 - LEVEL R1 - OVERALL FLOOR PLAN.pdf</v>
      </c>
      <c r="B106" s="9" t="str">
        <f>Sheet1!CA116</f>
        <v>0070.02.02.51</v>
      </c>
      <c r="C106" s="8" t="str">
        <f t="shared" si="1"/>
        <v>yes</v>
      </c>
      <c r="D106" t="str">
        <f>Sheet1!CA116</f>
        <v>0070.02.02.51</v>
      </c>
      <c r="E106" t="str">
        <f>Sheet1!B116</f>
        <v>A2.2-R1 - LEVEL R1 - OVERALL FLOOR PLAN.pdf</v>
      </c>
    </row>
    <row r="107" spans="1:5" x14ac:dyDescent="0.3">
      <c r="A107" t="str">
        <f>Sheet1!B117</f>
        <v>A2.2-R1S - LEVEL R1 - FLOOR PLAN - SOUTH.pdf</v>
      </c>
      <c r="B107" s="9" t="str">
        <f>Sheet1!CA117</f>
        <v>0070.02.02.511</v>
      </c>
      <c r="C107" s="8" t="str">
        <f t="shared" si="1"/>
        <v>yes</v>
      </c>
      <c r="D107" t="str">
        <f>Sheet1!CA117</f>
        <v>0070.02.02.511</v>
      </c>
      <c r="E107" t="str">
        <f>Sheet1!B117</f>
        <v>A2.2-R1S - LEVEL R1 - FLOOR PLAN - SOUTH.pdf</v>
      </c>
    </row>
    <row r="108" spans="1:5" x14ac:dyDescent="0.3">
      <c r="A108" t="str">
        <f>Sheet1!B118</f>
        <v>A2.2-R1N - LEVEL R1 - FLOOR PLAN - NORTH.pdf</v>
      </c>
      <c r="B108" s="9" t="str">
        <f>Sheet1!CA118</f>
        <v>0070.02.02.512</v>
      </c>
      <c r="C108" s="8" t="str">
        <f t="shared" si="1"/>
        <v>yes</v>
      </c>
      <c r="D108" t="str">
        <f>Sheet1!CA118</f>
        <v>0070.02.02.512</v>
      </c>
      <c r="E108" t="str">
        <f>Sheet1!B118</f>
        <v>A2.2-R1N - LEVEL R1 - FLOOR PLAN - NORTH.pdf</v>
      </c>
    </row>
    <row r="109" spans="1:5" x14ac:dyDescent="0.3">
      <c r="A109" t="str">
        <f>Sheet1!B119</f>
        <v>A2.2-R2 - LEVEL R2 - OVERALL FLOOR PLAN.pdf</v>
      </c>
      <c r="B109" s="9" t="str">
        <f>Sheet1!CA119</f>
        <v>0070.02.02.52</v>
      </c>
      <c r="C109" s="8" t="str">
        <f t="shared" si="1"/>
        <v>yes</v>
      </c>
      <c r="D109" t="str">
        <f>Sheet1!CA119</f>
        <v>0070.02.02.52</v>
      </c>
      <c r="E109" t="str">
        <f>Sheet1!B119</f>
        <v>A2.2-R2 - LEVEL R2 - OVERALL FLOOR PLAN.pdf</v>
      </c>
    </row>
    <row r="110" spans="1:5" x14ac:dyDescent="0.3">
      <c r="A110" t="str">
        <f>Sheet1!B120</f>
        <v>A2.2-R2S - LEVEL R2 - FLOOR PLAN - SOUTH.pdf</v>
      </c>
      <c r="B110" s="9" t="str">
        <f>Sheet1!CA120</f>
        <v>0070.02.02.521</v>
      </c>
      <c r="C110" s="8" t="str">
        <f t="shared" si="1"/>
        <v>yes</v>
      </c>
      <c r="D110" t="str">
        <f>Sheet1!CA120</f>
        <v>0070.02.02.521</v>
      </c>
      <c r="E110" t="str">
        <f>Sheet1!B120</f>
        <v>A2.2-R2S - LEVEL R2 - FLOOR PLAN - SOUTH.pdf</v>
      </c>
    </row>
    <row r="111" spans="1:5" x14ac:dyDescent="0.3">
      <c r="A111" t="str">
        <f>Sheet1!B121</f>
        <v>A2.2-R2N - LEVEL R2 - FLOOR PLAN - NORTH.pdf</v>
      </c>
      <c r="B111" s="9" t="str">
        <f>Sheet1!CA121</f>
        <v>0070.02.02.522</v>
      </c>
      <c r="C111" s="8" t="str">
        <f t="shared" si="1"/>
        <v>yes</v>
      </c>
      <c r="D111" t="str">
        <f>Sheet1!CA121</f>
        <v>0070.02.02.522</v>
      </c>
      <c r="E111" t="str">
        <f>Sheet1!B121</f>
        <v>A2.2-R2N - LEVEL R2 - FLOOR PLAN - NORTH.pdf</v>
      </c>
    </row>
    <row r="112" spans="1:5" x14ac:dyDescent="0.3">
      <c r="A112" t="str">
        <f>Sheet1!B122</f>
        <v>A2.2-R3 - LEVEL R3 - OVERALL FLOOR PLAN.pdf</v>
      </c>
      <c r="B112" s="9" t="str">
        <f>Sheet1!CA122</f>
        <v>0070.02.02.53</v>
      </c>
      <c r="C112" s="8" t="str">
        <f t="shared" si="1"/>
        <v>yes</v>
      </c>
      <c r="D112" t="str">
        <f>Sheet1!CA122</f>
        <v>0070.02.02.53</v>
      </c>
      <c r="E112" t="str">
        <f>Sheet1!B122</f>
        <v>A2.2-R3 - LEVEL R3 - OVERALL FLOOR PLAN.pdf</v>
      </c>
    </row>
    <row r="113" spans="1:5" x14ac:dyDescent="0.3">
      <c r="A113" t="str">
        <f>Sheet1!B123</f>
        <v>A2.2-R3S - LEVEL R3 - FLOOR PLAN - SOUTH.pdf</v>
      </c>
      <c r="B113" s="9" t="str">
        <f>Sheet1!CA123</f>
        <v>0070.02.02.531</v>
      </c>
      <c r="C113" s="8" t="str">
        <f t="shared" si="1"/>
        <v>yes</v>
      </c>
      <c r="D113" t="str">
        <f>Sheet1!CA123</f>
        <v>0070.02.02.531</v>
      </c>
      <c r="E113" t="str">
        <f>Sheet1!B123</f>
        <v>A2.2-R3S - LEVEL R3 - FLOOR PLAN - SOUTH.pdf</v>
      </c>
    </row>
    <row r="114" spans="1:5" x14ac:dyDescent="0.3">
      <c r="A114" t="str">
        <f>Sheet1!B124</f>
        <v>A2.2-R3N - LEVEL R3 - FLOOR PLAN - NORTH.pdf</v>
      </c>
      <c r="B114" s="9" t="str">
        <f>Sheet1!CA124</f>
        <v>0070.02.02.532</v>
      </c>
      <c r="C114" s="8" t="str">
        <f t="shared" si="1"/>
        <v>yes</v>
      </c>
      <c r="D114" t="str">
        <f>Sheet1!CA124</f>
        <v>0070.02.02.532</v>
      </c>
      <c r="E114" t="str">
        <f>Sheet1!B124</f>
        <v>A2.2-R3N - LEVEL R3 - FLOOR PLAN - NORTH.pdf</v>
      </c>
    </row>
    <row r="115" spans="1:5" x14ac:dyDescent="0.3">
      <c r="A115" t="str">
        <f>Sheet1!B125</f>
        <v>A2.2-R4 - LEVEL R4 - OVERALL FLOOR PLAN.pdf</v>
      </c>
      <c r="B115" s="9" t="str">
        <f>Sheet1!CA125</f>
        <v>0070.02.02.54</v>
      </c>
      <c r="C115" s="8" t="str">
        <f t="shared" si="1"/>
        <v>yes</v>
      </c>
      <c r="D115" t="str">
        <f>Sheet1!CA125</f>
        <v>0070.02.02.54</v>
      </c>
      <c r="E115" t="str">
        <f>Sheet1!B125</f>
        <v>A2.2-R4 - LEVEL R4 - OVERALL FLOOR PLAN.pdf</v>
      </c>
    </row>
    <row r="116" spans="1:5" x14ac:dyDescent="0.3">
      <c r="A116" t="str">
        <f>Sheet1!B126</f>
        <v>A2.2-R4S - LEVEL R4 - FLOOR PLAN - SOUTH.pdf</v>
      </c>
      <c r="B116" s="9" t="str">
        <f>Sheet1!CA126</f>
        <v>0070.02.02.541</v>
      </c>
      <c r="C116" s="8" t="str">
        <f t="shared" si="1"/>
        <v>yes</v>
      </c>
      <c r="D116" t="str">
        <f>Sheet1!CA126</f>
        <v>0070.02.02.541</v>
      </c>
      <c r="E116" t="str">
        <f>Sheet1!B126</f>
        <v>A2.2-R4S - LEVEL R4 - FLOOR PLAN - SOUTH.pdf</v>
      </c>
    </row>
    <row r="117" spans="1:5" x14ac:dyDescent="0.3">
      <c r="A117" t="str">
        <f>Sheet1!B127</f>
        <v>A2.2-R4N - LEVEL R4 - FLOOR PLAN - NORTH.pdf</v>
      </c>
      <c r="B117" s="9" t="str">
        <f>Sheet1!CA127</f>
        <v>0070.02.02.542</v>
      </c>
      <c r="C117" s="8" t="str">
        <f t="shared" si="1"/>
        <v>yes</v>
      </c>
      <c r="D117" t="str">
        <f>Sheet1!CA127</f>
        <v>0070.02.02.542</v>
      </c>
      <c r="E117" t="str">
        <f>Sheet1!B127</f>
        <v>A2.2-R4N - LEVEL R4 - FLOOR PLAN - NORTH.pdf</v>
      </c>
    </row>
    <row r="118" spans="1:5" x14ac:dyDescent="0.3">
      <c r="A118" t="str">
        <f>Sheet1!B128</f>
        <v>A2.2-R5 - LEVEL R5 - OVERALL FLOOR PLAN.pdf</v>
      </c>
      <c r="B118" s="9" t="str">
        <f>Sheet1!CA128</f>
        <v>0070.02.02.55</v>
      </c>
      <c r="C118" s="8" t="str">
        <f t="shared" si="1"/>
        <v>yes</v>
      </c>
      <c r="D118" t="str">
        <f>Sheet1!CA128</f>
        <v>0070.02.02.55</v>
      </c>
      <c r="E118" t="str">
        <f>Sheet1!B128</f>
        <v>A2.2-R5 - LEVEL R5 - OVERALL FLOOR PLAN.pdf</v>
      </c>
    </row>
    <row r="119" spans="1:5" x14ac:dyDescent="0.3">
      <c r="A119" t="str">
        <f>Sheet1!B129</f>
        <v>A2.2-R5S - LEVEL R5 - FLOOR PLAN - SOUTH.pdf</v>
      </c>
      <c r="B119" s="9" t="str">
        <f>Sheet1!CA129</f>
        <v>0070.02.02.551</v>
      </c>
      <c r="C119" s="8" t="str">
        <f t="shared" si="1"/>
        <v>yes</v>
      </c>
      <c r="D119" t="str">
        <f>Sheet1!CA129</f>
        <v>0070.02.02.551</v>
      </c>
      <c r="E119" t="str">
        <f>Sheet1!B129</f>
        <v>A2.2-R5S - LEVEL R5 - FLOOR PLAN - SOUTH.pdf</v>
      </c>
    </row>
    <row r="120" spans="1:5" x14ac:dyDescent="0.3">
      <c r="A120" t="str">
        <f>Sheet1!B130</f>
        <v>A2.2-R5N - LEVEL R5 - FLOOR PLAN - NORTH.pdf</v>
      </c>
      <c r="B120" s="9" t="str">
        <f>Sheet1!CA130</f>
        <v>0070.02.02.552</v>
      </c>
      <c r="C120" s="8" t="str">
        <f t="shared" si="1"/>
        <v>yes</v>
      </c>
      <c r="D120" t="str">
        <f>Sheet1!CA130</f>
        <v>0070.02.02.552</v>
      </c>
      <c r="E120" t="str">
        <f>Sheet1!B130</f>
        <v>A2.2-R5N - LEVEL R5 - FLOOR PLAN - NORTH.pdf</v>
      </c>
    </row>
    <row r="121" spans="1:5" x14ac:dyDescent="0.3">
      <c r="A121" t="str">
        <f>Sheet1!B131</f>
        <v>A2.2-R6 - LEVEL R6 - OVERALL FLOOR PLAN.pdf</v>
      </c>
      <c r="B121" s="9" t="str">
        <f>Sheet1!CA131</f>
        <v>0070.02.02.56</v>
      </c>
      <c r="C121" s="8" t="str">
        <f t="shared" si="1"/>
        <v>yes</v>
      </c>
      <c r="D121" t="str">
        <f>Sheet1!CA131</f>
        <v>0070.02.02.56</v>
      </c>
      <c r="E121" t="str">
        <f>Sheet1!B131</f>
        <v>A2.2-R6 - LEVEL R6 - OVERALL FLOOR PLAN.pdf</v>
      </c>
    </row>
    <row r="122" spans="1:5" x14ac:dyDescent="0.3">
      <c r="A122" t="str">
        <f>Sheet1!B132</f>
        <v>A2.2-R6S - LEVEL R6 - FLOOR PLAN - SOUTH.pdf</v>
      </c>
      <c r="B122" s="9" t="str">
        <f>Sheet1!CA132</f>
        <v>0070.02.02.561</v>
      </c>
      <c r="C122" s="8" t="str">
        <f t="shared" si="1"/>
        <v>yes</v>
      </c>
      <c r="D122" t="str">
        <f>Sheet1!CA132</f>
        <v>0070.02.02.561</v>
      </c>
      <c r="E122" t="str">
        <f>Sheet1!B132</f>
        <v>A2.2-R6S - LEVEL R6 - FLOOR PLAN - SOUTH.pdf</v>
      </c>
    </row>
    <row r="123" spans="1:5" x14ac:dyDescent="0.3">
      <c r="A123" t="str">
        <f>Sheet1!B133</f>
        <v>A2.2-R6N - LEVEL R6 - FLOOR PLAN - NORTH.pdf</v>
      </c>
      <c r="B123" s="9" t="str">
        <f>Sheet1!CA133</f>
        <v>0070.02.02.562</v>
      </c>
      <c r="C123" s="8" t="str">
        <f t="shared" si="1"/>
        <v>yes</v>
      </c>
      <c r="D123" t="str">
        <f>Sheet1!CA133</f>
        <v>0070.02.02.562</v>
      </c>
      <c r="E123" t="str">
        <f>Sheet1!B133</f>
        <v>A2.2-R6N - LEVEL R6 - FLOOR PLAN - NORTH.pdf</v>
      </c>
    </row>
    <row r="124" spans="1:5" x14ac:dyDescent="0.3">
      <c r="A124" t="str">
        <f>Sheet1!B134</f>
        <v>A3.0-1 - SOUTH ELEVATION.pdf</v>
      </c>
      <c r="B124" s="9" t="str">
        <f>Sheet1!CA134</f>
        <v>0070.03.00.0001</v>
      </c>
      <c r="C124" s="8" t="str">
        <f t="shared" si="1"/>
        <v>yes</v>
      </c>
      <c r="D124" t="str">
        <f>Sheet1!CA134</f>
        <v>0070.03.00.0001</v>
      </c>
      <c r="E124" t="str">
        <f>Sheet1!B134</f>
        <v>A3.0-1 - SOUTH ELEVATION.pdf</v>
      </c>
    </row>
    <row r="125" spans="1:5" x14ac:dyDescent="0.3">
      <c r="A125" t="str">
        <f>Sheet1!B135</f>
        <v>A3.0-2 - EAST ELEVATION.pdf</v>
      </c>
      <c r="B125" s="9" t="str">
        <f>Sheet1!CA135</f>
        <v>0070.03.00.0002</v>
      </c>
      <c r="C125" s="8" t="str">
        <f t="shared" si="1"/>
        <v>yes</v>
      </c>
      <c r="D125" t="str">
        <f>Sheet1!CA135</f>
        <v>0070.03.00.0002</v>
      </c>
      <c r="E125" t="str">
        <f>Sheet1!B135</f>
        <v>A3.0-2 - EAST ELEVATION.pdf</v>
      </c>
    </row>
    <row r="126" spans="1:5" x14ac:dyDescent="0.3">
      <c r="A126" t="str">
        <f>Sheet1!B136</f>
        <v>A3.0-3 - NORTH ELEVATION.pdf</v>
      </c>
      <c r="B126" s="9" t="str">
        <f>Sheet1!CA136</f>
        <v>0070.03.00.0003</v>
      </c>
      <c r="C126" s="8" t="str">
        <f t="shared" si="1"/>
        <v>yes</v>
      </c>
      <c r="D126" t="str">
        <f>Sheet1!CA136</f>
        <v>0070.03.00.0003</v>
      </c>
      <c r="E126" t="str">
        <f>Sheet1!B136</f>
        <v>A3.0-3 - NORTH ELEVATION.pdf</v>
      </c>
    </row>
    <row r="127" spans="1:5" x14ac:dyDescent="0.3">
      <c r="A127" t="str">
        <f>Sheet1!B137</f>
        <v>A3.0-4 - WEST ELEVATION.pdf</v>
      </c>
      <c r="B127" s="9" t="str">
        <f>Sheet1!CA137</f>
        <v>0070.03.00.0004</v>
      </c>
      <c r="C127" s="8" t="str">
        <f t="shared" si="1"/>
        <v>yes</v>
      </c>
      <c r="D127" t="str">
        <f>Sheet1!CA137</f>
        <v>0070.03.00.0004</v>
      </c>
      <c r="E127" t="str">
        <f>Sheet1!B137</f>
        <v>A3.0-4 - WEST ELEVATION.pdf</v>
      </c>
    </row>
    <row r="128" spans="1:5" x14ac:dyDescent="0.3">
      <c r="A128" t="str">
        <f>Sheet1!B138</f>
        <v>A3.2-1 - BUILDING SECTION A NORTH TO SOUTH.pdf</v>
      </c>
      <c r="B128" s="9" t="str">
        <f>Sheet1!CA138</f>
        <v>0070.03.02.0001</v>
      </c>
      <c r="C128" s="8" t="str">
        <f t="shared" si="1"/>
        <v>yes</v>
      </c>
      <c r="D128" t="str">
        <f>Sheet1!CA138</f>
        <v>0070.03.02.0001</v>
      </c>
      <c r="E128" t="str">
        <f>Sheet1!B138</f>
        <v>A3.2-1 - BUILDING SECTION A NORTH TO SOUTH.pdf</v>
      </c>
    </row>
    <row r="129" spans="1:5" x14ac:dyDescent="0.3">
      <c r="A129" t="str">
        <f>Sheet1!B139</f>
        <v>A3.2-2 - BUILDING SECTION B EAST TO WEST.pdf</v>
      </c>
      <c r="B129" s="9" t="str">
        <f>Sheet1!CA139</f>
        <v>0070.03.02.0002</v>
      </c>
      <c r="C129" s="8" t="str">
        <f t="shared" si="1"/>
        <v>yes</v>
      </c>
      <c r="D129" t="str">
        <f>Sheet1!CA139</f>
        <v>0070.03.02.0002</v>
      </c>
      <c r="E129" t="str">
        <f>Sheet1!B139</f>
        <v>A3.2-2 - BUILDING SECTION B EAST TO WEST.pdf</v>
      </c>
    </row>
    <row r="130" spans="1:5" x14ac:dyDescent="0.3">
      <c r="A130" t="str">
        <f>Sheet1!B140</f>
        <v>A3.2-3 - BUILDING SECTION C EAST TO WEST.pdf</v>
      </c>
      <c r="B130" s="9" t="str">
        <f>Sheet1!CA140</f>
        <v>0070.03.02.0003</v>
      </c>
      <c r="C130" s="8" t="str">
        <f t="shared" si="1"/>
        <v>yes</v>
      </c>
      <c r="D130" t="str">
        <f>Sheet1!CA140</f>
        <v>0070.03.02.0003</v>
      </c>
      <c r="E130" t="str">
        <f>Sheet1!B140</f>
        <v>A3.2-3 - BUILDING SECTION C EAST TO WEST.pdf</v>
      </c>
    </row>
    <row r="131" spans="1:5" x14ac:dyDescent="0.3">
      <c r="A131" t="str">
        <f>Sheet1!B141</f>
        <v>A5.0-0 - STAIR AND RAILING DETAILS.pdf</v>
      </c>
      <c r="B131" s="9" t="str">
        <f>Sheet1!CA141</f>
        <v>0070.05.00.0000</v>
      </c>
      <c r="C131" s="8" t="str">
        <f t="shared" si="1"/>
        <v>yes</v>
      </c>
      <c r="D131" t="str">
        <f>Sheet1!CA141</f>
        <v>0070.05.00.0000</v>
      </c>
      <c r="E131" t="str">
        <f>Sheet1!B141</f>
        <v>A5.0-0 - STAIR AND RAILING DETAILS.pdf</v>
      </c>
    </row>
    <row r="132" spans="1:5" x14ac:dyDescent="0.3">
      <c r="A132" t="str">
        <f>Sheet1!B142</f>
        <v>A5.0-1 - STAIR A07 - ENLARGED FLOOR PLANS.pdf</v>
      </c>
      <c r="B132" s="9" t="str">
        <f>Sheet1!CA142</f>
        <v>0070.05.00.0001</v>
      </c>
      <c r="C132" s="8" t="str">
        <f t="shared" ref="C132:C195" si="2">IF(B132=D132,"yes","no")</f>
        <v>yes</v>
      </c>
      <c r="D132" t="str">
        <f>Sheet1!CA142</f>
        <v>0070.05.00.0001</v>
      </c>
      <c r="E132" t="str">
        <f>Sheet1!B142</f>
        <v>A5.0-1 - STAIR A07 - ENLARGED FLOOR PLANS.pdf</v>
      </c>
    </row>
    <row r="133" spans="1:5" x14ac:dyDescent="0.3">
      <c r="A133" t="str">
        <f>Sheet1!B143</f>
        <v>A5.0-2 - STAIR A11 &amp; A12 -ENLARGED FLOOR PLANS.pdf</v>
      </c>
      <c r="B133" s="9" t="str">
        <f>Sheet1!CA143</f>
        <v>0070.05.00.0002</v>
      </c>
      <c r="C133" s="8" t="str">
        <f t="shared" si="2"/>
        <v>yes</v>
      </c>
      <c r="D133" t="str">
        <f>Sheet1!CA143</f>
        <v>0070.05.00.0002</v>
      </c>
      <c r="E133" t="str">
        <f>Sheet1!B143</f>
        <v>A5.0-2 - STAIR A11 &amp; A12 -ENLARGED FLOOR PLANS.pdf</v>
      </c>
    </row>
    <row r="134" spans="1:5" x14ac:dyDescent="0.3">
      <c r="A134" t="str">
        <f>Sheet1!B144</f>
        <v>A5.0-3 - STAIR F01 - ENLARGED FLOOR PLANS.pdf</v>
      </c>
      <c r="B134" s="9" t="str">
        <f>Sheet1!CA144</f>
        <v>0070.05.00.0003</v>
      </c>
      <c r="C134" s="8" t="str">
        <f t="shared" si="2"/>
        <v>yes</v>
      </c>
      <c r="D134" t="str">
        <f>Sheet1!CA144</f>
        <v>0070.05.00.0003</v>
      </c>
      <c r="E134" t="str">
        <f>Sheet1!B144</f>
        <v>A5.0-3 - STAIR F01 - ENLARGED FLOOR PLANS.pdf</v>
      </c>
    </row>
    <row r="135" spans="1:5" x14ac:dyDescent="0.3">
      <c r="A135" t="str">
        <f>Sheet1!B145</f>
        <v>A5.0-4 - STAIR F14 - ENLARGED FLOOR PLANS.pdf</v>
      </c>
      <c r="B135" s="9" t="str">
        <f>Sheet1!CA145</f>
        <v>0070.05.00.0004</v>
      </c>
      <c r="C135" s="8" t="str">
        <f t="shared" si="2"/>
        <v>yes</v>
      </c>
      <c r="D135" t="str">
        <f>Sheet1!CA145</f>
        <v>0070.05.00.0004</v>
      </c>
      <c r="E135" t="str">
        <f>Sheet1!B145</f>
        <v>A5.0-4 - STAIR F14 - ENLARGED FLOOR PLANS.pdf</v>
      </c>
    </row>
    <row r="136" spans="1:5" x14ac:dyDescent="0.3">
      <c r="A136" t="str">
        <f>Sheet1!B146</f>
        <v>A5.0-5 - STAIR J01 &amp; L06 - ENLARGED FLOOR PLANS.pdf</v>
      </c>
      <c r="B136" s="9" t="str">
        <f>Sheet1!CA146</f>
        <v>0070.05.00.0005</v>
      </c>
      <c r="C136" s="8" t="str">
        <f t="shared" si="2"/>
        <v>yes</v>
      </c>
      <c r="D136" t="str">
        <f>Sheet1!CA146</f>
        <v>0070.05.00.0005</v>
      </c>
      <c r="E136" t="str">
        <f>Sheet1!B146</f>
        <v>A5.0-5 - STAIR J01 &amp; L06 - ENLARGED FLOOR PLANS.pdf</v>
      </c>
    </row>
    <row r="137" spans="1:5" x14ac:dyDescent="0.3">
      <c r="A137" t="str">
        <f>Sheet1!B147</f>
        <v>A5.0-6 - STAIR L10 - ENLARGED FLOOR PLANS.pdf</v>
      </c>
      <c r="B137" s="9" t="str">
        <f>Sheet1!CA147</f>
        <v>0070.05.00.0006</v>
      </c>
      <c r="C137" s="8" t="str">
        <f t="shared" si="2"/>
        <v>yes</v>
      </c>
      <c r="D137" t="str">
        <f>Sheet1!CA147</f>
        <v>0070.05.00.0006</v>
      </c>
      <c r="E137" t="str">
        <f>Sheet1!B147</f>
        <v>A5.0-6 - STAIR L10 - ENLARGED FLOOR PLANS.pdf</v>
      </c>
    </row>
    <row r="138" spans="1:5" x14ac:dyDescent="0.3">
      <c r="A138" t="str">
        <f>Sheet1!B148</f>
        <v>A5.0-7 - STAIR L14 &amp; G15 -ENLARGED FLOOR PLANS.pdf</v>
      </c>
      <c r="B138" s="9" t="str">
        <f>Sheet1!CA148</f>
        <v>0070.05.00.0007</v>
      </c>
      <c r="C138" s="8" t="str">
        <f t="shared" si="2"/>
        <v>yes</v>
      </c>
      <c r="D138" t="str">
        <f>Sheet1!CA148</f>
        <v>0070.05.00.0007</v>
      </c>
      <c r="E138" t="str">
        <f>Sheet1!B148</f>
        <v>A5.0-7 - STAIR L14 &amp; G15 -ENLARGED FLOOR PLANS.pdf</v>
      </c>
    </row>
    <row r="139" spans="1:5" x14ac:dyDescent="0.3">
      <c r="A139" t="str">
        <f>Sheet1!B149</f>
        <v>A5.0-8 - STAIRS A05, A08, A09, E02, L02, &amp; L08 - ENLARGED FLOOR PLANS.pdf</v>
      </c>
      <c r="B139" s="9" t="str">
        <f>Sheet1!CA149</f>
        <v>0070.05.00.0008</v>
      </c>
      <c r="C139" s="8" t="str">
        <f t="shared" si="2"/>
        <v>yes</v>
      </c>
      <c r="D139" t="str">
        <f>Sheet1!CA149</f>
        <v>0070.05.00.0008</v>
      </c>
      <c r="E139" t="str">
        <f>Sheet1!B149</f>
        <v>A5.0-8 - STAIRS A05, A08, A09, E02, L02, &amp; L08 - ENLARGED FLOOR PLANS.pdf</v>
      </c>
    </row>
    <row r="140" spans="1:5" x14ac:dyDescent="0.3">
      <c r="A140" t="str">
        <f>Sheet1!B150</f>
        <v>A5.3-0 - DEFERRED ELEVATOR DETAILS.pdf</v>
      </c>
      <c r="B140" s="9" t="str">
        <f>Sheet1!CA150</f>
        <v>0070.05.03.0000</v>
      </c>
      <c r="C140" s="8" t="str">
        <f t="shared" si="2"/>
        <v>yes</v>
      </c>
      <c r="D140" t="str">
        <f>Sheet1!CA150</f>
        <v>0070.05.03.0000</v>
      </c>
      <c r="E140" t="str">
        <f>Sheet1!B150</f>
        <v>A5.3-0 - DEFERRED ELEVATOR DETAILS.pdf</v>
      </c>
    </row>
    <row r="141" spans="1:5" x14ac:dyDescent="0.3">
      <c r="A141" t="str">
        <f>Sheet1!B151</f>
        <v>A5.7-1 - PEDESTRIAN RAMPS L11 AND L12.pdf</v>
      </c>
      <c r="B141" s="9" t="str">
        <f>Sheet1!CA151</f>
        <v>0070.05.07.0001</v>
      </c>
      <c r="C141" s="8" t="str">
        <f t="shared" si="2"/>
        <v>yes</v>
      </c>
      <c r="D141" t="str">
        <f>Sheet1!CA151</f>
        <v>0070.05.07.0001</v>
      </c>
      <c r="E141" t="str">
        <f>Sheet1!B151</f>
        <v>A5.7-1 - PEDESTRIAN RAMPS L11 AND L12.pdf</v>
      </c>
    </row>
    <row r="142" spans="1:5" x14ac:dyDescent="0.3">
      <c r="A142" t="str">
        <f>Sheet1!B152</f>
        <v>A5.8-1 - VEHICLE RAMP AB01 &amp; AB-09.pdf</v>
      </c>
      <c r="B142" s="9" t="str">
        <f>Sheet1!CA152</f>
        <v>0070.05.08.0001</v>
      </c>
      <c r="C142" s="8" t="str">
        <f t="shared" si="2"/>
        <v>yes</v>
      </c>
      <c r="D142" t="str">
        <f>Sheet1!CA152</f>
        <v>0070.05.08.0001</v>
      </c>
      <c r="E142" t="str">
        <f>Sheet1!B152</f>
        <v>A5.8-1 - VEHICLE RAMP AB01 &amp; AB-09.pdf</v>
      </c>
    </row>
    <row r="143" spans="1:5" x14ac:dyDescent="0.3">
      <c r="A143" t="str">
        <f>Sheet1!B153</f>
        <v>A5.8-2 - VEHICLE RAMP AB09.pdf</v>
      </c>
      <c r="B143" s="9" t="str">
        <f>Sheet1!CA153</f>
        <v>0070.05.08.0002</v>
      </c>
      <c r="C143" s="8" t="str">
        <f t="shared" si="2"/>
        <v>yes</v>
      </c>
      <c r="D143" t="str">
        <f>Sheet1!CA153</f>
        <v>0070.05.08.0002</v>
      </c>
      <c r="E143" t="str">
        <f>Sheet1!B153</f>
        <v>A5.8-2 - VEHICLE RAMP AB09.pdf</v>
      </c>
    </row>
    <row r="144" spans="1:5" x14ac:dyDescent="0.3">
      <c r="A144" t="str">
        <f>Sheet1!B154</f>
        <v>A5.8-3 - VEHICLE RAMP AB13.pdf</v>
      </c>
      <c r="B144" s="9" t="str">
        <f>Sheet1!CA154</f>
        <v>0070.05.08.0003</v>
      </c>
      <c r="C144" s="8" t="str">
        <f t="shared" si="2"/>
        <v>yes</v>
      </c>
      <c r="D144" t="str">
        <f>Sheet1!CA154</f>
        <v>0070.05.08.0003</v>
      </c>
      <c r="E144" t="str">
        <f>Sheet1!B154</f>
        <v>A5.8-3 - VEHICLE RAMP AB13.pdf</v>
      </c>
    </row>
    <row r="145" spans="1:5" x14ac:dyDescent="0.3">
      <c r="A145" t="str">
        <f>Sheet1!B155</f>
        <v>A5.8-4 - VEHICLE RAMP M01.pdf</v>
      </c>
      <c r="B145" s="9" t="str">
        <f>Sheet1!CA155</f>
        <v>0070.05.08.0004</v>
      </c>
      <c r="C145" s="8" t="str">
        <f t="shared" si="2"/>
        <v>yes</v>
      </c>
      <c r="D145" t="str">
        <f>Sheet1!CA155</f>
        <v>0070.05.08.0004</v>
      </c>
      <c r="E145" t="str">
        <f>Sheet1!B155</f>
        <v>A5.8-4 - VEHICLE RAMP M01.pdf</v>
      </c>
    </row>
    <row r="146" spans="1:5" x14ac:dyDescent="0.3">
      <c r="A146" t="str">
        <f>Sheet1!B156</f>
        <v>A5.8-5 - VEHICLE RAMP L15.pdf</v>
      </c>
      <c r="B146" s="9" t="str">
        <f>Sheet1!CA156</f>
        <v>0070.05.08.0005</v>
      </c>
      <c r="C146" s="8" t="str">
        <f t="shared" si="2"/>
        <v>yes</v>
      </c>
      <c r="D146" t="str">
        <f>Sheet1!CA156</f>
        <v>0070.05.08.0005</v>
      </c>
      <c r="E146" t="str">
        <f>Sheet1!B156</f>
        <v>A5.8-5 - VEHICLE RAMP L15.pdf</v>
      </c>
    </row>
    <row r="147" spans="1:5" x14ac:dyDescent="0.3">
      <c r="A147" t="str">
        <f>Sheet1!B157</f>
        <v>A6.1-1 - DOOR SCHEDULE.pdf</v>
      </c>
      <c r="B147" s="9" t="str">
        <f>Sheet1!CA157</f>
        <v>0070.06.01.0001</v>
      </c>
      <c r="C147" s="8" t="str">
        <f t="shared" si="2"/>
        <v>yes</v>
      </c>
      <c r="D147" t="str">
        <f>Sheet1!CA157</f>
        <v>0070.06.01.0001</v>
      </c>
      <c r="E147" t="str">
        <f>Sheet1!B157</f>
        <v>A6.1-1 - DOOR SCHEDULE.pdf</v>
      </c>
    </row>
    <row r="148" spans="1:5" x14ac:dyDescent="0.3">
      <c r="A148" t="str">
        <f>Sheet1!B158</f>
        <v>A6.1-2 - DOOR SCHEDULE, DOOR TYPES &amp; NOTES.pdf</v>
      </c>
      <c r="B148" s="9" t="str">
        <f>Sheet1!CA158</f>
        <v>0070.06.01.0002</v>
      </c>
      <c r="C148" s="8" t="str">
        <f t="shared" si="2"/>
        <v>yes</v>
      </c>
      <c r="D148" t="str">
        <f>Sheet1!CA158</f>
        <v>0070.06.01.0002</v>
      </c>
      <c r="E148" t="str">
        <f>Sheet1!B158</f>
        <v>A6.1-2 - DOOR SCHEDULE, DOOR TYPES &amp; NOTES.pdf</v>
      </c>
    </row>
    <row r="149" spans="1:5" x14ac:dyDescent="0.3">
      <c r="A149" t="str">
        <f>Sheet1!B159</f>
        <v>A6.3-1 - WINDOW DETAILS.pdf</v>
      </c>
      <c r="B149" s="9" t="str">
        <f>Sheet1!CA159</f>
        <v>0070.06.03.0001</v>
      </c>
      <c r="C149" s="8" t="str">
        <f t="shared" si="2"/>
        <v>yes</v>
      </c>
      <c r="D149" t="str">
        <f>Sheet1!CA159</f>
        <v>0070.06.03.0001</v>
      </c>
      <c r="E149" t="str">
        <f>Sheet1!B159</f>
        <v>A6.3-1 - WINDOW DETAILS.pdf</v>
      </c>
    </row>
    <row r="150" spans="1:5" x14ac:dyDescent="0.3">
      <c r="A150" t="str">
        <f>Sheet1!B160</f>
        <v>A6.3-2 - STOREFRONT &amp; CANOPY DETAILS.pdf</v>
      </c>
      <c r="B150" s="9" t="str">
        <f>Sheet1!CA160</f>
        <v>0070.06.03.0002</v>
      </c>
      <c r="C150" s="8" t="str">
        <f t="shared" si="2"/>
        <v>yes</v>
      </c>
      <c r="D150" t="str">
        <f>Sheet1!CA160</f>
        <v>0070.06.03.0002</v>
      </c>
      <c r="E150" t="str">
        <f>Sheet1!B160</f>
        <v>A6.3-2 - STOREFRONT &amp; CANOPY DETAILS.pdf</v>
      </c>
    </row>
    <row r="151" spans="1:5" x14ac:dyDescent="0.3">
      <c r="A151" t="str">
        <f>Sheet1!B161</f>
        <v>A7.1-1 - INTERIOR DETAILS.pdf</v>
      </c>
      <c r="B151" s="9" t="str">
        <f>Sheet1!CA161</f>
        <v>0070.07.01.0001</v>
      </c>
      <c r="C151" s="8" t="str">
        <f t="shared" si="2"/>
        <v>yes</v>
      </c>
      <c r="D151" t="str">
        <f>Sheet1!CA161</f>
        <v>0070.07.01.0001</v>
      </c>
      <c r="E151" t="str">
        <f>Sheet1!B161</f>
        <v>A7.1-1 - INTERIOR DETAILS.pdf</v>
      </c>
    </row>
    <row r="152" spans="1:5" x14ac:dyDescent="0.3">
      <c r="A152" t="str">
        <f>Sheet1!B162</f>
        <v>A7.3-1 - FLAT ROOF DETAILS.pdf</v>
      </c>
      <c r="B152" s="9" t="str">
        <f>Sheet1!CA162</f>
        <v>0070.07.03.0001</v>
      </c>
      <c r="C152" s="8" t="str">
        <f t="shared" si="2"/>
        <v>yes</v>
      </c>
      <c r="D152" t="str">
        <f>Sheet1!CA162</f>
        <v>0070.07.03.0001</v>
      </c>
      <c r="E152" t="str">
        <f>Sheet1!B162</f>
        <v>A7.3-1 - FLAT ROOF DETAILS.pdf</v>
      </c>
    </row>
    <row r="153" spans="1:5" x14ac:dyDescent="0.3">
      <c r="A153" t="str">
        <f>Sheet1!B163</f>
        <v>A7.3-2 - FLAT ROOF DETAILS.pdf</v>
      </c>
      <c r="B153" s="9" t="str">
        <f>Sheet1!CA163</f>
        <v>0070.07.03.0002</v>
      </c>
      <c r="C153" s="8" t="str">
        <f t="shared" si="2"/>
        <v>yes</v>
      </c>
      <c r="D153" t="str">
        <f>Sheet1!CA163</f>
        <v>0070.07.03.0002</v>
      </c>
      <c r="E153" t="str">
        <f>Sheet1!B163</f>
        <v>A7.3-2 - FLAT ROOF DETAILS.pdf</v>
      </c>
    </row>
    <row r="154" spans="1:5" x14ac:dyDescent="0.3">
      <c r="A154" t="str">
        <f>Sheet1!B164</f>
        <v>A8.0-1 - ASSEMBLY DETAILS.pdf</v>
      </c>
      <c r="B154" s="9" t="str">
        <f>Sheet1!CA164</f>
        <v>0070.08.00.0001</v>
      </c>
      <c r="C154" s="8" t="str">
        <f t="shared" si="2"/>
        <v>yes</v>
      </c>
      <c r="D154" t="str">
        <f>Sheet1!CA164</f>
        <v>0070.08.00.0001</v>
      </c>
      <c r="E154" t="str">
        <f>Sheet1!B164</f>
        <v>A8.0-1 - ASSEMBLY DETAILS.pdf</v>
      </c>
    </row>
    <row r="155" spans="1:5" x14ac:dyDescent="0.3">
      <c r="A155" t="str">
        <f>Sheet1!B165</f>
        <v>A8.0-2 - WINDOW DETAILS.pdf</v>
      </c>
      <c r="B155" s="9" t="str">
        <f>Sheet1!CA165</f>
        <v>0070.08.00.0002</v>
      </c>
      <c r="C155" s="8" t="str">
        <f t="shared" si="2"/>
        <v>yes</v>
      </c>
      <c r="D155" t="str">
        <f>Sheet1!CA165</f>
        <v>0070.08.00.0002</v>
      </c>
      <c r="E155" t="str">
        <f>Sheet1!B165</f>
        <v>A8.0-2 - WINDOW DETAILS.pdf</v>
      </c>
    </row>
    <row r="156" spans="1:5" x14ac:dyDescent="0.3">
      <c r="A156" t="str">
        <f>Sheet1!B166</f>
        <v>SH-1 - OVER ALL SHORING PLAN.pdf</v>
      </c>
      <c r="B156" s="9" t="str">
        <f>Sheet1!CA166</f>
        <v>0100.01</v>
      </c>
      <c r="C156" s="8" t="str">
        <f t="shared" si="2"/>
        <v>yes</v>
      </c>
      <c r="D156" t="str">
        <f>Sheet1!CA166</f>
        <v>0100.01</v>
      </c>
      <c r="E156" t="str">
        <f>Sheet1!B166</f>
        <v>SH-1 - OVER ALL SHORING PLAN.pdf</v>
      </c>
    </row>
    <row r="157" spans="1:5" x14ac:dyDescent="0.3">
      <c r="A157" t="str">
        <f>Sheet1!B167</f>
        <v>SH-1A - SHORING PLAN - NORTH.pdf</v>
      </c>
      <c r="B157" s="9" t="str">
        <f>Sheet1!CA167</f>
        <v>0100.01A</v>
      </c>
      <c r="C157" s="8" t="str">
        <f t="shared" si="2"/>
        <v>yes</v>
      </c>
      <c r="D157" t="str">
        <f>Sheet1!CA167</f>
        <v>0100.01A</v>
      </c>
      <c r="E157" t="str">
        <f>Sheet1!B167</f>
        <v>SH-1A - SHORING PLAN - NORTH.pdf</v>
      </c>
    </row>
    <row r="158" spans="1:5" x14ac:dyDescent="0.3">
      <c r="A158" t="str">
        <f>Sheet1!B168</f>
        <v>SH-1B - SHORING PLAN - SOUTH.pdf</v>
      </c>
      <c r="B158" s="9" t="str">
        <f>Sheet1!CA168</f>
        <v>0100.01B</v>
      </c>
      <c r="C158" s="8" t="str">
        <f t="shared" si="2"/>
        <v>yes</v>
      </c>
      <c r="D158" t="str">
        <f>Sheet1!CA168</f>
        <v>0100.01B</v>
      </c>
      <c r="E158" t="str">
        <f>Sheet1!B168</f>
        <v>SH-1B - SHORING PLAN - SOUTH.pdf</v>
      </c>
    </row>
    <row r="159" spans="1:5" x14ac:dyDescent="0.3">
      <c r="A159" t="str">
        <f>Sheet1!B169</f>
        <v>SH-2 - GENERAL NOTES, DESIGN CRITERIA &amp; SCHEDULE.pdf</v>
      </c>
      <c r="B159" s="9" t="str">
        <f>Sheet1!CA169</f>
        <v>0100.02</v>
      </c>
      <c r="C159" s="8" t="str">
        <f t="shared" si="2"/>
        <v>yes</v>
      </c>
      <c r="D159" t="str">
        <f>Sheet1!CA169</f>
        <v>0100.02</v>
      </c>
      <c r="E159" t="str">
        <f>Sheet1!B169</f>
        <v>SH-2 - GENERAL NOTES, DESIGN CRITERIA &amp; SCHEDULE.pdf</v>
      </c>
    </row>
    <row r="160" spans="1:5" x14ac:dyDescent="0.3">
      <c r="A160" t="str">
        <f>Sheet1!B170</f>
        <v>SH-2.1 - SCHEDULE.pdf</v>
      </c>
      <c r="B160" s="9" t="str">
        <f>Sheet1!CA170</f>
        <v>0100.02.01</v>
      </c>
      <c r="C160" s="8" t="str">
        <f t="shared" si="2"/>
        <v>yes</v>
      </c>
      <c r="D160" t="str">
        <f>Sheet1!CA170</f>
        <v>0100.02.01</v>
      </c>
      <c r="E160" t="str">
        <f>Sheet1!B170</f>
        <v>SH-2.1 - SCHEDULE.pdf</v>
      </c>
    </row>
    <row r="161" spans="1:5" x14ac:dyDescent="0.3">
      <c r="A161" t="str">
        <f>Sheet1!B171</f>
        <v>SH-3 - TYPICAL DETAILS.pdf</v>
      </c>
      <c r="B161" s="9" t="str">
        <f>Sheet1!CA171</f>
        <v>0100.03</v>
      </c>
      <c r="C161" s="8" t="str">
        <f t="shared" si="2"/>
        <v>yes</v>
      </c>
      <c r="D161" t="str">
        <f>Sheet1!CA171</f>
        <v>0100.03</v>
      </c>
      <c r="E161" t="str">
        <f>Sheet1!B171</f>
        <v>SH-3 - TYPICAL DETAILS.pdf</v>
      </c>
    </row>
    <row r="162" spans="1:5" x14ac:dyDescent="0.3">
      <c r="A162" t="str">
        <f>Sheet1!B172</f>
        <v>SH-4 - ELEVATIONS AND SECTION.pdf</v>
      </c>
      <c r="B162" s="9" t="str">
        <f>Sheet1!CA172</f>
        <v>0100.04</v>
      </c>
      <c r="C162" s="8" t="str">
        <f t="shared" si="2"/>
        <v>yes</v>
      </c>
      <c r="D162" t="str">
        <f>Sheet1!CA172</f>
        <v>0100.04</v>
      </c>
      <c r="E162" t="str">
        <f>Sheet1!B172</f>
        <v>SH-4 - ELEVATIONS AND SECTION.pdf</v>
      </c>
    </row>
    <row r="163" spans="1:5" x14ac:dyDescent="0.3">
      <c r="A163" t="str">
        <f>Sheet1!B173</f>
        <v>SH-5 - ELEVATIONS AND SECTION.pdf</v>
      </c>
      <c r="B163" s="9" t="str">
        <f>Sheet1!CA173</f>
        <v>0100.05</v>
      </c>
      <c r="C163" s="8" t="str">
        <f t="shared" si="2"/>
        <v>yes</v>
      </c>
      <c r="D163" t="str">
        <f>Sheet1!CA173</f>
        <v>0100.05</v>
      </c>
      <c r="E163" t="str">
        <f>Sheet1!B173</f>
        <v>SH-5 - ELEVATIONS AND SECTION.pdf</v>
      </c>
    </row>
    <row r="164" spans="1:5" x14ac:dyDescent="0.3">
      <c r="A164" t="str">
        <f>Sheet1!B174</f>
        <v>SH-6 - ELEVATIONS AND SECTION.pdf</v>
      </c>
      <c r="B164" s="9" t="str">
        <f>Sheet1!CA174</f>
        <v>0100.06</v>
      </c>
      <c r="C164" s="8" t="str">
        <f t="shared" si="2"/>
        <v>yes</v>
      </c>
      <c r="D164" t="str">
        <f>Sheet1!CA174</f>
        <v>0100.06</v>
      </c>
      <c r="E164" t="str">
        <f>Sheet1!B174</f>
        <v>SH-6 - ELEVATIONS AND SECTION.pdf</v>
      </c>
    </row>
    <row r="165" spans="1:5" x14ac:dyDescent="0.3">
      <c r="A165" t="str">
        <f>Sheet1!B175</f>
        <v>SH-11 - ELEVATIONS AND SECTION.pdf</v>
      </c>
      <c r="B165" s="9" t="str">
        <f>Sheet1!CA175</f>
        <v>0100.11</v>
      </c>
      <c r="C165" s="8" t="str">
        <f t="shared" si="2"/>
        <v>yes</v>
      </c>
      <c r="D165" t="str">
        <f>Sheet1!CA175</f>
        <v>0100.11</v>
      </c>
      <c r="E165" t="str">
        <f>Sheet1!B175</f>
        <v>SH-11 - ELEVATIONS AND SECTION.pdf</v>
      </c>
    </row>
    <row r="166" spans="1:5" x14ac:dyDescent="0.3">
      <c r="A166" t="str">
        <f>Sheet1!B176</f>
        <v>S0.0-1 - GENERAL NOTES.pdf</v>
      </c>
      <c r="B166" s="9" t="str">
        <f>Sheet1!CA176</f>
        <v>0110.00.00.0001</v>
      </c>
      <c r="C166" s="8" t="str">
        <f t="shared" si="2"/>
        <v>yes</v>
      </c>
      <c r="D166" t="str">
        <f>Sheet1!CA176</f>
        <v>0110.00.00.0001</v>
      </c>
      <c r="E166" t="str">
        <f>Sheet1!B176</f>
        <v>S0.0-1 - GENERAL NOTES.pdf</v>
      </c>
    </row>
    <row r="167" spans="1:5" x14ac:dyDescent="0.3">
      <c r="A167" t="str">
        <f>Sheet1!B177</f>
        <v>S0.0-2 - GENERAL NOTES.pdf</v>
      </c>
      <c r="B167" s="9" t="str">
        <f>Sheet1!CA177</f>
        <v>0110.00.00.0002</v>
      </c>
      <c r="C167" s="8" t="str">
        <f t="shared" si="2"/>
        <v>yes</v>
      </c>
      <c r="D167" t="str">
        <f>Sheet1!CA177</f>
        <v>0110.00.00.0002</v>
      </c>
      <c r="E167" t="str">
        <f>Sheet1!B177</f>
        <v>S0.0-2 - GENERAL NOTES.pdf</v>
      </c>
    </row>
    <row r="168" spans="1:5" x14ac:dyDescent="0.3">
      <c r="A168" t="str">
        <f>Sheet1!B178</f>
        <v>S0.1-1 - TYPICAL DETAILS CONCRETE.pdf</v>
      </c>
      <c r="B168" s="9" t="str">
        <f>Sheet1!CA178</f>
        <v>0110.00.01.0001</v>
      </c>
      <c r="C168" s="8" t="str">
        <f t="shared" si="2"/>
        <v>yes</v>
      </c>
      <c r="D168" t="str">
        <f>Sheet1!CA178</f>
        <v>0110.00.01.0001</v>
      </c>
      <c r="E168" t="str">
        <f>Sheet1!B178</f>
        <v>S0.1-1 - TYPICAL DETAILS CONCRETE.pdf</v>
      </c>
    </row>
    <row r="169" spans="1:5" x14ac:dyDescent="0.3">
      <c r="A169" t="str">
        <f>Sheet1!B179</f>
        <v>S0.1-2 - TYPICAL DETAILS CONCRETE.pdf</v>
      </c>
      <c r="B169" s="9" t="str">
        <f>Sheet1!CA179</f>
        <v>0110.00.01.0002</v>
      </c>
      <c r="C169" s="8" t="str">
        <f t="shared" si="2"/>
        <v>yes</v>
      </c>
      <c r="D169" t="str">
        <f>Sheet1!CA179</f>
        <v>0110.00.01.0002</v>
      </c>
      <c r="E169" t="str">
        <f>Sheet1!B179</f>
        <v>S0.1-2 - TYPICAL DETAILS CONCRETE.pdf</v>
      </c>
    </row>
    <row r="170" spans="1:5" x14ac:dyDescent="0.3">
      <c r="A170" t="str">
        <f>Sheet1!B180</f>
        <v>S0.2-1 - TYPICAL DETAILS CMU.pdf</v>
      </c>
      <c r="B170" s="9" t="str">
        <f>Sheet1!CA180</f>
        <v>0110.00.02.0001</v>
      </c>
      <c r="C170" s="8" t="str">
        <f t="shared" si="2"/>
        <v>yes</v>
      </c>
      <c r="D170" t="str">
        <f>Sheet1!CA180</f>
        <v>0110.00.02.0001</v>
      </c>
      <c r="E170" t="str">
        <f>Sheet1!B180</f>
        <v>S0.2-1 - TYPICAL DETAILS CMU.pdf</v>
      </c>
    </row>
    <row r="171" spans="1:5" x14ac:dyDescent="0.3">
      <c r="A171" t="str">
        <f>Sheet1!B181</f>
        <v>S0.3-1 - TYPICAL DETAILS STEEL.pdf</v>
      </c>
      <c r="B171" s="9" t="str">
        <f>Sheet1!CA181</f>
        <v>0110.00.03.0001</v>
      </c>
      <c r="C171" s="8" t="str">
        <f t="shared" si="2"/>
        <v>yes</v>
      </c>
      <c r="D171" t="str">
        <f>Sheet1!CA181</f>
        <v>0110.00.03.0001</v>
      </c>
      <c r="E171" t="str">
        <f>Sheet1!B181</f>
        <v>S0.3-1 - TYPICAL DETAILS STEEL.pdf</v>
      </c>
    </row>
    <row r="172" spans="1:5" x14ac:dyDescent="0.3">
      <c r="A172" t="str">
        <f>Sheet1!B182</f>
        <v>S0.3-2 - TYPICAL DETAILS STEEL.pdf</v>
      </c>
      <c r="B172" s="9" t="str">
        <f>Sheet1!CA182</f>
        <v>0110.00.03.0002</v>
      </c>
      <c r="C172" s="8" t="str">
        <f t="shared" si="2"/>
        <v>yes</v>
      </c>
      <c r="D172" t="str">
        <f>Sheet1!CA182</f>
        <v>0110.00.03.0002</v>
      </c>
      <c r="E172" t="str">
        <f>Sheet1!B182</f>
        <v>S0.3-2 - TYPICAL DETAILS STEEL.pdf</v>
      </c>
    </row>
    <row r="173" spans="1:5" x14ac:dyDescent="0.3">
      <c r="A173" t="str">
        <f>Sheet1!B183</f>
        <v>S0.4-1 - TYPICAL DETAILS ANCHOR IN CONC &amp; CMU.pdf</v>
      </c>
      <c r="B173" s="9" t="str">
        <f>Sheet1!CA183</f>
        <v>0110.00.04.0001</v>
      </c>
      <c r="C173" s="8" t="str">
        <f t="shared" si="2"/>
        <v>yes</v>
      </c>
      <c r="D173" t="str">
        <f>Sheet1!CA183</f>
        <v>0110.00.04.0001</v>
      </c>
      <c r="E173" t="str">
        <f>Sheet1!B183</f>
        <v>S0.4-1 - TYPICAL DETAILS ANCHOR IN CONC &amp; CMU.pdf</v>
      </c>
    </row>
    <row r="174" spans="1:5" x14ac:dyDescent="0.3">
      <c r="A174" t="str">
        <f>Sheet1!B184</f>
        <v>S0.5-1 - TYPICAL DETAILS POST TENSION.pdf</v>
      </c>
      <c r="B174" s="9" t="str">
        <f>Sheet1!CA184</f>
        <v>0110.00.05.0001</v>
      </c>
      <c r="C174" s="8" t="str">
        <f t="shared" si="2"/>
        <v>yes</v>
      </c>
      <c r="D174" t="str">
        <f>Sheet1!CA184</f>
        <v>0110.00.05.0001</v>
      </c>
      <c r="E174" t="str">
        <f>Sheet1!B184</f>
        <v>S0.5-1 - TYPICAL DETAILS POST TENSION.pdf</v>
      </c>
    </row>
    <row r="175" spans="1:5" x14ac:dyDescent="0.3">
      <c r="A175" t="str">
        <f>Sheet1!B185</f>
        <v>S0.5-2 - TYPICAL DETAILS POST TENSION.pdf</v>
      </c>
      <c r="B175" s="9" t="str">
        <f>Sheet1!CA185</f>
        <v>0110.00.05.0002</v>
      </c>
      <c r="C175" s="8" t="str">
        <f t="shared" si="2"/>
        <v>yes</v>
      </c>
      <c r="D175" t="str">
        <f>Sheet1!CA185</f>
        <v>0110.00.05.0002</v>
      </c>
      <c r="E175" t="str">
        <f>Sheet1!B185</f>
        <v>S0.5-2 - TYPICAL DETAILS POST TENSION.pdf</v>
      </c>
    </row>
    <row r="176" spans="1:5" x14ac:dyDescent="0.3">
      <c r="A176" t="str">
        <f>Sheet1!B186</f>
        <v>S2.1-G - LEVEL G - LOAD MAP.pdf</v>
      </c>
      <c r="B176" s="9" t="str">
        <f>Sheet1!CA186</f>
        <v>0110.02.01.000G</v>
      </c>
      <c r="C176" s="8" t="str">
        <f t="shared" si="2"/>
        <v>yes</v>
      </c>
      <c r="D176" t="str">
        <f>Sheet1!CA186</f>
        <v>0110.02.01.000G</v>
      </c>
      <c r="E176" t="str">
        <f>Sheet1!B186</f>
        <v>S2.1-G - LEVEL G - LOAD MAP.pdf</v>
      </c>
    </row>
    <row r="177" spans="1:5" x14ac:dyDescent="0.3">
      <c r="A177" t="str">
        <f>Sheet1!B187</f>
        <v>S2.1-M - LEVEL M - LOAD MAP.pdf</v>
      </c>
      <c r="B177" s="9" t="str">
        <f>Sheet1!CA187</f>
        <v>0110.02.01.000M</v>
      </c>
      <c r="C177" s="8" t="str">
        <f t="shared" si="2"/>
        <v>yes</v>
      </c>
      <c r="D177" t="str">
        <f>Sheet1!CA187</f>
        <v>0110.02.01.000M</v>
      </c>
      <c r="E177" t="str">
        <f>Sheet1!B187</f>
        <v>S2.1-M - LEVEL M - LOAD MAP.pdf</v>
      </c>
    </row>
    <row r="178" spans="1:5" x14ac:dyDescent="0.3">
      <c r="A178" t="str">
        <f>Sheet1!B188</f>
        <v>S2.1-P1 - LEVEL P1 - LOAD MAP.pdf</v>
      </c>
      <c r="B178" s="9" t="str">
        <f>Sheet1!CA188</f>
        <v>0110.02.01.00P1</v>
      </c>
      <c r="C178" s="8" t="str">
        <f t="shared" si="2"/>
        <v>no</v>
      </c>
      <c r="D178" t="str">
        <f>Sheet1!CA193</f>
        <v>0110.02.01.000R</v>
      </c>
      <c r="E178" t="str">
        <f>Sheet1!B193</f>
        <v>S2.1-R - LEVEL R - LOAD MAP.pdf</v>
      </c>
    </row>
    <row r="179" spans="1:5" x14ac:dyDescent="0.3">
      <c r="A179" t="str">
        <f>Sheet1!B189</f>
        <v>S2.1-P2 - LEVEL P2 - LOAD MAP.pdf</v>
      </c>
      <c r="B179" s="9" t="str">
        <f>Sheet1!CA189</f>
        <v>0110.02.01.00P2</v>
      </c>
      <c r="C179" s="8" t="str">
        <f t="shared" si="2"/>
        <v>no</v>
      </c>
      <c r="D179" t="str">
        <f>Sheet1!CA188</f>
        <v>0110.02.01.00P1</v>
      </c>
      <c r="E179" t="str">
        <f>Sheet1!B188</f>
        <v>S2.1-P1 - LEVEL P1 - LOAD MAP.pdf</v>
      </c>
    </row>
    <row r="180" spans="1:5" x14ac:dyDescent="0.3">
      <c r="A180" t="str">
        <f>Sheet1!B190</f>
        <v>S2.1-P3 - LEVEL P3 - LOAD MAP.pdf</v>
      </c>
      <c r="B180" s="9" t="str">
        <f>Sheet1!CA190</f>
        <v>0110.02.01.00P3</v>
      </c>
      <c r="C180" s="8" t="str">
        <f t="shared" si="2"/>
        <v>no</v>
      </c>
      <c r="D180" t="str">
        <f>Sheet1!CA189</f>
        <v>0110.02.01.00P2</v>
      </c>
      <c r="E180" t="str">
        <f>Sheet1!B189</f>
        <v>S2.1-P2 - LEVEL P2 - LOAD MAP.pdf</v>
      </c>
    </row>
    <row r="181" spans="1:5" x14ac:dyDescent="0.3">
      <c r="A181" t="str">
        <f>Sheet1!B191</f>
        <v>S2.1-P4 - LEVEL P4 - LOAD MAP.pdf</v>
      </c>
      <c r="B181" s="9" t="str">
        <f>Sheet1!CA191</f>
        <v>0110.02.01.00P4</v>
      </c>
      <c r="C181" s="8" t="str">
        <f t="shared" si="2"/>
        <v>no</v>
      </c>
      <c r="D181" t="str">
        <f>Sheet1!CA190</f>
        <v>0110.02.01.00P3</v>
      </c>
      <c r="E181" t="str">
        <f>Sheet1!B190</f>
        <v>S2.1-P3 - LEVEL P3 - LOAD MAP.pdf</v>
      </c>
    </row>
    <row r="182" spans="1:5" x14ac:dyDescent="0.3">
      <c r="A182" t="str">
        <f>Sheet1!B192</f>
        <v>S2.1-P5 - LEVEL P5 - LOAD MAP.pdf</v>
      </c>
      <c r="B182" s="9" t="str">
        <f>Sheet1!CA192</f>
        <v>0110.02.01.00P5</v>
      </c>
      <c r="C182" s="8" t="str">
        <f t="shared" si="2"/>
        <v>no</v>
      </c>
      <c r="D182" t="str">
        <f>Sheet1!CA191</f>
        <v>0110.02.01.00P4</v>
      </c>
      <c r="E182" t="str">
        <f>Sheet1!B191</f>
        <v>S2.1-P4 - LEVEL P4 - LOAD MAP.pdf</v>
      </c>
    </row>
    <row r="183" spans="1:5" x14ac:dyDescent="0.3">
      <c r="A183" t="str">
        <f>Sheet1!B193</f>
        <v>S2.1-R - LEVEL R - LOAD MAP.pdf</v>
      </c>
      <c r="B183" s="9" t="str">
        <f>Sheet1!CA193</f>
        <v>0110.02.01.000R</v>
      </c>
      <c r="C183" s="8" t="str">
        <f t="shared" si="2"/>
        <v>no</v>
      </c>
      <c r="D183" t="str">
        <f>Sheet1!CA192</f>
        <v>0110.02.01.00P5</v>
      </c>
      <c r="E183" t="str">
        <f>Sheet1!B192</f>
        <v>S2.1-P5 - LEVEL P5 - LOAD MAP.pdf</v>
      </c>
    </row>
    <row r="184" spans="1:5" x14ac:dyDescent="0.3">
      <c r="A184" t="str">
        <f>Sheet1!B210</f>
        <v>S2.2-P2S - LEVEL P2 FRAMING PLAN - SOUTH.pdf</v>
      </c>
      <c r="B184" s="9" t="str">
        <f>Sheet1!CA210</f>
        <v>0110.02.02.0P2S</v>
      </c>
      <c r="C184" s="8" t="str">
        <f t="shared" si="2"/>
        <v>no</v>
      </c>
      <c r="D184" t="str">
        <f>Sheet1!CA198</f>
        <v>0110.02.02.001N</v>
      </c>
      <c r="E184" t="str">
        <f>Sheet1!B198</f>
        <v>S2.2-1N - LEVEL 1 FRAMING PLAN - NORTH.pdf</v>
      </c>
    </row>
    <row r="185" spans="1:5" x14ac:dyDescent="0.3">
      <c r="A185" t="str">
        <f>Sheet1!B198</f>
        <v>S2.2-1N - LEVEL 1 FRAMING PLAN - NORTH.pdf</v>
      </c>
      <c r="B185" s="9" t="str">
        <f>Sheet1!CA198</f>
        <v>0110.02.02.001N</v>
      </c>
      <c r="C185" s="8" t="str">
        <f t="shared" si="2"/>
        <v>no</v>
      </c>
      <c r="D185" t="str">
        <f>Sheet1!CA194</f>
        <v>0110.02.02.001S</v>
      </c>
      <c r="E185" t="str">
        <f>Sheet1!B194</f>
        <v>S2.2-1S - LEVEL 1 FRAMING PLAN - SOUTH.pdf</v>
      </c>
    </row>
    <row r="186" spans="1:5" x14ac:dyDescent="0.3">
      <c r="A186" t="str">
        <f>Sheet1!B199</f>
        <v>S2.2-1NA - LEVEL 1 ADDITIONAL REINFORCING PLAN (N-S) - NORTH.pdf</v>
      </c>
      <c r="B186" s="9" t="str">
        <f>Sheet1!CA199</f>
        <v>0110.02.02.01NA</v>
      </c>
      <c r="C186" s="8" t="str">
        <f t="shared" si="2"/>
        <v>no</v>
      </c>
      <c r="D186" t="str">
        <f>Sheet1!CA202</f>
        <v>0110.02.02.00MN</v>
      </c>
      <c r="E186" t="str">
        <f>Sheet1!B202</f>
        <v>S2.2-MN - LEVEL M FRAMING PLAN - NORTH.pdf</v>
      </c>
    </row>
    <row r="187" spans="1:5" x14ac:dyDescent="0.3">
      <c r="A187" t="str">
        <f>Sheet1!B200</f>
        <v>S2.2-1NB - LEVEL 1 ADDITIONAL REINFORCING PLAN (E-W) - NORTH.pdf</v>
      </c>
      <c r="B187" s="9" t="str">
        <f>Sheet1!CA200</f>
        <v>0110.02.02.01NB</v>
      </c>
      <c r="C187" s="8" t="str">
        <f t="shared" si="2"/>
        <v>no</v>
      </c>
      <c r="D187" t="str">
        <f>Sheet1!CA203</f>
        <v>0110.02.02.00MS</v>
      </c>
      <c r="E187" t="str">
        <f>Sheet1!B203</f>
        <v>S2.2-MS - LEVEL M FRAMING PLAN - SOUTH.pdf</v>
      </c>
    </row>
    <row r="188" spans="1:5" x14ac:dyDescent="0.3">
      <c r="A188" t="str">
        <f>Sheet1!B201</f>
        <v>S2.2-1NC - LEVEL 1 POST TENSION PLAN -NORTH.pdf</v>
      </c>
      <c r="B188" s="9" t="str">
        <f>Sheet1!CA201</f>
        <v>0110.02.02.01NC</v>
      </c>
      <c r="C188" s="8" t="str">
        <f t="shared" si="2"/>
        <v>no</v>
      </c>
      <c r="D188" t="str">
        <f>Sheet1!CA199</f>
        <v>0110.02.02.01NA</v>
      </c>
      <c r="E188" t="str">
        <f>Sheet1!B199</f>
        <v>S2.2-1NA - LEVEL 1 ADDITIONAL REINFORCING PLAN (N-S) - NORTH.pdf</v>
      </c>
    </row>
    <row r="189" spans="1:5" x14ac:dyDescent="0.3">
      <c r="A189" t="str">
        <f>Sheet1!B194</f>
        <v>S2.2-1S - LEVEL 1 FRAMING PLAN - SOUTH.pdf</v>
      </c>
      <c r="B189" s="9" t="str">
        <f>Sheet1!CA194</f>
        <v>0110.02.02.001S</v>
      </c>
      <c r="C189" s="8" t="str">
        <f t="shared" si="2"/>
        <v>no</v>
      </c>
      <c r="D189" t="str">
        <f>Sheet1!CA200</f>
        <v>0110.02.02.01NB</v>
      </c>
      <c r="E189" t="str">
        <f>Sheet1!B200</f>
        <v>S2.2-1NB - LEVEL 1 ADDITIONAL REINFORCING PLAN (E-W) - NORTH.pdf</v>
      </c>
    </row>
    <row r="190" spans="1:5" x14ac:dyDescent="0.3">
      <c r="A190" t="str">
        <f>Sheet1!B195</f>
        <v>S2.2-1SA - LEVEL 1 ADDITIONAL REINFORCING PLAN (N-S) - SOUTH.pdf</v>
      </c>
      <c r="B190" s="9" t="str">
        <f>Sheet1!CA195</f>
        <v>0110.02.02.01SA</v>
      </c>
      <c r="C190" s="8" t="str">
        <f t="shared" si="2"/>
        <v>no</v>
      </c>
      <c r="D190" t="str">
        <f>Sheet1!CA201</f>
        <v>0110.02.02.01NC</v>
      </c>
      <c r="E190" t="str">
        <f>Sheet1!B201</f>
        <v>S2.2-1NC - LEVEL 1 POST TENSION PLAN -NORTH.pdf</v>
      </c>
    </row>
    <row r="191" spans="1:5" x14ac:dyDescent="0.3">
      <c r="A191" t="str">
        <f>Sheet1!B196</f>
        <v>S2.2-1SB - LEVEL 1 ADDITIONAL REINFORCING PLAN (E-W) - SOUTH.pdf</v>
      </c>
      <c r="B191" s="9" t="str">
        <f>Sheet1!CA196</f>
        <v>0110.02.02.01SB</v>
      </c>
      <c r="C191" s="8" t="str">
        <f t="shared" si="2"/>
        <v>no</v>
      </c>
      <c r="D191" t="str">
        <f>Sheet1!CA195</f>
        <v>0110.02.02.01SA</v>
      </c>
      <c r="E191" t="str">
        <f>Sheet1!B195</f>
        <v>S2.2-1SA - LEVEL 1 ADDITIONAL REINFORCING PLAN (N-S) - SOUTH.pdf</v>
      </c>
    </row>
    <row r="192" spans="1:5" x14ac:dyDescent="0.3">
      <c r="A192" t="str">
        <f>Sheet1!B197</f>
        <v>S2.2-1SC - LEVEL 1 POST TENSION PLAN -SOUTH.pdf</v>
      </c>
      <c r="B192" s="9" t="str">
        <f>Sheet1!CA197</f>
        <v>0110.02.02.01SC</v>
      </c>
      <c r="C192" s="8" t="str">
        <f t="shared" si="2"/>
        <v>no</v>
      </c>
      <c r="D192" t="str">
        <f>Sheet1!CA196</f>
        <v>0110.02.02.01SB</v>
      </c>
      <c r="E192" t="str">
        <f>Sheet1!B196</f>
        <v>S2.2-1SB - LEVEL 1 ADDITIONAL REINFORCING PLAN (E-W) - SOUTH.pdf</v>
      </c>
    </row>
    <row r="193" spans="1:5" x14ac:dyDescent="0.3">
      <c r="A193" t="str">
        <f>Sheet1!B202</f>
        <v>S2.2-MN - LEVEL M FRAMING PLAN - NORTH.pdf</v>
      </c>
      <c r="B193" s="9" t="str">
        <f>Sheet1!CA202</f>
        <v>0110.02.02.00MN</v>
      </c>
      <c r="C193" s="8" t="str">
        <f t="shared" si="2"/>
        <v>no</v>
      </c>
      <c r="D193" t="str">
        <f>Sheet1!CA197</f>
        <v>0110.02.02.01SC</v>
      </c>
      <c r="E193" t="str">
        <f>Sheet1!B197</f>
        <v>S2.2-1SC - LEVEL 1 POST TENSION PLAN -SOUTH.pdf</v>
      </c>
    </row>
    <row r="194" spans="1:5" x14ac:dyDescent="0.3">
      <c r="A194" t="str">
        <f>Sheet1!B203</f>
        <v>S2.2-MS - LEVEL M FRAMING PLAN - SOUTH.pdf</v>
      </c>
      <c r="B194" s="9" t="str">
        <f>Sheet1!CA203</f>
        <v>0110.02.02.00MS</v>
      </c>
      <c r="C194" s="8" t="str">
        <f t="shared" si="2"/>
        <v>no</v>
      </c>
      <c r="D194" t="str">
        <f>Sheet1!CA207</f>
        <v>0110.02.02.0P1N</v>
      </c>
      <c r="E194" t="str">
        <f>Sheet1!B207</f>
        <v>S2.2-P1N - LEVEL P1 FRAMING PLAN - NORTH.pdf</v>
      </c>
    </row>
    <row r="195" spans="1:5" x14ac:dyDescent="0.3">
      <c r="A195" t="str">
        <f>Sheet1!B207</f>
        <v>S2.2-P1N - LEVEL P1 FRAMING PLAN - NORTH.pdf</v>
      </c>
      <c r="B195" s="9" t="str">
        <f>Sheet1!CA207</f>
        <v>0110.02.02.0P1N</v>
      </c>
      <c r="C195" s="8" t="str">
        <f t="shared" si="2"/>
        <v>no</v>
      </c>
      <c r="D195" t="str">
        <f>Sheet1!CA204</f>
        <v>0110.02.02.0P1S</v>
      </c>
      <c r="E195" t="str">
        <f>Sheet1!B204</f>
        <v>S2.2-P1S - LEVEL P1 FRAMING PLAN - SOUTH.pdf</v>
      </c>
    </row>
    <row r="196" spans="1:5" x14ac:dyDescent="0.3">
      <c r="A196" t="str">
        <f>Sheet1!B208</f>
        <v>S2.2-P1NA - LEVEL P1 ADDITIONAL NORTH-SOUTH REINFORCING PLAN - NORTH.pdf</v>
      </c>
      <c r="B196" s="9" t="str">
        <f>Sheet1!CA208</f>
        <v>0110.02.02.P1NA</v>
      </c>
      <c r="C196" s="8" t="str">
        <f t="shared" ref="C196:C245" si="3">IF(B196=D196,"yes","no")</f>
        <v>no</v>
      </c>
      <c r="D196" t="str">
        <f>Sheet1!CA213</f>
        <v>0110.02.02.0P2N</v>
      </c>
      <c r="E196" t="str">
        <f>Sheet1!B213</f>
        <v>S2.2-P2N - LEVEL P2 FRAMING PLAN - NORTH.pdf</v>
      </c>
    </row>
    <row r="197" spans="1:5" x14ac:dyDescent="0.3">
      <c r="A197" t="str">
        <f>Sheet1!B209</f>
        <v>S2.2-P1NB - LEVEL P1 ADDITIONAL EAST-WEST REINFORCING PLAN - NORTH.pdf</v>
      </c>
      <c r="B197" s="9" t="str">
        <f>Sheet1!CA209</f>
        <v>0110.02.02.P1NB</v>
      </c>
      <c r="C197" s="8" t="str">
        <f t="shared" si="3"/>
        <v>no</v>
      </c>
      <c r="D197" t="str">
        <f>Sheet1!CA210</f>
        <v>0110.02.02.0P2S</v>
      </c>
      <c r="E197" t="str">
        <f>Sheet1!B210</f>
        <v>S2.2-P2S - LEVEL P2 FRAMING PLAN - SOUTH.pdf</v>
      </c>
    </row>
    <row r="198" spans="1:5" x14ac:dyDescent="0.3">
      <c r="A198" t="str">
        <f>Sheet1!B204</f>
        <v>S2.2-P1S - LEVEL P1 FRAMING PLAN - SOUTH.pdf</v>
      </c>
      <c r="B198" s="9" t="str">
        <f>Sheet1!CA204</f>
        <v>0110.02.02.0P1S</v>
      </c>
      <c r="C198" s="8" t="str">
        <f t="shared" si="3"/>
        <v>no</v>
      </c>
      <c r="D198" t="str">
        <f>Sheet1!CA219</f>
        <v>0110.02.02.0P3N</v>
      </c>
      <c r="E198" t="str">
        <f>Sheet1!B219</f>
        <v>S2.2-P3N - LEVEL P3 FRAMING PLAN - NORTH.pdf</v>
      </c>
    </row>
    <row r="199" spans="1:5" x14ac:dyDescent="0.3">
      <c r="A199" t="str">
        <f>Sheet1!B205</f>
        <v>S2.2-P1SA - LEVEL P1 ADDITIONAL NORTH-SOUTH REINFORCING PLAN - SOUTH.pdf</v>
      </c>
      <c r="B199" s="9" t="str">
        <f>Sheet1!CA205</f>
        <v>0110.02.02.P1SA</v>
      </c>
      <c r="C199" s="8" t="str">
        <f t="shared" si="3"/>
        <v>no</v>
      </c>
      <c r="D199" t="str">
        <f>Sheet1!CA216</f>
        <v>0110.02.02.0P3S</v>
      </c>
      <c r="E199" t="str">
        <f>Sheet1!B216</f>
        <v>S2.2-P3S - LEVEL P3 FRAMING PLAN - SOUTH.pdf</v>
      </c>
    </row>
    <row r="200" spans="1:5" x14ac:dyDescent="0.3">
      <c r="A200" t="str">
        <f>Sheet1!B206</f>
        <v>S2.2-P1SB - LEVEL P1 ADDITIONAL EAST-WEST REINFORCING PLAN - SOUTH.pdf</v>
      </c>
      <c r="B200" s="9" t="str">
        <f>Sheet1!CA206</f>
        <v>0110.02.02.P1SB</v>
      </c>
      <c r="C200" s="8" t="str">
        <f t="shared" si="3"/>
        <v>no</v>
      </c>
      <c r="D200" t="str">
        <f>Sheet1!CA225</f>
        <v>0110.02.02.0P4N</v>
      </c>
      <c r="E200" t="str">
        <f>Sheet1!B225</f>
        <v>S2.2-P4N - LEVEL P4 FRAMING PLAN - NORTH.pdf</v>
      </c>
    </row>
    <row r="201" spans="1:5" x14ac:dyDescent="0.3">
      <c r="A201" t="str">
        <f>Sheet1!B213</f>
        <v>S2.2-P2N - LEVEL P2 FRAMING PLAN - NORTH.pdf</v>
      </c>
      <c r="B201" s="9" t="str">
        <f>Sheet1!CA213</f>
        <v>0110.02.02.0P2N</v>
      </c>
      <c r="C201" s="8" t="str">
        <f t="shared" si="3"/>
        <v>no</v>
      </c>
      <c r="D201" t="str">
        <f>Sheet1!CA222</f>
        <v>0110.02.02.0P4S</v>
      </c>
      <c r="E201" t="str">
        <f>Sheet1!B222</f>
        <v>S2.2-P4S - LEVEL P4 FRAMING PLAN - SOUTH.pdf</v>
      </c>
    </row>
    <row r="202" spans="1:5" x14ac:dyDescent="0.3">
      <c r="A202" t="str">
        <f>Sheet1!B214</f>
        <v>S2.2-P2NA - LEVEL P2 ADDITIONAL NORTH-SOUTH REINFORCING PLAN - NORTH.pdf</v>
      </c>
      <c r="B202" s="9" t="str">
        <f>Sheet1!CA214</f>
        <v>0110.02.02.P2NA</v>
      </c>
      <c r="C202" s="8" t="str">
        <f t="shared" si="3"/>
        <v>no</v>
      </c>
      <c r="D202" t="str">
        <f>Sheet1!CA229</f>
        <v>0110.02.02.0P5N</v>
      </c>
      <c r="E202" t="str">
        <f>Sheet1!B229</f>
        <v>S2.2-P5N - LEVEL P5 FOUANDATION PLAN - NORTH.pdf</v>
      </c>
    </row>
    <row r="203" spans="1:5" x14ac:dyDescent="0.3">
      <c r="A203" t="str">
        <f>Sheet1!B215</f>
        <v>S2.2-P2NB - LEVEL P2 ADDITIONAL EAST-WEST REINFORCING PLAN - NORTH.pdf</v>
      </c>
      <c r="B203" s="9" t="str">
        <f>Sheet1!CA215</f>
        <v>0110.02.02.P2NB</v>
      </c>
      <c r="C203" s="8" t="str">
        <f t="shared" si="3"/>
        <v>no</v>
      </c>
      <c r="D203" t="str">
        <f>Sheet1!CA228</f>
        <v>0110.02.02.0P5S</v>
      </c>
      <c r="E203" t="str">
        <f>Sheet1!B228</f>
        <v>S2.2-P5S - LEVEL P5 FOUNDATION PLAN - SOUTH.pdf</v>
      </c>
    </row>
    <row r="204" spans="1:5" x14ac:dyDescent="0.3">
      <c r="A204" t="str">
        <f>Sheet1!B211</f>
        <v>S2.2-P2SA - LEVEL P2 ADDITIONAL NORTH-SOUTH REINFORCING PLAN - SOUTH.pdf</v>
      </c>
      <c r="B204" s="9" t="str">
        <f>Sheet1!CA211</f>
        <v>0110.02.02.P2SA</v>
      </c>
      <c r="C204" s="8" t="str">
        <f t="shared" si="3"/>
        <v>no</v>
      </c>
      <c r="D204" t="str">
        <f>Sheet1!CA235</f>
        <v>0110.02.02.0RNA</v>
      </c>
      <c r="E204" t="str">
        <f>Sheet1!B235</f>
        <v>S2.2-RNA - LEVEL R ADDITIONAL REINFORCING PLAN (N-S) - NORTH.pdf</v>
      </c>
    </row>
    <row r="205" spans="1:5" x14ac:dyDescent="0.3">
      <c r="A205" t="str">
        <f>Sheet1!B212</f>
        <v>S2.2-P2SB - LEVEL P2 ADDITIONAL EAST-WEST REINFORCING PLAN - SOUTH.pdf</v>
      </c>
      <c r="B205" s="9" t="str">
        <f>Sheet1!CA212</f>
        <v>0110.02.02.P2SB</v>
      </c>
      <c r="C205" s="8" t="str">
        <f t="shared" si="3"/>
        <v>no</v>
      </c>
      <c r="D205" t="str">
        <f>Sheet1!CA236</f>
        <v>0110.02.02.0RNB</v>
      </c>
      <c r="E205" t="str">
        <f>Sheet1!B236</f>
        <v>S2.2-RNB - LEVEL R ADDITIONAL REINFORCING PLAN (E-W) - NORTH.pdf</v>
      </c>
    </row>
    <row r="206" spans="1:5" x14ac:dyDescent="0.3">
      <c r="A206" t="str">
        <f>Sheet1!B219</f>
        <v>S2.2-P3N - LEVEL P3 FRAMING PLAN - NORTH.pdf</v>
      </c>
      <c r="B206" s="9" t="str">
        <f>Sheet1!CA219</f>
        <v>0110.02.02.0P3N</v>
      </c>
      <c r="C206" s="8" t="str">
        <f t="shared" si="3"/>
        <v>no</v>
      </c>
      <c r="D206" t="str">
        <f>Sheet1!CA237</f>
        <v>0110.02.02.0RNC</v>
      </c>
      <c r="E206" t="str">
        <f>Sheet1!B237</f>
        <v>S2.2-RNC - LEVEL R - POST TENSIONING PLAN - NORTH.pdf</v>
      </c>
    </row>
    <row r="207" spans="1:5" x14ac:dyDescent="0.3">
      <c r="A207" t="str">
        <f>Sheet1!B220</f>
        <v>S2.2-P3NA - LEVEL P3 ADDITIONAL REINF. PLAN (NORTH-SOUTH) -NORTH.pdf</v>
      </c>
      <c r="B207" s="9" t="str">
        <f>Sheet1!CA220</f>
        <v>0110.02.02.P3NA</v>
      </c>
      <c r="C207" s="8" t="str">
        <f t="shared" si="3"/>
        <v>no</v>
      </c>
      <c r="D207" t="str">
        <f>Sheet1!CA231</f>
        <v>0110.02.02.0RSA</v>
      </c>
      <c r="E207" t="str">
        <f>Sheet1!B231</f>
        <v>S2.2-RSA - LEVEL R ADDITIONAL REINFORCING PLAN (N-S) - SOUTH.pdf</v>
      </c>
    </row>
    <row r="208" spans="1:5" x14ac:dyDescent="0.3">
      <c r="A208" t="str">
        <f>Sheet1!B221</f>
        <v>S2.2-P3NB - LEVEL P3 ADDITIONAL REINF. PLAN (EAST-WEST) - NORTH.pdf</v>
      </c>
      <c r="B208" s="9" t="str">
        <f>Sheet1!CA221</f>
        <v>0110.02.02.P3NB</v>
      </c>
      <c r="C208" s="8" t="str">
        <f t="shared" si="3"/>
        <v>no</v>
      </c>
      <c r="D208" t="str">
        <f>Sheet1!CA232</f>
        <v>0110.02.02.0RSB</v>
      </c>
      <c r="E208" t="str">
        <f>Sheet1!B232</f>
        <v>S2.2-RSB - LEVEL R ADDITIONAL REINFORCING PLAN (E-W) - SOUTH.pdf</v>
      </c>
    </row>
    <row r="209" spans="1:5" x14ac:dyDescent="0.3">
      <c r="A209" t="str">
        <f>Sheet1!B216</f>
        <v>S2.2-P3S - LEVEL P3 FRAMING PLAN - SOUTH.pdf</v>
      </c>
      <c r="B209" s="9" t="str">
        <f>Sheet1!CA216</f>
        <v>0110.02.02.0P3S</v>
      </c>
      <c r="C209" s="8" t="str">
        <f t="shared" si="3"/>
        <v>no</v>
      </c>
      <c r="D209" t="str">
        <f>Sheet1!CA233</f>
        <v>0110.02.02.0RSC</v>
      </c>
      <c r="E209" t="str">
        <f>Sheet1!B233</f>
        <v>S2.2-RSC - LEVEL R - POST TENSIONING PLAN - SOUTH.pdf</v>
      </c>
    </row>
    <row r="210" spans="1:5" x14ac:dyDescent="0.3">
      <c r="A210" t="str">
        <f>Sheet1!B217</f>
        <v>S2.2-P3SA - LEVEL P3 ADDITIONAL REINF. PLAN (NORTH-SOUTH) -SOUTH.pdf</v>
      </c>
      <c r="B210" s="9" t="str">
        <f>Sheet1!CA217</f>
        <v>0110.02.02.P3SA</v>
      </c>
      <c r="C210" s="8" t="str">
        <f t="shared" si="3"/>
        <v>no</v>
      </c>
      <c r="D210" t="str">
        <f>Sheet1!CA208</f>
        <v>0110.02.02.P1NA</v>
      </c>
      <c r="E210" t="str">
        <f>Sheet1!B208</f>
        <v>S2.2-P1NA - LEVEL P1 ADDITIONAL NORTH-SOUTH REINFORCING PLAN - NORTH.pdf</v>
      </c>
    </row>
    <row r="211" spans="1:5" x14ac:dyDescent="0.3">
      <c r="A211" t="str">
        <f>Sheet1!B218</f>
        <v>S2.2-P3SB - LEVEL P3 ADDITIONAL REINF. PLAN (EAST-WEST) - SOUTH.pdf</v>
      </c>
      <c r="B211" s="9" t="str">
        <f>Sheet1!CA218</f>
        <v>0110.02.02.P3SB</v>
      </c>
      <c r="C211" s="8" t="str">
        <f t="shared" si="3"/>
        <v>no</v>
      </c>
      <c r="D211" t="str">
        <f>Sheet1!CA209</f>
        <v>0110.02.02.P1NB</v>
      </c>
      <c r="E211" t="str">
        <f>Sheet1!B209</f>
        <v>S2.2-P1NB - LEVEL P1 ADDITIONAL EAST-WEST REINFORCING PLAN - NORTH.pdf</v>
      </c>
    </row>
    <row r="212" spans="1:5" x14ac:dyDescent="0.3">
      <c r="A212" t="str">
        <f>Sheet1!B225</f>
        <v>S2.2-P4N - LEVEL P4 FRAMING PLAN - NORTH.pdf</v>
      </c>
      <c r="B212" s="9" t="str">
        <f>Sheet1!CA225</f>
        <v>0110.02.02.0P4N</v>
      </c>
      <c r="C212" s="8" t="str">
        <f t="shared" si="3"/>
        <v>no</v>
      </c>
      <c r="D212" t="str">
        <f>Sheet1!CA205</f>
        <v>0110.02.02.P1SA</v>
      </c>
      <c r="E212" t="str">
        <f>Sheet1!B205</f>
        <v>S2.2-P1SA - LEVEL P1 ADDITIONAL NORTH-SOUTH REINFORCING PLAN - SOUTH.pdf</v>
      </c>
    </row>
    <row r="213" spans="1:5" x14ac:dyDescent="0.3">
      <c r="A213" t="str">
        <f>Sheet1!B226</f>
        <v>S2.2-P4NA - LEVEL P4 ADDITIONAL REINF. PLAN (EAST-WEST) - NORTH.pdf</v>
      </c>
      <c r="B213" s="9" t="str">
        <f>Sheet1!CA226</f>
        <v>0110.02.02.P4NA</v>
      </c>
      <c r="C213" s="8" t="str">
        <f t="shared" si="3"/>
        <v>no</v>
      </c>
      <c r="D213" t="str">
        <f>Sheet1!CA206</f>
        <v>0110.02.02.P1SB</v>
      </c>
      <c r="E213" t="str">
        <f>Sheet1!B206</f>
        <v>S2.2-P1SB - LEVEL P1 ADDITIONAL EAST-WEST REINFORCING PLAN - SOUTH.pdf</v>
      </c>
    </row>
    <row r="214" spans="1:5" x14ac:dyDescent="0.3">
      <c r="A214" t="str">
        <f>Sheet1!B227</f>
        <v>S2.2-P4NB - LEVEL P4 ADDITIONAL REINF. PLAN (E-W)-NORTH.pdf</v>
      </c>
      <c r="B214" s="9" t="str">
        <f>Sheet1!CA227</f>
        <v>0110.02.02.P4NB</v>
      </c>
      <c r="C214" s="8" t="str">
        <f t="shared" si="3"/>
        <v>no</v>
      </c>
      <c r="D214" t="str">
        <f>Sheet1!CA214</f>
        <v>0110.02.02.P2NA</v>
      </c>
      <c r="E214" t="str">
        <f>Sheet1!B214</f>
        <v>S2.2-P2NA - LEVEL P2 ADDITIONAL NORTH-SOUTH REINFORCING PLAN - NORTH.pdf</v>
      </c>
    </row>
    <row r="215" spans="1:5" x14ac:dyDescent="0.3">
      <c r="A215" t="str">
        <f>Sheet1!B222</f>
        <v>S2.2-P4S - LEVEL P4 FRAMING PLAN - SOUTH.pdf</v>
      </c>
      <c r="B215" s="9" t="str">
        <f>Sheet1!CA222</f>
        <v>0110.02.02.0P4S</v>
      </c>
      <c r="C215" s="8" t="str">
        <f t="shared" si="3"/>
        <v>no</v>
      </c>
      <c r="D215" t="str">
        <f>Sheet1!CA215</f>
        <v>0110.02.02.P2NB</v>
      </c>
      <c r="E215" t="str">
        <f>Sheet1!B215</f>
        <v>S2.2-P2NB - LEVEL P2 ADDITIONAL EAST-WEST REINFORCING PLAN - NORTH.pdf</v>
      </c>
    </row>
    <row r="216" spans="1:5" x14ac:dyDescent="0.3">
      <c r="A216" t="str">
        <f>Sheet1!B223</f>
        <v>S2.2-P4SA - LEVEL P4 ADDITIONAL REINF. PLAN (EAST-WEST) - SOUTH.pdf</v>
      </c>
      <c r="B216" s="9" t="str">
        <f>Sheet1!CA223</f>
        <v>0110.02.02.P4SA</v>
      </c>
      <c r="C216" s="8" t="str">
        <f t="shared" si="3"/>
        <v>no</v>
      </c>
      <c r="D216" t="str">
        <f>Sheet1!CA211</f>
        <v>0110.02.02.P2SA</v>
      </c>
      <c r="E216" t="str">
        <f>Sheet1!B211</f>
        <v>S2.2-P2SA - LEVEL P2 ADDITIONAL NORTH-SOUTH REINFORCING PLAN - SOUTH.pdf</v>
      </c>
    </row>
    <row r="217" spans="1:5" x14ac:dyDescent="0.3">
      <c r="A217" t="str">
        <f>Sheet1!B224</f>
        <v>S2.2-P4SB - LEVEL P4 ADDITIONAL REINF. PLAN (E-W)- SOUTH.pdf</v>
      </c>
      <c r="B217" s="9" t="str">
        <f>Sheet1!CA224</f>
        <v>0110.02.02.P4SB</v>
      </c>
      <c r="C217" s="8" t="str">
        <f t="shared" si="3"/>
        <v>no</v>
      </c>
      <c r="D217" t="str">
        <f>Sheet1!CA212</f>
        <v>0110.02.02.P2SB</v>
      </c>
      <c r="E217" t="str">
        <f>Sheet1!B212</f>
        <v>S2.2-P2SB - LEVEL P2 ADDITIONAL EAST-WEST REINFORCING PLAN - SOUTH.pdf</v>
      </c>
    </row>
    <row r="218" spans="1:5" x14ac:dyDescent="0.3">
      <c r="A218" t="str">
        <f>Sheet1!B229</f>
        <v>S2.2-P5N - LEVEL P5 FOUANDATION PLAN - NORTH.pdf</v>
      </c>
      <c r="B218" s="9" t="str">
        <f>Sheet1!CA229</f>
        <v>0110.02.02.0P5N</v>
      </c>
      <c r="C218" s="8" t="str">
        <f t="shared" si="3"/>
        <v>no</v>
      </c>
      <c r="D218" t="str">
        <f>Sheet1!CA220</f>
        <v>0110.02.02.P3NA</v>
      </c>
      <c r="E218" t="str">
        <f>Sheet1!B220</f>
        <v>S2.2-P3NA - LEVEL P3 ADDITIONAL REINF. PLAN (NORTH-SOUTH) -NORTH.pdf</v>
      </c>
    </row>
    <row r="219" spans="1:5" x14ac:dyDescent="0.3">
      <c r="A219" t="str">
        <f>Sheet1!B228</f>
        <v>S2.2-P5S - LEVEL P5 FOUNDATION PLAN - SOUTH.pdf</v>
      </c>
      <c r="B219" s="9" t="str">
        <f>Sheet1!CA228</f>
        <v>0110.02.02.0P5S</v>
      </c>
      <c r="C219" s="8" t="str">
        <f t="shared" si="3"/>
        <v>no</v>
      </c>
      <c r="D219" t="str">
        <f>Sheet1!CA221</f>
        <v>0110.02.02.P3NB</v>
      </c>
      <c r="E219" t="str">
        <f>Sheet1!B221</f>
        <v>S2.2-P3NB - LEVEL P3 ADDITIONAL REINF. PLAN (EAST-WEST) - NORTH.pdf</v>
      </c>
    </row>
    <row r="220" spans="1:5" x14ac:dyDescent="0.3">
      <c r="A220" t="str">
        <f>Sheet1!B235</f>
        <v>S2.2-RNA - LEVEL R ADDITIONAL REINFORCING PLAN (N-S) - NORTH.pdf</v>
      </c>
      <c r="B220" s="9" t="str">
        <f>Sheet1!CA235</f>
        <v>0110.02.02.0RNA</v>
      </c>
      <c r="C220" s="8" t="str">
        <f t="shared" si="3"/>
        <v>no</v>
      </c>
      <c r="D220" t="str">
        <f>Sheet1!CA217</f>
        <v>0110.02.02.P3SA</v>
      </c>
      <c r="E220" t="str">
        <f>Sheet1!B217</f>
        <v>S2.2-P3SA - LEVEL P3 ADDITIONAL REINF. PLAN (NORTH-SOUTH) -SOUTH.pdf</v>
      </c>
    </row>
    <row r="221" spans="1:5" x14ac:dyDescent="0.3">
      <c r="A221" t="str">
        <f>Sheet1!B236</f>
        <v>S2.2-RNB - LEVEL R ADDITIONAL REINFORCING PLAN (E-W) - NORTH.pdf</v>
      </c>
      <c r="B221" s="9" t="str">
        <f>Sheet1!CA236</f>
        <v>0110.02.02.0RNB</v>
      </c>
      <c r="C221" s="8" t="str">
        <f t="shared" si="3"/>
        <v>no</v>
      </c>
      <c r="D221" t="str">
        <f>Sheet1!CA218</f>
        <v>0110.02.02.P3SB</v>
      </c>
      <c r="E221" t="str">
        <f>Sheet1!B218</f>
        <v>S2.2-P3SB - LEVEL P3 ADDITIONAL REINF. PLAN (EAST-WEST) - SOUTH.pdf</v>
      </c>
    </row>
    <row r="222" spans="1:5" x14ac:dyDescent="0.3">
      <c r="A222" t="str">
        <f>Sheet1!B237</f>
        <v>S2.2-RNC - LEVEL R - POST TENSIONING PLAN - NORTH.pdf</v>
      </c>
      <c r="B222" s="9" t="str">
        <f>Sheet1!CA237</f>
        <v>0110.02.02.0RNC</v>
      </c>
      <c r="C222" s="8" t="str">
        <f t="shared" si="3"/>
        <v>no</v>
      </c>
      <c r="D222" t="str">
        <f>Sheet1!CA226</f>
        <v>0110.02.02.P4NA</v>
      </c>
      <c r="E222" t="str">
        <f>Sheet1!B226</f>
        <v>S2.2-P4NA - LEVEL P4 ADDITIONAL REINF. PLAN (EAST-WEST) - NORTH.pdf</v>
      </c>
    </row>
    <row r="223" spans="1:5" x14ac:dyDescent="0.3">
      <c r="A223" t="str">
        <f>Sheet1!B231</f>
        <v>S2.2-RSA - LEVEL R ADDITIONAL REINFORCING PLAN (N-S) - SOUTH.pdf</v>
      </c>
      <c r="B223" s="9" t="str">
        <f>Sheet1!CA231</f>
        <v>0110.02.02.0RSA</v>
      </c>
      <c r="C223" s="8" t="str">
        <f t="shared" si="3"/>
        <v>no</v>
      </c>
      <c r="D223" t="str">
        <f>Sheet1!CA227</f>
        <v>0110.02.02.P4NB</v>
      </c>
      <c r="E223" t="str">
        <f>Sheet1!B227</f>
        <v>S2.2-P4NB - LEVEL P4 ADDITIONAL REINF. PLAN (E-W)-NORTH.pdf</v>
      </c>
    </row>
    <row r="224" spans="1:5" x14ac:dyDescent="0.3">
      <c r="A224" t="str">
        <f>Sheet1!B232</f>
        <v>S2.2-RSB - LEVEL R ADDITIONAL REINFORCING PLAN (E-W) - SOUTH.pdf</v>
      </c>
      <c r="B224" s="9" t="str">
        <f>Sheet1!CA232</f>
        <v>0110.02.02.0RSB</v>
      </c>
      <c r="C224" s="8" t="str">
        <f t="shared" si="3"/>
        <v>no</v>
      </c>
      <c r="D224" t="str">
        <f>Sheet1!CA223</f>
        <v>0110.02.02.P4SA</v>
      </c>
      <c r="E224" t="str">
        <f>Sheet1!B223</f>
        <v>S2.2-P4SA - LEVEL P4 ADDITIONAL REINF. PLAN (EAST-WEST) - SOUTH.pdf</v>
      </c>
    </row>
    <row r="225" spans="1:5" x14ac:dyDescent="0.3">
      <c r="A225" t="str">
        <f>Sheet1!B233</f>
        <v>S2.2-RSC - LEVEL R - POST TENSIONING PLAN - SOUTH.pdf</v>
      </c>
      <c r="B225" s="9" t="str">
        <f>Sheet1!CA233</f>
        <v>0110.02.02.0RSC</v>
      </c>
      <c r="C225" s="8" t="str">
        <f t="shared" si="3"/>
        <v>no</v>
      </c>
      <c r="D225" t="str">
        <f>Sheet1!CA224</f>
        <v>0110.02.02.P4SB</v>
      </c>
      <c r="E225" t="str">
        <f>Sheet1!B224</f>
        <v>S2.2-P4SB - LEVEL P4 ADDITIONAL REINF. PLAN (E-W)- SOUTH.pdf</v>
      </c>
    </row>
    <row r="226" spans="1:5" x14ac:dyDescent="0.3">
      <c r="A226" t="str">
        <f>Sheet1!B234</f>
        <v>S2.3-RN - LEVEL R FRAMING PLAN - NORTH.pdf</v>
      </c>
      <c r="B226" s="9" t="str">
        <f>Sheet1!CA234</f>
        <v>0110.02.03.00RN</v>
      </c>
      <c r="C226" s="8" t="str">
        <f t="shared" si="3"/>
        <v>yes</v>
      </c>
      <c r="D226" t="str">
        <f>Sheet1!CA234</f>
        <v>0110.02.03.00RN</v>
      </c>
      <c r="E226" t="str">
        <f>Sheet1!B234</f>
        <v>S2.3-RN - LEVEL R FRAMING PLAN - NORTH.pdf</v>
      </c>
    </row>
    <row r="227" spans="1:5" x14ac:dyDescent="0.3">
      <c r="A227" t="str">
        <f>Sheet1!B230</f>
        <v>S2.3-RS - LEVEL R1 FRAMING PLAN - SOUTH.pdf</v>
      </c>
      <c r="B227" s="9" t="str">
        <f>Sheet1!CA230</f>
        <v>0110.02.03.00RS</v>
      </c>
      <c r="C227" s="8" t="str">
        <f t="shared" si="3"/>
        <v>yes</v>
      </c>
      <c r="D227" t="str">
        <f>Sheet1!CA230</f>
        <v>0110.02.03.00RS</v>
      </c>
      <c r="E227" t="str">
        <f>Sheet1!B230</f>
        <v>S2.3-RS - LEVEL R1 FRAMING PLAN - SOUTH.pdf</v>
      </c>
    </row>
    <row r="228" spans="1:5" x14ac:dyDescent="0.3">
      <c r="A228" t="str">
        <f>Sheet1!B238</f>
        <v>S3.0-1 - CONC. COLUMNS SCHEDULE AND DETAILS.pdf</v>
      </c>
      <c r="B228" s="9" t="str">
        <f>Sheet1!CA238</f>
        <v>0110.03.00.0001</v>
      </c>
      <c r="C228" s="8" t="str">
        <f t="shared" si="3"/>
        <v>yes</v>
      </c>
      <c r="D228" t="str">
        <f>Sheet1!CA238</f>
        <v>0110.03.00.0001</v>
      </c>
      <c r="E228" t="str">
        <f>Sheet1!B238</f>
        <v>S3.0-1 - CONC. COLUMNS SCHEDULE AND DETAILS.pdf</v>
      </c>
    </row>
    <row r="229" spans="1:5" x14ac:dyDescent="0.3">
      <c r="A229" t="str">
        <f>Sheet1!B239</f>
        <v>S3.0-2 - CONC. COLUMN DETAILS.pdf</v>
      </c>
      <c r="B229" s="9" t="str">
        <f>Sheet1!CA239</f>
        <v>0110.03.00.0002</v>
      </c>
      <c r="C229" s="8" t="str">
        <f t="shared" si="3"/>
        <v>yes</v>
      </c>
      <c r="D229" t="str">
        <f>Sheet1!CA239</f>
        <v>0110.03.00.0002</v>
      </c>
      <c r="E229" t="str">
        <f>Sheet1!B239</f>
        <v>S3.0-2 - CONC. COLUMN DETAILS.pdf</v>
      </c>
    </row>
    <row r="230" spans="1:5" x14ac:dyDescent="0.3">
      <c r="A230" t="str">
        <f>Sheet1!B240</f>
        <v>S3.1-1 - BASEMENT WALL SECTIONS AND DETAILS.pdf</v>
      </c>
      <c r="B230" s="9" t="str">
        <f>Sheet1!CA240</f>
        <v>0110.03.01.0001</v>
      </c>
      <c r="C230" s="8" t="str">
        <f t="shared" si="3"/>
        <v>yes</v>
      </c>
      <c r="D230" t="str">
        <f>Sheet1!CA240</f>
        <v>0110.03.01.0001</v>
      </c>
      <c r="E230" t="str">
        <f>Sheet1!B240</f>
        <v>S3.1-1 - BASEMENT WALL SECTIONS AND DETAILS.pdf</v>
      </c>
    </row>
    <row r="231" spans="1:5" x14ac:dyDescent="0.3">
      <c r="A231" t="str">
        <f>Sheet1!B241</f>
        <v>S3.1-2 - BASEMENT WALL SECTIONS AND DETAILS.pdf</v>
      </c>
      <c r="B231" s="9" t="str">
        <f>Sheet1!CA241</f>
        <v>0110.03.01.0002</v>
      </c>
      <c r="C231" s="8" t="str">
        <f t="shared" si="3"/>
        <v>yes</v>
      </c>
      <c r="D231" t="str">
        <f>Sheet1!CA241</f>
        <v>0110.03.01.0002</v>
      </c>
      <c r="E231" t="str">
        <f>Sheet1!B241</f>
        <v>S3.1-2 - BASEMENT WALL SECTIONS AND DETAILS.pdf</v>
      </c>
    </row>
    <row r="232" spans="1:5" x14ac:dyDescent="0.3">
      <c r="A232" t="str">
        <f>Sheet1!B242</f>
        <v>S3.1-3 - BASEMENT WALL SECTIONS AND DETAILS.pdf</v>
      </c>
      <c r="B232" s="9" t="str">
        <f>Sheet1!CA242</f>
        <v>0110.03.01.0003</v>
      </c>
      <c r="C232" s="8" t="str">
        <f t="shared" si="3"/>
        <v>yes</v>
      </c>
      <c r="D232" t="str">
        <f>Sheet1!CA242</f>
        <v>0110.03.01.0003</v>
      </c>
      <c r="E232" t="str">
        <f>Sheet1!B242</f>
        <v>S3.1-3 - BASEMENT WALL SECTIONS AND DETAILS.pdf</v>
      </c>
    </row>
    <row r="233" spans="1:5" x14ac:dyDescent="0.3">
      <c r="A233" t="str">
        <f>Sheet1!B243</f>
        <v>S3.2-1 - MAT SLAB SECTIONS AND DETAILS.pdf</v>
      </c>
      <c r="B233" s="9" t="str">
        <f>Sheet1!CA243</f>
        <v>0110.03.02.0001</v>
      </c>
      <c r="C233" s="8" t="str">
        <f t="shared" si="3"/>
        <v>yes</v>
      </c>
      <c r="D233" t="str">
        <f>Sheet1!CA243</f>
        <v>0110.03.02.0001</v>
      </c>
      <c r="E233" t="str">
        <f>Sheet1!B243</f>
        <v>S3.2-1 - MAT SLAB SECTIONS AND DETAILS.pdf</v>
      </c>
    </row>
    <row r="234" spans="1:5" x14ac:dyDescent="0.3">
      <c r="A234" t="str">
        <f>Sheet1!B244</f>
        <v>S3.3-1 - CONC. SHEAR WALL SCHEDULE AND DETAILS.pdf</v>
      </c>
      <c r="B234" s="9" t="str">
        <f>Sheet1!CA244</f>
        <v>0110.03.03.0001</v>
      </c>
      <c r="C234" s="8" t="str">
        <f t="shared" si="3"/>
        <v>yes</v>
      </c>
      <c r="D234" t="str">
        <f>Sheet1!CA244</f>
        <v>0110.03.03.0001</v>
      </c>
      <c r="E234" t="str">
        <f>Sheet1!B244</f>
        <v>S3.3-1 - CONC. SHEAR WALL SCHEDULE AND DETAILS.pdf</v>
      </c>
    </row>
    <row r="235" spans="1:5" x14ac:dyDescent="0.3">
      <c r="A235" t="str">
        <f>Sheet1!B245</f>
        <v>S4.1-1 - CONC SLAB SECTIONS AND DETAILS.pdf</v>
      </c>
      <c r="B235" s="9" t="str">
        <f>Sheet1!CA245</f>
        <v>0110.04.01.0001</v>
      </c>
      <c r="C235" s="8" t="str">
        <f t="shared" si="3"/>
        <v>yes</v>
      </c>
      <c r="D235" t="str">
        <f>Sheet1!CA245</f>
        <v>0110.04.01.0001</v>
      </c>
      <c r="E235" t="str">
        <f>Sheet1!B245</f>
        <v>S4.1-1 - CONC SLAB SECTIONS AND DETAILS.pdf</v>
      </c>
    </row>
    <row r="236" spans="1:5" x14ac:dyDescent="0.3">
      <c r="A236" t="str">
        <f>Sheet1!B246</f>
        <v>S4.1-2 - CONC SLAB SECTIONS AND DETAILS.pdf</v>
      </c>
      <c r="B236" s="9" t="str">
        <f>Sheet1!CA246</f>
        <v>0110.04.01.0002</v>
      </c>
      <c r="C236" s="8" t="str">
        <f t="shared" si="3"/>
        <v>yes</v>
      </c>
      <c r="D236" t="str">
        <f>Sheet1!CA246</f>
        <v>0110.04.01.0002</v>
      </c>
      <c r="E236" t="str">
        <f>Sheet1!B246</f>
        <v>S4.1-2 - CONC SLAB SECTIONS AND DETAILS.pdf</v>
      </c>
    </row>
    <row r="237" spans="1:5" x14ac:dyDescent="0.3">
      <c r="A237" t="str">
        <f>Sheet1!B247</f>
        <v>S4.1-3 - CONC SLAB SECTIONS AND DETAILS.pdf</v>
      </c>
      <c r="B237" s="9" t="str">
        <f>Sheet1!CA247</f>
        <v>0110.04.01.0003</v>
      </c>
      <c r="C237" s="8" t="str">
        <f t="shared" si="3"/>
        <v>yes</v>
      </c>
      <c r="D237" t="str">
        <f>Sheet1!CA247</f>
        <v>0110.04.01.0003</v>
      </c>
      <c r="E237" t="str">
        <f>Sheet1!B247</f>
        <v>S4.1-3 - CONC SLAB SECTIONS AND DETAILS.pdf</v>
      </c>
    </row>
    <row r="238" spans="1:5" x14ac:dyDescent="0.3">
      <c r="A238" t="str">
        <f>Sheet1!B248</f>
        <v>S4.2-1 - CONC. BEAM SCHEDULE AND DETAILS.pdf</v>
      </c>
      <c r="B238" s="9" t="str">
        <f>Sheet1!CA248</f>
        <v>0110.04.02.0001</v>
      </c>
      <c r="C238" s="8" t="str">
        <f t="shared" si="3"/>
        <v>yes</v>
      </c>
      <c r="D238" t="str">
        <f>Sheet1!CA248</f>
        <v>0110.04.02.0001</v>
      </c>
      <c r="E238" t="str">
        <f>Sheet1!B248</f>
        <v>S4.2-1 - CONC. BEAM SCHEDULE AND DETAILS.pdf</v>
      </c>
    </row>
    <row r="239" spans="1:5" x14ac:dyDescent="0.3">
      <c r="A239" t="str">
        <f>Sheet1!B249</f>
        <v>S4.2-2 - CONC. BEAM SCHEDULE AND DETAILS.pdf</v>
      </c>
      <c r="B239" s="9" t="str">
        <f>Sheet1!CA249</f>
        <v>0110.04.02.0002</v>
      </c>
      <c r="C239" s="8" t="str">
        <f t="shared" si="3"/>
        <v>yes</v>
      </c>
      <c r="D239" t="str">
        <f>Sheet1!CA249</f>
        <v>0110.04.02.0002</v>
      </c>
      <c r="E239" t="str">
        <f>Sheet1!B249</f>
        <v>S4.2-2 - CONC. BEAM SCHEDULE AND DETAILS.pdf</v>
      </c>
    </row>
    <row r="240" spans="1:5" x14ac:dyDescent="0.3">
      <c r="A240" t="str">
        <f>Sheet1!B250</f>
        <v>S4.2-3 - CONC. BEAM SECTION AND DETAILS.pdf</v>
      </c>
      <c r="B240" s="9" t="str">
        <f>Sheet1!CA250</f>
        <v>0110.04.02.0003</v>
      </c>
      <c r="C240" s="8" t="str">
        <f t="shared" si="3"/>
        <v>yes</v>
      </c>
      <c r="D240" t="str">
        <f>Sheet1!CA250</f>
        <v>0110.04.02.0003</v>
      </c>
      <c r="E240" t="str">
        <f>Sheet1!B250</f>
        <v>S4.2-3 - CONC. BEAM SECTION AND DETAILS.pdf</v>
      </c>
    </row>
    <row r="241" spans="1:5" x14ac:dyDescent="0.3">
      <c r="A241" t="str">
        <f>Sheet1!B251</f>
        <v>S4.3-1 - PT CONC. BEAM SCHEDULE AND DETAILS.pdf</v>
      </c>
      <c r="B241" s="9" t="str">
        <f>Sheet1!CA251</f>
        <v>0110.04.03.0001</v>
      </c>
      <c r="C241" s="8" t="str">
        <f t="shared" si="3"/>
        <v>yes</v>
      </c>
      <c r="D241" t="str">
        <f>Sheet1!CA251</f>
        <v>0110.04.03.0001</v>
      </c>
      <c r="E241" t="str">
        <f>Sheet1!B251</f>
        <v>S4.3-1 - PT CONC. BEAM SCHEDULE AND DETAILS.pdf</v>
      </c>
    </row>
    <row r="242" spans="1:5" x14ac:dyDescent="0.3">
      <c r="A242" t="str">
        <f>Sheet1!B252</f>
        <v>S4.3-2 - PT SECTIONS AND DETAILS.pdf</v>
      </c>
      <c r="B242" s="9" t="str">
        <f>Sheet1!CA252</f>
        <v>0110.04.03.0002</v>
      </c>
      <c r="C242" s="8" t="str">
        <f t="shared" si="3"/>
        <v>yes</v>
      </c>
      <c r="D242" t="str">
        <f>Sheet1!CA252</f>
        <v>0110.04.03.0002</v>
      </c>
      <c r="E242" t="str">
        <f>Sheet1!B252</f>
        <v>S4.3-2 - PT SECTIONS AND DETAILS.pdf</v>
      </c>
    </row>
    <row r="243" spans="1:5" x14ac:dyDescent="0.3">
      <c r="A243" t="str">
        <f>Sheet1!B253</f>
        <v>EBM0.0 - GENERAL NOTES.pdf</v>
      </c>
      <c r="B243" s="9" t="str">
        <f>Sheet1!CA253</f>
        <v>0120.00.00</v>
      </c>
      <c r="C243" s="8" t="str">
        <f t="shared" si="3"/>
        <v>yes</v>
      </c>
      <c r="D243" t="str">
        <f>Sheet1!CA253</f>
        <v>0120.00.00</v>
      </c>
      <c r="E243" t="str">
        <f>Sheet1!B253</f>
        <v>EBM0.0 - GENERAL NOTES.pdf</v>
      </c>
    </row>
    <row r="244" spans="1:5" x14ac:dyDescent="0.3">
      <c r="A244" t="str">
        <f>Sheet1!B254</f>
        <v>EBM2.2-RF - COMPOSITE ROOF PLAN.pdf</v>
      </c>
      <c r="B244" s="9" t="str">
        <f>Sheet1!CA254</f>
        <v>0120.02.02.00RF</v>
      </c>
      <c r="C244" s="8" t="str">
        <f t="shared" si="3"/>
        <v>yes</v>
      </c>
      <c r="D244" t="str">
        <f>Sheet1!CA254</f>
        <v>0120.02.02.00RF</v>
      </c>
      <c r="E244" t="str">
        <f>Sheet1!B254</f>
        <v>EBM2.2-RF - COMPOSITE ROOF PLAN.pdf</v>
      </c>
    </row>
    <row r="245" spans="1:5" x14ac:dyDescent="0.3">
      <c r="A245" t="str">
        <f>Sheet1!B255</f>
        <v>EBM9.0 - DETAILS.pdf</v>
      </c>
      <c r="B245" s="9" t="str">
        <f>Sheet1!CA255</f>
        <v>0120.09.00</v>
      </c>
      <c r="C245" s="8" t="str">
        <f t="shared" si="3"/>
        <v>yes</v>
      </c>
      <c r="D245" t="str">
        <f>Sheet1!CA255</f>
        <v>0120.09.00</v>
      </c>
      <c r="E245" t="str">
        <f>Sheet1!B255</f>
        <v>EBM9.0 - DETAILS.pdf</v>
      </c>
    </row>
  </sheetData>
  <sortState xmlns:xlrd2="http://schemas.microsoft.com/office/spreadsheetml/2017/richdata2" ref="D79:E123">
    <sortCondition ref="D79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F981-F66B-45A5-B394-A51AE6781D53}">
  <dimension ref="A2:G16"/>
  <sheetViews>
    <sheetView workbookViewId="0">
      <selection activeCell="G7" sqref="G7"/>
    </sheetView>
  </sheetViews>
  <sheetFormatPr defaultRowHeight="14.4" x14ac:dyDescent="0.3"/>
  <cols>
    <col min="1" max="2" width="8.77734375" style="2"/>
    <col min="3" max="3" width="4" customWidth="1"/>
  </cols>
  <sheetData>
    <row r="2" spans="1:7" x14ac:dyDescent="0.3">
      <c r="A2" s="2" t="s">
        <v>275</v>
      </c>
      <c r="D2" t="s">
        <v>283</v>
      </c>
      <c r="F2" t="s">
        <v>302</v>
      </c>
      <c r="G2" t="s">
        <v>295</v>
      </c>
    </row>
    <row r="3" spans="1:7" x14ac:dyDescent="0.3">
      <c r="A3" s="2" t="s">
        <v>229</v>
      </c>
      <c r="B3" s="2" t="s">
        <v>261</v>
      </c>
      <c r="D3" t="s">
        <v>281</v>
      </c>
      <c r="E3" t="s">
        <v>279</v>
      </c>
      <c r="F3" t="s">
        <v>229</v>
      </c>
      <c r="G3" s="1" t="s">
        <v>335</v>
      </c>
    </row>
    <row r="4" spans="1:7" x14ac:dyDescent="0.3">
      <c r="A4" s="2" t="s">
        <v>226</v>
      </c>
      <c r="B4" s="2" t="s">
        <v>262</v>
      </c>
      <c r="D4" t="s">
        <v>282</v>
      </c>
      <c r="E4" t="s">
        <v>280</v>
      </c>
      <c r="F4" t="s">
        <v>234</v>
      </c>
      <c r="G4" s="1" t="s">
        <v>336</v>
      </c>
    </row>
    <row r="5" spans="1:7" x14ac:dyDescent="0.3">
      <c r="A5" s="2" t="s">
        <v>224</v>
      </c>
      <c r="B5" s="2" t="s">
        <v>263</v>
      </c>
      <c r="F5" t="s">
        <v>235</v>
      </c>
      <c r="G5" s="1" t="s">
        <v>337</v>
      </c>
    </row>
    <row r="6" spans="1:7" x14ac:dyDescent="0.3">
      <c r="A6" s="2" t="s">
        <v>233</v>
      </c>
      <c r="B6" s="2" t="s">
        <v>264</v>
      </c>
      <c r="F6" t="s">
        <v>303</v>
      </c>
      <c r="G6" s="1" t="s">
        <v>338</v>
      </c>
    </row>
    <row r="7" spans="1:7" x14ac:dyDescent="0.3">
      <c r="A7" s="2" t="s">
        <v>232</v>
      </c>
      <c r="B7" s="2" t="s">
        <v>274</v>
      </c>
    </row>
    <row r="8" spans="1:7" x14ac:dyDescent="0.3">
      <c r="A8" s="2" t="s">
        <v>237</v>
      </c>
      <c r="B8" s="2" t="s">
        <v>265</v>
      </c>
    </row>
    <row r="9" spans="1:7" x14ac:dyDescent="0.3">
      <c r="A9" s="2" t="s">
        <v>227</v>
      </c>
      <c r="B9" s="2" t="s">
        <v>266</v>
      </c>
    </row>
    <row r="10" spans="1:7" x14ac:dyDescent="0.3">
      <c r="A10" s="2" t="s">
        <v>228</v>
      </c>
      <c r="B10" s="2" t="s">
        <v>267</v>
      </c>
    </row>
    <row r="11" spans="1:7" x14ac:dyDescent="0.3">
      <c r="A11" s="2" t="s">
        <v>234</v>
      </c>
      <c r="B11" s="2" t="s">
        <v>268</v>
      </c>
    </row>
    <row r="12" spans="1:7" x14ac:dyDescent="0.3">
      <c r="A12" s="2" t="s">
        <v>235</v>
      </c>
      <c r="B12" s="2" t="s">
        <v>269</v>
      </c>
    </row>
    <row r="13" spans="1:7" x14ac:dyDescent="0.3">
      <c r="A13" s="2" t="s">
        <v>231</v>
      </c>
      <c r="B13" s="2" t="s">
        <v>270</v>
      </c>
    </row>
    <row r="14" spans="1:7" x14ac:dyDescent="0.3">
      <c r="A14" s="2" t="s">
        <v>230</v>
      </c>
      <c r="B14" s="2" t="s">
        <v>271</v>
      </c>
    </row>
    <row r="15" spans="1:7" x14ac:dyDescent="0.3">
      <c r="A15" s="2" t="s">
        <v>225</v>
      </c>
      <c r="B15" s="2" t="s">
        <v>272</v>
      </c>
    </row>
    <row r="16" spans="1:7" x14ac:dyDescent="0.3">
      <c r="A16" s="2" t="s">
        <v>236</v>
      </c>
      <c r="B16" s="2" t="s">
        <v>273</v>
      </c>
    </row>
  </sheetData>
  <sortState xmlns:xlrd2="http://schemas.microsoft.com/office/spreadsheetml/2017/richdata2" ref="F3:G6">
    <sortCondition ref="F3:F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2024-09-17T02:39:26Z</dcterms:created>
  <dcterms:modified xsi:type="dcterms:W3CDTF">2024-09-23T05:58:27Z</dcterms:modified>
</cp:coreProperties>
</file>