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Programming\VisualStudioProjects\RevitProjects\SpreadSheet\SpreadSheet01\"/>
    </mc:Choice>
  </mc:AlternateContent>
  <xr:revisionPtr revIDLastSave="0" documentId="8_{9C0E89DD-9A89-4ACE-BC9C-4486109E22A6}" xr6:coauthVersionLast="46" xr6:coauthVersionMax="46" xr10:uidLastSave="{00000000-0000-0000-0000-000000000000}"/>
  <bookViews>
    <workbookView xWindow="8805" yWindow="1980" windowWidth="43200" windowHeight="27090" activeTab="1" xr2:uid="{5F5A3A37-5676-494A-A951-A292D284418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40" i="2" l="1"/>
  <c r="O142" i="2" s="1"/>
  <c r="P135" i="2"/>
  <c r="O138" i="2" s="1"/>
  <c r="P132" i="2"/>
  <c r="P125" i="2"/>
  <c r="O127" i="2" s="1"/>
  <c r="P127" i="2" s="1"/>
  <c r="P128" i="2" s="1"/>
  <c r="O130" i="2" s="1"/>
  <c r="P130" i="2" s="1"/>
  <c r="O133" i="2" s="1"/>
  <c r="P133" i="2" s="1"/>
  <c r="O137" i="2" s="1"/>
  <c r="P137" i="2" s="1"/>
  <c r="P103" i="2"/>
  <c r="O105" i="2" s="1"/>
  <c r="P98" i="2"/>
  <c r="O101" i="2" s="1"/>
  <c r="P95" i="2"/>
  <c r="P88" i="2"/>
  <c r="O90" i="2" s="1"/>
  <c r="P90" i="2" s="1"/>
  <c r="P91" i="2" s="1"/>
  <c r="O93" i="2" s="1"/>
  <c r="P93" i="2" s="1"/>
  <c r="O96" i="2" s="1"/>
  <c r="P73" i="2"/>
  <c r="O76" i="2" s="1"/>
  <c r="P66" i="2"/>
  <c r="O70" i="2" s="1"/>
  <c r="P62" i="2"/>
  <c r="P52" i="2"/>
  <c r="O55" i="2" s="1"/>
  <c r="P55" i="2" s="1"/>
  <c r="P56" i="2" s="1"/>
  <c r="O59" i="2" s="1"/>
  <c r="P59" i="2" s="1"/>
  <c r="O63" i="2" s="1"/>
  <c r="B1" i="2"/>
  <c r="F20" i="2"/>
  <c r="H20" i="2" s="1"/>
  <c r="E20" i="2"/>
  <c r="F19" i="2"/>
  <c r="G19" i="2" s="1"/>
  <c r="E19" i="2"/>
  <c r="F18" i="2"/>
  <c r="H18" i="2" s="1"/>
  <c r="E18" i="2"/>
  <c r="F17" i="2"/>
  <c r="G17" i="2" s="1"/>
  <c r="E17" i="2"/>
  <c r="F16" i="2"/>
  <c r="H16" i="2" s="1"/>
  <c r="E16" i="2"/>
  <c r="F15" i="2"/>
  <c r="G15" i="2" s="1"/>
  <c r="E15" i="2"/>
  <c r="F14" i="2"/>
  <c r="H14" i="2" s="1"/>
  <c r="E14" i="2"/>
  <c r="F13" i="2"/>
  <c r="G13" i="2" s="1"/>
  <c r="E13" i="2"/>
  <c r="F12" i="2"/>
  <c r="H12" i="2" s="1"/>
  <c r="E12" i="2"/>
  <c r="F11" i="2"/>
  <c r="G11" i="2" s="1"/>
  <c r="E11" i="2"/>
  <c r="F10" i="2"/>
  <c r="H10" i="2" s="1"/>
  <c r="E10" i="2"/>
  <c r="F9" i="2"/>
  <c r="G9" i="2" s="1"/>
  <c r="E9" i="2"/>
  <c r="F8" i="2"/>
  <c r="H8" i="2" s="1"/>
  <c r="E8" i="2"/>
  <c r="F7" i="2"/>
  <c r="G7" i="2" s="1"/>
  <c r="E7" i="2"/>
  <c r="F6" i="2"/>
  <c r="H6" i="2" s="1"/>
  <c r="E6" i="2"/>
  <c r="F5" i="2"/>
  <c r="G5" i="2" s="1"/>
  <c r="E5" i="2"/>
  <c r="F4" i="2"/>
  <c r="H4" i="2" s="1"/>
  <c r="E4" i="2"/>
  <c r="T38" i="1"/>
  <c r="T37" i="1"/>
  <c r="T35" i="1"/>
  <c r="T32" i="1"/>
  <c r="T30" i="1"/>
  <c r="R33" i="1" s="1"/>
  <c r="T33" i="1" s="1"/>
  <c r="R39" i="1" s="1"/>
  <c r="T29" i="1"/>
  <c r="T28" i="1"/>
  <c r="T26" i="1"/>
  <c r="R27" i="1" s="1"/>
  <c r="C39" i="1"/>
  <c r="C32" i="1"/>
  <c r="C25" i="1"/>
  <c r="B1" i="1"/>
  <c r="E5" i="1"/>
  <c r="B25" i="1" s="1"/>
  <c r="F5" i="1"/>
  <c r="G5" i="1" s="1"/>
  <c r="E6" i="1"/>
  <c r="B30" i="1" s="1"/>
  <c r="F6" i="1"/>
  <c r="G6" i="1" s="1"/>
  <c r="C30" i="1" s="1"/>
  <c r="E7" i="1"/>
  <c r="B29" i="1" s="1"/>
  <c r="F7" i="1"/>
  <c r="G7" i="1" s="1"/>
  <c r="C29" i="1" s="1"/>
  <c r="E8" i="1"/>
  <c r="B28" i="1" s="1"/>
  <c r="F8" i="1"/>
  <c r="G8" i="1" s="1"/>
  <c r="C28" i="1" s="1"/>
  <c r="E9" i="1"/>
  <c r="B27" i="1" s="1"/>
  <c r="F9" i="1"/>
  <c r="G9" i="1" s="1"/>
  <c r="C27" i="1" s="1"/>
  <c r="E10" i="1"/>
  <c r="B33" i="1" s="1"/>
  <c r="F10" i="1"/>
  <c r="G10" i="1" s="1"/>
  <c r="C33" i="1" s="1"/>
  <c r="E11" i="1"/>
  <c r="B32" i="1" s="1"/>
  <c r="F11" i="1"/>
  <c r="G11" i="1" s="1"/>
  <c r="E12" i="1"/>
  <c r="B31" i="1" s="1"/>
  <c r="F12" i="1"/>
  <c r="G12" i="1" s="1"/>
  <c r="C31" i="1" s="1"/>
  <c r="E13" i="1"/>
  <c r="B39" i="1" s="1"/>
  <c r="F13" i="1"/>
  <c r="G13" i="1" s="1"/>
  <c r="E14" i="1"/>
  <c r="B38" i="1" s="1"/>
  <c r="F14" i="1"/>
  <c r="G14" i="1" s="1"/>
  <c r="C38" i="1" s="1"/>
  <c r="E15" i="1"/>
  <c r="B37" i="1" s="1"/>
  <c r="F15" i="1"/>
  <c r="H15" i="1" s="1"/>
  <c r="E16" i="1"/>
  <c r="B36" i="1" s="1"/>
  <c r="F16" i="1"/>
  <c r="G16" i="1" s="1"/>
  <c r="C36" i="1" s="1"/>
  <c r="E17" i="1"/>
  <c r="B35" i="1" s="1"/>
  <c r="F17" i="1"/>
  <c r="G17" i="1" s="1"/>
  <c r="C35" i="1" s="1"/>
  <c r="E18" i="1"/>
  <c r="B34" i="1" s="1"/>
  <c r="F18" i="1"/>
  <c r="G18" i="1" s="1"/>
  <c r="C34" i="1" s="1"/>
  <c r="E19" i="1"/>
  <c r="B41" i="1" s="1"/>
  <c r="F19" i="1"/>
  <c r="G19" i="1" s="1"/>
  <c r="C41" i="1" s="1"/>
  <c r="E20" i="1"/>
  <c r="B40" i="1" s="1"/>
  <c r="F20" i="1"/>
  <c r="G20" i="1" s="1"/>
  <c r="C40" i="1" s="1"/>
  <c r="F4" i="1"/>
  <c r="G4" i="1" s="1"/>
  <c r="C26" i="1" s="1"/>
  <c r="E4" i="1"/>
  <c r="B26" i="1" s="1"/>
  <c r="P138" i="2" l="1"/>
  <c r="O141" i="2" s="1"/>
  <c r="P141" i="2" s="1"/>
  <c r="P96" i="2"/>
  <c r="O100" i="2" s="1"/>
  <c r="P100" i="2" s="1"/>
  <c r="P101" i="2" s="1"/>
  <c r="O104" i="2" s="1"/>
  <c r="P104" i="2" s="1"/>
  <c r="P105" i="2" s="1"/>
  <c r="P142" i="2"/>
  <c r="P63" i="2"/>
  <c r="O69" i="2" s="1"/>
  <c r="P69" i="2" s="1"/>
  <c r="P70" i="2" s="1"/>
  <c r="O75" i="2" s="1"/>
  <c r="P75" i="2" s="1"/>
  <c r="P76" i="2" s="1"/>
  <c r="H17" i="2"/>
  <c r="H11" i="2"/>
  <c r="H15" i="2"/>
  <c r="H9" i="2"/>
  <c r="H19" i="2"/>
  <c r="H13" i="2"/>
  <c r="H5" i="2"/>
  <c r="H7" i="2"/>
  <c r="G4" i="2"/>
  <c r="G6" i="2"/>
  <c r="G8" i="2"/>
  <c r="G10" i="2"/>
  <c r="G12" i="2"/>
  <c r="G14" i="2"/>
  <c r="G16" i="2"/>
  <c r="G18" i="2"/>
  <c r="G20" i="2"/>
  <c r="T39" i="1"/>
  <c r="R40" i="1" s="1"/>
  <c r="T40" i="1" s="1"/>
  <c r="T41" i="1" s="1"/>
  <c r="D37" i="1"/>
  <c r="H19" i="1"/>
  <c r="D41" i="1" s="1"/>
  <c r="H14" i="1"/>
  <c r="D38" i="1" s="1"/>
  <c r="H12" i="1"/>
  <c r="D31" i="1" s="1"/>
  <c r="G15" i="1"/>
  <c r="C37" i="1" s="1"/>
  <c r="H10" i="1"/>
  <c r="D33" i="1" s="1"/>
  <c r="H4" i="1"/>
  <c r="D26" i="1" s="1"/>
  <c r="H17" i="1"/>
  <c r="D35" i="1" s="1"/>
  <c r="H6" i="1"/>
  <c r="D30" i="1" s="1"/>
  <c r="H8" i="1"/>
  <c r="D28" i="1" s="1"/>
  <c r="H20" i="1"/>
  <c r="D40" i="1" s="1"/>
  <c r="H18" i="1"/>
  <c r="D34" i="1" s="1"/>
  <c r="H16" i="1"/>
  <c r="H13" i="1"/>
  <c r="D39" i="1" s="1"/>
  <c r="H11" i="1"/>
  <c r="D32" i="1" s="1"/>
  <c r="H9" i="1"/>
  <c r="D27" i="1" s="1"/>
  <c r="H7" i="1"/>
  <c r="D29" i="1" s="1"/>
  <c r="H5" i="1"/>
  <c r="D25" i="1" s="1"/>
  <c r="D36" i="1" l="1"/>
</calcChain>
</file>

<file path=xl/sharedStrings.xml><?xml version="1.0" encoding="utf-8"?>
<sst xmlns="http://schemas.openxmlformats.org/spreadsheetml/2006/main" count="1090" uniqueCount="199">
  <si>
    <t>=(1+(21+22+(31*32*(41+42)*33))+2*3)+(4+5)</t>
  </si>
  <si>
    <t>4a</t>
  </si>
  <si>
    <t>3a</t>
  </si>
  <si>
    <t>2a</t>
  </si>
  <si>
    <t>1a</t>
  </si>
  <si>
    <t>1b</t>
  </si>
  <si>
    <t>0a</t>
  </si>
  <si>
    <t>1a1</t>
  </si>
  <si>
    <t>1a2</t>
  </si>
  <si>
    <t>1a3</t>
  </si>
  <si>
    <t>1a4</t>
  </si>
  <si>
    <t>1b1</t>
  </si>
  <si>
    <t>1b2</t>
  </si>
  <si>
    <t>0a1</t>
  </si>
  <si>
    <t>0a2</t>
  </si>
  <si>
    <t>1b1:  4, +       1:2:4:6</t>
  </si>
  <si>
    <t>1b2:  5, null    1:2:4:7</t>
  </si>
  <si>
    <t>4a1:  41, +       4:1:4:1</t>
  </si>
  <si>
    <t>4a2:  42, null    4:1:4:2</t>
  </si>
  <si>
    <t>3a1:  31, *       3:1:6:1</t>
  </si>
  <si>
    <t>3a2:  32, *       3:1:6:2</t>
  </si>
  <si>
    <t>3a3:  [4a],*       3:1:6:3</t>
  </si>
  <si>
    <t>3a4:  33, null    3:1:6:4</t>
  </si>
  <si>
    <t>2a1:  21, +       2:1:4:1</t>
  </si>
  <si>
    <t>2a2:  22, +       2:1:4:2</t>
  </si>
  <si>
    <t>2a3:  [3a], +    2:1:4:3</t>
  </si>
  <si>
    <t>1a1:  1, +       1:1:4:1</t>
  </si>
  <si>
    <t>1a2:  [2a], +       1:1:4:2</t>
  </si>
  <si>
    <t>0a1:  [1a], +      0:1:4:1</t>
  </si>
  <si>
    <t>0a2:  [1b], null   0:1:4:2</t>
  </si>
  <si>
    <t>4:1:4:1</t>
  </si>
  <si>
    <t>4:1:4:2</t>
  </si>
  <si>
    <t>3:1:6:1</t>
  </si>
  <si>
    <t>3:1:6:2</t>
  </si>
  <si>
    <t>3:1:6:3</t>
  </si>
  <si>
    <t>3:1:6:4</t>
  </si>
  <si>
    <t>2:1:4:1</t>
  </si>
  <si>
    <t>2:1:4:2</t>
  </si>
  <si>
    <t>2:1:4:3</t>
  </si>
  <si>
    <t>1:1:4:1</t>
  </si>
  <si>
    <t>1:1:4:2</t>
  </si>
  <si>
    <t>1:1:6:4</t>
  </si>
  <si>
    <t>0:1:4:1</t>
  </si>
  <si>
    <t>0:1:4:2</t>
  </si>
  <si>
    <t>5a</t>
  </si>
  <si>
    <t>6a</t>
  </si>
  <si>
    <t>1a3:  2, *       1:1:6:3</t>
  </si>
  <si>
    <t>1a4:  3, null    1:1:6:4</t>
  </si>
  <si>
    <t>4a1</t>
  </si>
  <si>
    <t>41, null</t>
  </si>
  <si>
    <t>4a2</t>
  </si>
  <si>
    <t>42, +</t>
  </si>
  <si>
    <t>31, null</t>
  </si>
  <si>
    <t>32, *</t>
  </si>
  <si>
    <t>4a, *</t>
  </si>
  <si>
    <t>33, *</t>
  </si>
  <si>
    <t>21, null</t>
  </si>
  <si>
    <t>22, +</t>
  </si>
  <si>
    <t>3a, +</t>
  </si>
  <si>
    <t>1, null</t>
  </si>
  <si>
    <t>2a, +</t>
  </si>
  <si>
    <t>2, +</t>
  </si>
  <si>
    <t>3, *</t>
  </si>
  <si>
    <t>4, null</t>
  </si>
  <si>
    <t>5, +</t>
  </si>
  <si>
    <t>1a, null</t>
  </si>
  <si>
    <t>1b, +</t>
  </si>
  <si>
    <t>3a1</t>
  </si>
  <si>
    <t>2a1</t>
  </si>
  <si>
    <t>3a2</t>
  </si>
  <si>
    <t>3a3</t>
  </si>
  <si>
    <t>2a2</t>
  </si>
  <si>
    <t>3a4</t>
  </si>
  <si>
    <t>2a3</t>
  </si>
  <si>
    <t>1:1:6:3</t>
  </si>
  <si>
    <t>1:2:4:1</t>
  </si>
  <si>
    <t>1:2:4:2</t>
  </si>
  <si>
    <t>+</t>
  </si>
  <si>
    <t>*</t>
  </si>
  <si>
    <t>41, +</t>
  </si>
  <si>
    <t>42, null</t>
  </si>
  <si>
    <t>31, *</t>
  </si>
  <si>
    <t>33, null</t>
  </si>
  <si>
    <t>21, +</t>
  </si>
  <si>
    <t>3a, null</t>
  </si>
  <si>
    <t>1, +</t>
  </si>
  <si>
    <t>3, null</t>
  </si>
  <si>
    <t>4, +</t>
  </si>
  <si>
    <t>5, null</t>
  </si>
  <si>
    <t>1a, +</t>
  </si>
  <si>
    <t>1b, null</t>
  </si>
  <si>
    <t>4:1:40:2</t>
  </si>
  <si>
    <t>3:1:60:4</t>
  </si>
  <si>
    <t>2:1:40:3</t>
  </si>
  <si>
    <t>1:1:41:2</t>
  </si>
  <si>
    <t>2, *</t>
  </si>
  <si>
    <t>1:1:60:4</t>
  </si>
  <si>
    <t>1:2:40:2</t>
  </si>
  <si>
    <t>0:1:40:2</t>
  </si>
  <si>
    <t>4:1:42:1</t>
  </si>
  <si>
    <t>2:1:42:1</t>
  </si>
  <si>
    <t>2:1:42:2</t>
  </si>
  <si>
    <t>1:1:42:1</t>
  </si>
  <si>
    <t>1:2:42:1</t>
  </si>
  <si>
    <t>0:1:42:1</t>
  </si>
  <si>
    <t>3:1:62:1</t>
  </si>
  <si>
    <t>3:1:62:2</t>
  </si>
  <si>
    <t>3:1:62:3</t>
  </si>
  <si>
    <t>1:1:62:3</t>
  </si>
  <si>
    <t>null</t>
  </si>
  <si>
    <t>3</t>
  </si>
  <si>
    <t>2</t>
  </si>
  <si>
    <t>=(1 + (21 + 22 + (31 * 32 * (41 + 42) * 33) ) + 2*3) + (4+5)</t>
  </si>
  <si>
    <t xml:space="preserve">(21 + 22 + [3a] ) </t>
  </si>
  <si>
    <t>(41 + 42)</t>
  </si>
  <si>
    <t>level 1</t>
  </si>
  <si>
    <t>level 2</t>
  </si>
  <si>
    <t>level 3</t>
  </si>
  <si>
    <t>level 4</t>
  </si>
  <si>
    <t>level 0</t>
  </si>
  <si>
    <t>(4+5)</t>
  </si>
  <si>
    <t>[1a] + [1b]</t>
  </si>
  <si>
    <t>2*3</t>
  </si>
  <si>
    <t>(1 + [2a] + [2b])</t>
  </si>
  <si>
    <t>2b</t>
  </si>
  <si>
    <t>4b</t>
  </si>
  <si>
    <t>32 * [4a] * 33</t>
  </si>
  <si>
    <t>(31 + [4b])</t>
  </si>
  <si>
    <t>=(1+(21+22+(31+32*(41+42)*33))+2*3)+(4+5)</t>
  </si>
  <si>
    <t>4b1</t>
  </si>
  <si>
    <t>41</t>
  </si>
  <si>
    <t>32</t>
  </si>
  <si>
    <t>4b2</t>
  </si>
  <si>
    <t>* 4a</t>
  </si>
  <si>
    <t>+ 42</t>
  </si>
  <si>
    <t>4b3</t>
  </si>
  <si>
    <t>* 33</t>
  </si>
  <si>
    <t>31</t>
  </si>
  <si>
    <t>+ 4b</t>
  </si>
  <si>
    <t>21</t>
  </si>
  <si>
    <t>+ 22</t>
  </si>
  <si>
    <t>+ 3a</t>
  </si>
  <si>
    <t>+ 2a</t>
  </si>
  <si>
    <t>2b1</t>
  </si>
  <si>
    <t>2b2</t>
  </si>
  <si>
    <t>* 3</t>
  </si>
  <si>
    <t>1</t>
  </si>
  <si>
    <t>+ 2b</t>
  </si>
  <si>
    <t>4</t>
  </si>
  <si>
    <t>+ 5</t>
  </si>
  <si>
    <t>0</t>
  </si>
  <si>
    <t>+ 1b</t>
  </si>
  <si>
    <t>1:0:0</t>
  </si>
  <si>
    <t>2:0:0</t>
  </si>
  <si>
    <t>1:4:2</t>
  </si>
  <si>
    <t>2:0:1</t>
  </si>
  <si>
    <t>1:0:1</t>
  </si>
  <si>
    <t>2:6:2</t>
  </si>
  <si>
    <t>2:6:3</t>
  </si>
  <si>
    <t>1:4:3</t>
  </si>
  <si>
    <t>2:4:2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</si>
  <si>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</si>
  <si>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</si>
  <si>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</si>
  <si>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</si>
  <si>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</si>
  <si>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</si>
  <si>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</si>
  <si>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</si>
  <si>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</si>
  <si>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</si>
  <si>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</si>
  <si>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</si>
  <si>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</si>
  <si>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</si>
  <si>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</si>
  <si>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</si>
  <si>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</si>
  <si>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</si>
  <si>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</si>
  <si>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25</t>
  </si>
  <si>
    <t>26</t>
  </si>
  <si>
    <t>27</t>
  </si>
  <si>
    <t>level 5</t>
  </si>
  <si>
    <t>level 6</t>
  </si>
  <si>
    <t>(31 + [4a])</t>
  </si>
  <si>
    <t>5b</t>
  </si>
  <si>
    <t>sign([6a])</t>
  </si>
  <si>
    <t>32 * [5a] * [5c]</t>
  </si>
  <si>
    <t>4+5</t>
  </si>
  <si>
    <t xml:space="preserve">(41 + 42) </t>
  </si>
  <si>
    <t>=(1 + (21 + 22 + (31 + 32 * (41 + 42) * (sign(51+52) ) ) ) + 2*3) + 4+5</t>
  </si>
  <si>
    <t>=1 + (21 + 22 + (31 + 32 * (41 + 42) * (sign(51+52) ) ) ) + 2*3) + 4+5</t>
  </si>
  <si>
    <t>(1 + (21 + 22 + (31 + 32 * (41 + 42) * (sign(51+52) ) ) ) + 2*3)</t>
  </si>
  <si>
    <t>(21 + 22 + (31 + 32 * (41 + 42) * (sign(51+52) ) ) )</t>
  </si>
  <si>
    <t xml:space="preserve">(31 + 32 * (41 + 42) * (sign(51+52) ) ) </t>
  </si>
  <si>
    <t xml:space="preserve">(sign(51+52) ) </t>
  </si>
  <si>
    <t xml:space="preserve">(51+52) </t>
  </si>
  <si>
    <t>51+52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</si>
</sst>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42009-9D5C-4BD6-AAB6-4327AC608811}">
  <dimension ref="A1:T41"/>
  <sheetViews>
    <sheetView zoomScale="145" zoomScaleNormal="145" workbookViewId="0">
      <selection sqref="A1:L20"/>
    </sheetView>
  </sheetViews>
  <sheetFormatPr defaultRowHeight="15" x14ac:dyDescent="0.25"/>
  <cols>
    <col min="5" max="5" width="5.140625" customWidth="1"/>
    <col min="6" max="6" width="4.7109375" customWidth="1"/>
  </cols>
  <sheetData>
    <row r="1" spans="1:17" x14ac:dyDescent="0.25">
      <c r="B1">
        <f>(1+(21+22+(31*32*(41+42)*33))+2*3)+(4+5)</f>
        <v>2717147</v>
      </c>
    </row>
    <row r="2" spans="1:17" x14ac:dyDescent="0.25">
      <c r="B2" s="1" t="s">
        <v>0</v>
      </c>
    </row>
    <row r="4" spans="1:17" x14ac:dyDescent="0.25">
      <c r="B4" t="s">
        <v>17</v>
      </c>
      <c r="E4" t="str">
        <f>LEFT(B4,3)</f>
        <v>4a1</v>
      </c>
      <c r="F4">
        <f>FIND(":", B4, 5)</f>
        <v>20</v>
      </c>
      <c r="G4" t="str">
        <f>TRIM(MID(B4, 5, F4-5-2))</f>
        <v>41, +</v>
      </c>
      <c r="H4" t="str">
        <f>TRIM(RIGHT(B4,LEN(B4)-F4+2))</f>
        <v>4:1:4:1</v>
      </c>
      <c r="J4" t="s">
        <v>48</v>
      </c>
      <c r="K4" t="s">
        <v>49</v>
      </c>
      <c r="L4" t="s">
        <v>30</v>
      </c>
      <c r="O4" t="s">
        <v>48</v>
      </c>
      <c r="P4" t="s">
        <v>79</v>
      </c>
      <c r="Q4" t="s">
        <v>99</v>
      </c>
    </row>
    <row r="5" spans="1:17" x14ac:dyDescent="0.25">
      <c r="A5" t="s">
        <v>1</v>
      </c>
      <c r="B5" t="s">
        <v>18</v>
      </c>
      <c r="E5" t="str">
        <f>LEFT(B5,3)</f>
        <v>4a2</v>
      </c>
      <c r="F5">
        <f>FIND(":", B5, 5)</f>
        <v>20</v>
      </c>
      <c r="G5" t="str">
        <f>TRIM(MID(B5, 5, F5-5-2))</f>
        <v>42, null</v>
      </c>
      <c r="H5" t="str">
        <f>TRIM(RIGHT(B5,LEN(B5)-F5+2))</f>
        <v>4:1:4:2</v>
      </c>
      <c r="I5" t="s">
        <v>1</v>
      </c>
      <c r="J5" t="s">
        <v>50</v>
      </c>
      <c r="K5" t="s">
        <v>51</v>
      </c>
      <c r="L5" t="s">
        <v>31</v>
      </c>
      <c r="N5" t="s">
        <v>1</v>
      </c>
      <c r="O5" t="s">
        <v>50</v>
      </c>
      <c r="P5" t="s">
        <v>80</v>
      </c>
      <c r="Q5" t="s">
        <v>91</v>
      </c>
    </row>
    <row r="6" spans="1:17" x14ac:dyDescent="0.25">
      <c r="B6" t="s">
        <v>19</v>
      </c>
      <c r="E6" t="str">
        <f>LEFT(B6,3)</f>
        <v>3a1</v>
      </c>
      <c r="F6">
        <f>FIND(":", B6, 5)</f>
        <v>20</v>
      </c>
      <c r="G6" t="str">
        <f>TRIM(MID(B6, 5, F6-5-2))</f>
        <v>31, *</v>
      </c>
      <c r="H6" t="str">
        <f>TRIM(RIGHT(B6,LEN(B6)-F6+2))</f>
        <v>3:1:6:1</v>
      </c>
      <c r="J6" t="s">
        <v>67</v>
      </c>
      <c r="K6" t="s">
        <v>52</v>
      </c>
      <c r="L6" t="s">
        <v>32</v>
      </c>
      <c r="O6" t="s">
        <v>67</v>
      </c>
      <c r="P6" t="s">
        <v>81</v>
      </c>
      <c r="Q6" t="s">
        <v>105</v>
      </c>
    </row>
    <row r="7" spans="1:17" x14ac:dyDescent="0.25">
      <c r="B7" t="s">
        <v>20</v>
      </c>
      <c r="E7" t="str">
        <f>LEFT(B7,3)</f>
        <v>3a2</v>
      </c>
      <c r="F7">
        <f>FIND(":", B7, 5)</f>
        <v>20</v>
      </c>
      <c r="G7" t="str">
        <f>TRIM(MID(B7, 5, F7-5-2))</f>
        <v>32, *</v>
      </c>
      <c r="H7" t="str">
        <f>TRIM(RIGHT(B7,LEN(B7)-F7+2))</f>
        <v>3:1:6:2</v>
      </c>
      <c r="J7" t="s">
        <v>69</v>
      </c>
      <c r="K7" t="s">
        <v>53</v>
      </c>
      <c r="L7" t="s">
        <v>33</v>
      </c>
      <c r="O7" t="s">
        <v>69</v>
      </c>
      <c r="P7" t="s">
        <v>53</v>
      </c>
      <c r="Q7" t="s">
        <v>106</v>
      </c>
    </row>
    <row r="8" spans="1:17" x14ac:dyDescent="0.25">
      <c r="B8" t="s">
        <v>21</v>
      </c>
      <c r="E8" t="str">
        <f>LEFT(B8,3)</f>
        <v>3a3</v>
      </c>
      <c r="F8">
        <f>FIND(":", B8, 5)</f>
        <v>21</v>
      </c>
      <c r="G8" t="str">
        <f>TRIM(MID(B8, 5, F8-5-2))</f>
        <v>[4a],*</v>
      </c>
      <c r="H8" t="str">
        <f>TRIM(RIGHT(B8,LEN(B8)-F8+2))</f>
        <v>3:1:6:3</v>
      </c>
      <c r="J8" t="s">
        <v>70</v>
      </c>
      <c r="K8" t="s">
        <v>54</v>
      </c>
      <c r="L8" t="s">
        <v>34</v>
      </c>
      <c r="O8" t="s">
        <v>70</v>
      </c>
      <c r="P8" t="s">
        <v>54</v>
      </c>
      <c r="Q8" t="s">
        <v>107</v>
      </c>
    </row>
    <row r="9" spans="1:17" x14ac:dyDescent="0.25">
      <c r="A9" t="s">
        <v>2</v>
      </c>
      <c r="B9" t="s">
        <v>22</v>
      </c>
      <c r="E9" t="str">
        <f>LEFT(B9,3)</f>
        <v>3a4</v>
      </c>
      <c r="F9">
        <f>FIND(":", B9, 5)</f>
        <v>20</v>
      </c>
      <c r="G9" t="str">
        <f>TRIM(MID(B9, 5, F9-5-2))</f>
        <v>33, null</v>
      </c>
      <c r="H9" t="str">
        <f>TRIM(RIGHT(B9,LEN(B9)-F9+2))</f>
        <v>3:1:6:4</v>
      </c>
      <c r="I9" t="s">
        <v>2</v>
      </c>
      <c r="J9" t="s">
        <v>72</v>
      </c>
      <c r="K9" t="s">
        <v>55</v>
      </c>
      <c r="L9" t="s">
        <v>35</v>
      </c>
      <c r="N9" t="s">
        <v>2</v>
      </c>
      <c r="O9" t="s">
        <v>72</v>
      </c>
      <c r="P9" t="s">
        <v>82</v>
      </c>
      <c r="Q9" t="s">
        <v>92</v>
      </c>
    </row>
    <row r="10" spans="1:17" x14ac:dyDescent="0.25">
      <c r="B10" t="s">
        <v>23</v>
      </c>
      <c r="E10" t="str">
        <f>LEFT(B10,3)</f>
        <v>2a1</v>
      </c>
      <c r="F10">
        <f>FIND(":", B10, 5)</f>
        <v>20</v>
      </c>
      <c r="G10" t="str">
        <f>TRIM(MID(B10, 5, F10-5-2))</f>
        <v>21, +</v>
      </c>
      <c r="H10" t="str">
        <f>TRIM(RIGHT(B10,LEN(B10)-F10+2))</f>
        <v>2:1:4:1</v>
      </c>
      <c r="J10" t="s">
        <v>68</v>
      </c>
      <c r="K10" t="s">
        <v>56</v>
      </c>
      <c r="L10" t="s">
        <v>36</v>
      </c>
      <c r="O10" t="s">
        <v>68</v>
      </c>
      <c r="P10" t="s">
        <v>83</v>
      </c>
      <c r="Q10" t="s">
        <v>100</v>
      </c>
    </row>
    <row r="11" spans="1:17" x14ac:dyDescent="0.25">
      <c r="B11" t="s">
        <v>24</v>
      </c>
      <c r="E11" t="str">
        <f>LEFT(B11,3)</f>
        <v>2a2</v>
      </c>
      <c r="F11">
        <f>FIND(":", B11, 5)</f>
        <v>20</v>
      </c>
      <c r="G11" t="str">
        <f>TRIM(MID(B11, 5, F11-5-2))</f>
        <v>22, +</v>
      </c>
      <c r="H11" t="str">
        <f>TRIM(RIGHT(B11,LEN(B11)-F11+2))</f>
        <v>2:1:4:2</v>
      </c>
      <c r="J11" t="s">
        <v>71</v>
      </c>
      <c r="K11" t="s">
        <v>57</v>
      </c>
      <c r="L11" t="s">
        <v>37</v>
      </c>
      <c r="O11" t="s">
        <v>71</v>
      </c>
      <c r="P11" t="s">
        <v>57</v>
      </c>
      <c r="Q11" t="s">
        <v>101</v>
      </c>
    </row>
    <row r="12" spans="1:17" x14ac:dyDescent="0.25">
      <c r="A12" t="s">
        <v>3</v>
      </c>
      <c r="B12" t="s">
        <v>25</v>
      </c>
      <c r="E12" t="str">
        <f>LEFT(B12,3)</f>
        <v>2a3</v>
      </c>
      <c r="F12">
        <f>FIND(":", B12, 5)</f>
        <v>19</v>
      </c>
      <c r="G12" t="str">
        <f>TRIM(MID(B12, 5, F12-5-2))</f>
        <v>[3a], +</v>
      </c>
      <c r="H12" t="str">
        <f>TRIM(RIGHT(B12,LEN(B12)-F12+2))</f>
        <v>2:1:4:3</v>
      </c>
      <c r="I12" t="s">
        <v>3</v>
      </c>
      <c r="J12" t="s">
        <v>73</v>
      </c>
      <c r="K12" t="s">
        <v>58</v>
      </c>
      <c r="L12" t="s">
        <v>38</v>
      </c>
      <c r="N12" t="s">
        <v>3</v>
      </c>
      <c r="O12" t="s">
        <v>73</v>
      </c>
      <c r="P12" t="s">
        <v>84</v>
      </c>
      <c r="Q12" t="s">
        <v>93</v>
      </c>
    </row>
    <row r="13" spans="1:17" x14ac:dyDescent="0.25">
      <c r="B13" t="s">
        <v>26</v>
      </c>
      <c r="E13" t="str">
        <f>LEFT(B13,3)</f>
        <v>1a1</v>
      </c>
      <c r="F13">
        <f>FIND(":", B13, 5)</f>
        <v>19</v>
      </c>
      <c r="G13" t="str">
        <f>TRIM(MID(B13, 5, F13-5-2))</f>
        <v>1, +</v>
      </c>
      <c r="H13" t="str">
        <f>TRIM(RIGHT(B13,LEN(B13)-F13+2))</f>
        <v>1:1:4:1</v>
      </c>
      <c r="J13" t="s">
        <v>7</v>
      </c>
      <c r="K13" t="s">
        <v>59</v>
      </c>
      <c r="L13" t="s">
        <v>39</v>
      </c>
      <c r="O13" t="s">
        <v>7</v>
      </c>
      <c r="P13" t="s">
        <v>85</v>
      </c>
      <c r="Q13" t="s">
        <v>102</v>
      </c>
    </row>
    <row r="14" spans="1:17" x14ac:dyDescent="0.25">
      <c r="B14" t="s">
        <v>27</v>
      </c>
      <c r="E14" t="str">
        <f>LEFT(B14,3)</f>
        <v>1a2</v>
      </c>
      <c r="F14">
        <f>FIND(":", B14, 5)</f>
        <v>22</v>
      </c>
      <c r="G14" t="str">
        <f>TRIM(MID(B14, 5, F14-5-2))</f>
        <v>[2a], +</v>
      </c>
      <c r="H14" t="str">
        <f>TRIM(RIGHT(B14,LEN(B14)-F14+2))</f>
        <v>1:1:4:2</v>
      </c>
      <c r="J14" t="s">
        <v>8</v>
      </c>
      <c r="K14" t="s">
        <v>60</v>
      </c>
      <c r="L14" t="s">
        <v>40</v>
      </c>
      <c r="O14" t="s">
        <v>8</v>
      </c>
      <c r="P14" t="s">
        <v>60</v>
      </c>
      <c r="Q14" t="s">
        <v>94</v>
      </c>
    </row>
    <row r="15" spans="1:17" x14ac:dyDescent="0.25">
      <c r="B15" t="s">
        <v>46</v>
      </c>
      <c r="E15" t="str">
        <f>LEFT(B15,3)</f>
        <v>1a3</v>
      </c>
      <c r="F15">
        <f>FIND(":", B15, 5)</f>
        <v>19</v>
      </c>
      <c r="G15" t="str">
        <f>TRIM(MID(B15, 5, F15-5-2))</f>
        <v>2, *</v>
      </c>
      <c r="H15" t="str">
        <f>TRIM(RIGHT(B15,LEN(B15)-F15+2))</f>
        <v>1:1:6:3</v>
      </c>
      <c r="J15" t="s">
        <v>9</v>
      </c>
      <c r="K15" t="s">
        <v>61</v>
      </c>
      <c r="L15" t="s">
        <v>74</v>
      </c>
      <c r="O15" t="s">
        <v>9</v>
      </c>
      <c r="P15" t="s">
        <v>95</v>
      </c>
      <c r="Q15" t="s">
        <v>108</v>
      </c>
    </row>
    <row r="16" spans="1:17" x14ac:dyDescent="0.25">
      <c r="A16" t="s">
        <v>4</v>
      </c>
      <c r="B16" t="s">
        <v>47</v>
      </c>
      <c r="E16" t="str">
        <f>LEFT(B16,3)</f>
        <v>1a4</v>
      </c>
      <c r="F16">
        <f>FIND(":", B16, 5)</f>
        <v>19</v>
      </c>
      <c r="G16" t="str">
        <f>TRIM(MID(B16, 5, F16-5-2))</f>
        <v>3, null</v>
      </c>
      <c r="H16" t="str">
        <f>TRIM(RIGHT(B16,LEN(B16)-F16+2))</f>
        <v>1:1:6:4</v>
      </c>
      <c r="I16" t="s">
        <v>4</v>
      </c>
      <c r="J16" t="s">
        <v>10</v>
      </c>
      <c r="K16" t="s">
        <v>62</v>
      </c>
      <c r="L16" t="s">
        <v>41</v>
      </c>
      <c r="N16" t="s">
        <v>4</v>
      </c>
      <c r="O16" t="s">
        <v>10</v>
      </c>
      <c r="P16" t="s">
        <v>86</v>
      </c>
      <c r="Q16" t="s">
        <v>96</v>
      </c>
    </row>
    <row r="17" spans="1:20" x14ac:dyDescent="0.25">
      <c r="B17" t="s">
        <v>15</v>
      </c>
      <c r="E17" t="str">
        <f>LEFT(B17,3)</f>
        <v>1b1</v>
      </c>
      <c r="F17">
        <f>FIND(":", B17, 5)</f>
        <v>19</v>
      </c>
      <c r="G17" t="str">
        <f>TRIM(MID(B17, 5, F17-5-2))</f>
        <v>4, +</v>
      </c>
      <c r="H17" t="str">
        <f>TRIM(RIGHT(B17,LEN(B17)-F17+2))</f>
        <v>1:2:4:6</v>
      </c>
      <c r="J17" t="s">
        <v>11</v>
      </c>
      <c r="K17" t="s">
        <v>63</v>
      </c>
      <c r="L17" t="s">
        <v>75</v>
      </c>
      <c r="O17" t="s">
        <v>11</v>
      </c>
      <c r="P17" t="s">
        <v>87</v>
      </c>
      <c r="Q17" t="s">
        <v>103</v>
      </c>
    </row>
    <row r="18" spans="1:20" x14ac:dyDescent="0.25">
      <c r="A18" t="s">
        <v>5</v>
      </c>
      <c r="B18" t="s">
        <v>16</v>
      </c>
      <c r="E18" t="str">
        <f>LEFT(B18,3)</f>
        <v>1b2</v>
      </c>
      <c r="F18">
        <f>FIND(":", B18, 5)</f>
        <v>19</v>
      </c>
      <c r="G18" t="str">
        <f>TRIM(MID(B18, 5, F18-5-2))</f>
        <v>5, null</v>
      </c>
      <c r="H18" t="str">
        <f>TRIM(RIGHT(B18,LEN(B18)-F18+2))</f>
        <v>1:2:4:7</v>
      </c>
      <c r="I18" t="s">
        <v>5</v>
      </c>
      <c r="J18" t="s">
        <v>12</v>
      </c>
      <c r="K18" t="s">
        <v>64</v>
      </c>
      <c r="L18" t="s">
        <v>76</v>
      </c>
      <c r="N18" t="s">
        <v>5</v>
      </c>
      <c r="O18" t="s">
        <v>12</v>
      </c>
      <c r="P18" t="s">
        <v>88</v>
      </c>
      <c r="Q18" t="s">
        <v>97</v>
      </c>
    </row>
    <row r="19" spans="1:20" x14ac:dyDescent="0.25">
      <c r="B19" t="s">
        <v>28</v>
      </c>
      <c r="E19" t="str">
        <f>LEFT(B19,3)</f>
        <v>0a1</v>
      </c>
      <c r="F19">
        <f>FIND(":", B19, 5)</f>
        <v>21</v>
      </c>
      <c r="G19" t="str">
        <f>TRIM(MID(B19, 5, F19-5-2))</f>
        <v>[1a], +</v>
      </c>
      <c r="H19" t="str">
        <f>TRIM(RIGHT(B19,LEN(B19)-F19+2))</f>
        <v>0:1:4:1</v>
      </c>
      <c r="J19" t="s">
        <v>13</v>
      </c>
      <c r="K19" t="s">
        <v>65</v>
      </c>
      <c r="L19" t="s">
        <v>42</v>
      </c>
      <c r="O19" t="s">
        <v>13</v>
      </c>
      <c r="P19" t="s">
        <v>89</v>
      </c>
      <c r="Q19" t="s">
        <v>104</v>
      </c>
    </row>
    <row r="20" spans="1:20" x14ac:dyDescent="0.25">
      <c r="A20" t="s">
        <v>6</v>
      </c>
      <c r="B20" t="s">
        <v>29</v>
      </c>
      <c r="E20" t="str">
        <f>LEFT(B20,3)</f>
        <v>0a2</v>
      </c>
      <c r="F20">
        <f>FIND(":", B20, 5)</f>
        <v>21</v>
      </c>
      <c r="G20" t="str">
        <f>TRIM(MID(B20, 5, F20-5-2))</f>
        <v>[1b], null</v>
      </c>
      <c r="H20" t="str">
        <f>TRIM(RIGHT(B20,LEN(B20)-F20+2))</f>
        <v>0:1:4:2</v>
      </c>
      <c r="I20" t="s">
        <v>6</v>
      </c>
      <c r="J20" t="s">
        <v>14</v>
      </c>
      <c r="K20" t="s">
        <v>66</v>
      </c>
      <c r="L20" t="s">
        <v>43</v>
      </c>
      <c r="N20" t="s">
        <v>6</v>
      </c>
      <c r="O20" t="s">
        <v>14</v>
      </c>
      <c r="P20" t="s">
        <v>90</v>
      </c>
      <c r="Q20" t="s">
        <v>98</v>
      </c>
    </row>
    <row r="25" spans="1:20" x14ac:dyDescent="0.25">
      <c r="B25" t="str">
        <f>E$5</f>
        <v>4a2</v>
      </c>
      <c r="C25" t="str">
        <f>G$5</f>
        <v>42, null</v>
      </c>
      <c r="D25" t="str">
        <f>H$5</f>
        <v>4:1:4:2</v>
      </c>
      <c r="J25" t="s">
        <v>50</v>
      </c>
      <c r="K25" t="s">
        <v>51</v>
      </c>
      <c r="L25" t="s">
        <v>31</v>
      </c>
      <c r="O25" t="s">
        <v>48</v>
      </c>
      <c r="P25" t="s">
        <v>79</v>
      </c>
      <c r="Q25" t="s">
        <v>99</v>
      </c>
      <c r="R25">
        <v>41</v>
      </c>
      <c r="S25" t="s">
        <v>77</v>
      </c>
      <c r="T25">
        <v>41</v>
      </c>
    </row>
    <row r="26" spans="1:20" x14ac:dyDescent="0.25">
      <c r="B26" t="str">
        <f>E$4</f>
        <v>4a1</v>
      </c>
      <c r="C26" t="str">
        <f>G$4</f>
        <v>41, +</v>
      </c>
      <c r="D26" t="str">
        <f>H$4</f>
        <v>4:1:4:1</v>
      </c>
      <c r="I26" t="s">
        <v>1</v>
      </c>
      <c r="J26" t="s">
        <v>48</v>
      </c>
      <c r="K26" t="s">
        <v>49</v>
      </c>
      <c r="L26" t="s">
        <v>30</v>
      </c>
      <c r="N26" t="s">
        <v>1</v>
      </c>
      <c r="O26" t="s">
        <v>50</v>
      </c>
      <c r="P26" t="s">
        <v>80</v>
      </c>
      <c r="Q26" t="s">
        <v>91</v>
      </c>
      <c r="R26">
        <v>42</v>
      </c>
      <c r="S26" t="s">
        <v>109</v>
      </c>
      <c r="T26">
        <f>R26+T25</f>
        <v>83</v>
      </c>
    </row>
    <row r="27" spans="1:20" x14ac:dyDescent="0.25">
      <c r="B27" t="str">
        <f>E$9</f>
        <v>3a4</v>
      </c>
      <c r="C27" t="str">
        <f>G$9</f>
        <v>33, null</v>
      </c>
      <c r="D27" t="str">
        <f>H$9</f>
        <v>3:1:6:4</v>
      </c>
      <c r="J27" t="s">
        <v>72</v>
      </c>
      <c r="K27" t="s">
        <v>55</v>
      </c>
      <c r="L27" t="s">
        <v>35</v>
      </c>
      <c r="O27" t="s">
        <v>70</v>
      </c>
      <c r="P27" t="s">
        <v>54</v>
      </c>
      <c r="Q27" t="s">
        <v>107</v>
      </c>
      <c r="R27">
        <f>T26</f>
        <v>83</v>
      </c>
      <c r="S27" t="s">
        <v>78</v>
      </c>
      <c r="T27">
        <v>83</v>
      </c>
    </row>
    <row r="28" spans="1:20" x14ac:dyDescent="0.25">
      <c r="B28" t="str">
        <f>E$8</f>
        <v>3a3</v>
      </c>
      <c r="C28" t="str">
        <f>G$8</f>
        <v>[4a],*</v>
      </c>
      <c r="D28" t="str">
        <f>H$8</f>
        <v>3:1:6:3</v>
      </c>
      <c r="J28" t="s">
        <v>70</v>
      </c>
      <c r="K28" t="s">
        <v>54</v>
      </c>
      <c r="L28" t="s">
        <v>34</v>
      </c>
      <c r="O28" t="s">
        <v>69</v>
      </c>
      <c r="P28" t="s">
        <v>53</v>
      </c>
      <c r="Q28" t="s">
        <v>106</v>
      </c>
      <c r="R28">
        <v>32</v>
      </c>
      <c r="S28" t="s">
        <v>78</v>
      </c>
      <c r="T28">
        <f>T27*R28</f>
        <v>2656</v>
      </c>
    </row>
    <row r="29" spans="1:20" x14ac:dyDescent="0.25">
      <c r="B29" t="str">
        <f>E$7</f>
        <v>3a2</v>
      </c>
      <c r="C29" t="str">
        <f>G$7</f>
        <v>32, *</v>
      </c>
      <c r="D29" t="str">
        <f>H$7</f>
        <v>3:1:6:2</v>
      </c>
      <c r="J29" t="s">
        <v>69</v>
      </c>
      <c r="K29" t="s">
        <v>53</v>
      </c>
      <c r="L29" t="s">
        <v>33</v>
      </c>
      <c r="O29" t="s">
        <v>67</v>
      </c>
      <c r="P29" t="s">
        <v>81</v>
      </c>
      <c r="Q29" t="s">
        <v>105</v>
      </c>
      <c r="R29">
        <v>31</v>
      </c>
      <c r="S29" t="s">
        <v>78</v>
      </c>
      <c r="T29">
        <f>T28*R29</f>
        <v>82336</v>
      </c>
    </row>
    <row r="30" spans="1:20" x14ac:dyDescent="0.25">
      <c r="B30" t="str">
        <f>E$6</f>
        <v>3a1</v>
      </c>
      <c r="C30" t="str">
        <f>G$6</f>
        <v>31, *</v>
      </c>
      <c r="D30" t="str">
        <f>H$6</f>
        <v>3:1:6:1</v>
      </c>
      <c r="I30" t="s">
        <v>2</v>
      </c>
      <c r="J30" t="s">
        <v>67</v>
      </c>
      <c r="K30" t="s">
        <v>52</v>
      </c>
      <c r="L30" t="s">
        <v>32</v>
      </c>
      <c r="N30" t="s">
        <v>2</v>
      </c>
      <c r="O30" t="s">
        <v>72</v>
      </c>
      <c r="P30" t="s">
        <v>82</v>
      </c>
      <c r="Q30" t="s">
        <v>92</v>
      </c>
      <c r="R30">
        <v>33</v>
      </c>
      <c r="S30" t="s">
        <v>109</v>
      </c>
      <c r="T30">
        <f>T29*R30</f>
        <v>2717088</v>
      </c>
    </row>
    <row r="31" spans="1:20" x14ac:dyDescent="0.25">
      <c r="B31" t="str">
        <f>E$12</f>
        <v>2a3</v>
      </c>
      <c r="C31" t="str">
        <f>G$12</f>
        <v>[3a], +</v>
      </c>
      <c r="D31" t="str">
        <f>H$12</f>
        <v>2:1:4:3</v>
      </c>
      <c r="J31" t="s">
        <v>73</v>
      </c>
      <c r="K31" t="s">
        <v>58</v>
      </c>
      <c r="L31" t="s">
        <v>38</v>
      </c>
      <c r="O31" t="s">
        <v>71</v>
      </c>
      <c r="P31" t="s">
        <v>57</v>
      </c>
      <c r="Q31" t="s">
        <v>101</v>
      </c>
      <c r="R31">
        <v>22</v>
      </c>
      <c r="S31" t="s">
        <v>77</v>
      </c>
      <c r="T31">
        <v>22</v>
      </c>
    </row>
    <row r="32" spans="1:20" x14ac:dyDescent="0.25">
      <c r="B32" t="str">
        <f>E$11</f>
        <v>2a2</v>
      </c>
      <c r="C32" t="str">
        <f>G$11</f>
        <v>22, +</v>
      </c>
      <c r="D32" t="str">
        <f>H$11</f>
        <v>2:1:4:2</v>
      </c>
      <c r="J32" t="s">
        <v>71</v>
      </c>
      <c r="K32" t="s">
        <v>57</v>
      </c>
      <c r="L32" t="s">
        <v>37</v>
      </c>
      <c r="O32" t="s">
        <v>68</v>
      </c>
      <c r="P32" t="s">
        <v>83</v>
      </c>
      <c r="Q32" t="s">
        <v>100</v>
      </c>
      <c r="R32">
        <v>21</v>
      </c>
      <c r="S32" t="s">
        <v>77</v>
      </c>
      <c r="T32">
        <f>T31+R32</f>
        <v>43</v>
      </c>
    </row>
    <row r="33" spans="2:20" x14ac:dyDescent="0.25">
      <c r="B33" t="str">
        <f>E$10</f>
        <v>2a1</v>
      </c>
      <c r="C33" t="str">
        <f>G$10</f>
        <v>21, +</v>
      </c>
      <c r="D33" t="str">
        <f>H$10</f>
        <v>2:1:4:1</v>
      </c>
      <c r="I33" t="s">
        <v>3</v>
      </c>
      <c r="J33" t="s">
        <v>68</v>
      </c>
      <c r="K33" t="s">
        <v>56</v>
      </c>
      <c r="L33" t="s">
        <v>36</v>
      </c>
      <c r="N33" t="s">
        <v>3</v>
      </c>
      <c r="O33" t="s">
        <v>73</v>
      </c>
      <c r="P33" t="s">
        <v>84</v>
      </c>
      <c r="Q33" t="s">
        <v>93</v>
      </c>
      <c r="R33">
        <f>T30</f>
        <v>2717088</v>
      </c>
      <c r="S33" t="s">
        <v>109</v>
      </c>
      <c r="T33">
        <f>T32+R33</f>
        <v>2717131</v>
      </c>
    </row>
    <row r="34" spans="2:20" x14ac:dyDescent="0.25">
      <c r="B34" t="str">
        <f>E$18</f>
        <v>1b2</v>
      </c>
      <c r="C34" t="str">
        <f>G$18</f>
        <v>5, null</v>
      </c>
      <c r="D34" t="str">
        <f>H$18</f>
        <v>1:2:4:7</v>
      </c>
      <c r="J34" t="s">
        <v>12</v>
      </c>
      <c r="K34" t="s">
        <v>64</v>
      </c>
      <c r="L34" t="s">
        <v>76</v>
      </c>
      <c r="O34" t="s">
        <v>11</v>
      </c>
      <c r="P34" t="s">
        <v>87</v>
      </c>
      <c r="Q34" t="s">
        <v>103</v>
      </c>
      <c r="R34">
        <v>4</v>
      </c>
      <c r="S34" t="s">
        <v>77</v>
      </c>
      <c r="T34">
        <v>4</v>
      </c>
    </row>
    <row r="35" spans="2:20" x14ac:dyDescent="0.25">
      <c r="B35" t="str">
        <f>E$17</f>
        <v>1b1</v>
      </c>
      <c r="C35" t="str">
        <f>G$17</f>
        <v>4, +</v>
      </c>
      <c r="D35" t="str">
        <f>H$17</f>
        <v>1:2:4:6</v>
      </c>
      <c r="J35" t="s">
        <v>11</v>
      </c>
      <c r="K35" t="s">
        <v>63</v>
      </c>
      <c r="L35" t="s">
        <v>75</v>
      </c>
      <c r="N35" t="s">
        <v>5</v>
      </c>
      <c r="O35" t="s">
        <v>12</v>
      </c>
      <c r="P35" t="s">
        <v>88</v>
      </c>
      <c r="Q35" t="s">
        <v>97</v>
      </c>
      <c r="R35">
        <v>5</v>
      </c>
      <c r="S35" t="s">
        <v>109</v>
      </c>
      <c r="T35">
        <f>T34+R35</f>
        <v>9</v>
      </c>
    </row>
    <row r="36" spans="2:20" x14ac:dyDescent="0.25">
      <c r="B36" t="str">
        <f>E$16</f>
        <v>1a4</v>
      </c>
      <c r="C36" t="str">
        <f>G$16</f>
        <v>3, null</v>
      </c>
      <c r="D36" t="str">
        <f>H$16</f>
        <v>1:1:6:4</v>
      </c>
      <c r="J36" t="s">
        <v>10</v>
      </c>
      <c r="K36" t="s">
        <v>62</v>
      </c>
      <c r="L36" t="s">
        <v>41</v>
      </c>
      <c r="O36" t="s">
        <v>9</v>
      </c>
      <c r="P36" t="s">
        <v>95</v>
      </c>
      <c r="Q36" t="s">
        <v>108</v>
      </c>
      <c r="R36">
        <v>2</v>
      </c>
      <c r="S36" t="s">
        <v>78</v>
      </c>
      <c r="T36">
        <v>2</v>
      </c>
    </row>
    <row r="37" spans="2:20" x14ac:dyDescent="0.25">
      <c r="B37" t="str">
        <f>E$15</f>
        <v>1a3</v>
      </c>
      <c r="C37" t="str">
        <f>G$15</f>
        <v>2, *</v>
      </c>
      <c r="D37" t="str">
        <f>H$15</f>
        <v>1:1:6:3</v>
      </c>
      <c r="I37" t="s">
        <v>4</v>
      </c>
      <c r="J37" t="s">
        <v>9</v>
      </c>
      <c r="K37" t="s">
        <v>61</v>
      </c>
      <c r="L37" t="s">
        <v>74</v>
      </c>
      <c r="O37" t="s">
        <v>10</v>
      </c>
      <c r="P37" t="s">
        <v>86</v>
      </c>
      <c r="Q37" t="s">
        <v>96</v>
      </c>
      <c r="R37">
        <v>3</v>
      </c>
      <c r="S37" t="s">
        <v>109</v>
      </c>
      <c r="T37">
        <f>T36*R37</f>
        <v>6</v>
      </c>
    </row>
    <row r="38" spans="2:20" x14ac:dyDescent="0.25">
      <c r="B38" t="str">
        <f>E$14</f>
        <v>1a2</v>
      </c>
      <c r="C38" t="str">
        <f>G$14</f>
        <v>[2a], +</v>
      </c>
      <c r="D38" t="str">
        <f>H$14</f>
        <v>1:1:4:2</v>
      </c>
      <c r="J38" t="s">
        <v>8</v>
      </c>
      <c r="K38" t="s">
        <v>60</v>
      </c>
      <c r="L38" t="s">
        <v>40</v>
      </c>
      <c r="O38" t="s">
        <v>7</v>
      </c>
      <c r="P38" t="s">
        <v>85</v>
      </c>
      <c r="Q38" t="s">
        <v>102</v>
      </c>
      <c r="R38">
        <v>1</v>
      </c>
      <c r="S38" t="s">
        <v>77</v>
      </c>
      <c r="T38">
        <f>T37+R38</f>
        <v>7</v>
      </c>
    </row>
    <row r="39" spans="2:20" x14ac:dyDescent="0.25">
      <c r="B39" t="str">
        <f>E$13</f>
        <v>1a1</v>
      </c>
      <c r="C39" t="str">
        <f>G$13</f>
        <v>1, +</v>
      </c>
      <c r="D39" t="str">
        <f>H$13</f>
        <v>1:1:4:1</v>
      </c>
      <c r="I39" t="s">
        <v>5</v>
      </c>
      <c r="J39" t="s">
        <v>7</v>
      </c>
      <c r="K39" t="s">
        <v>59</v>
      </c>
      <c r="L39" t="s">
        <v>39</v>
      </c>
      <c r="N39" t="s">
        <v>4</v>
      </c>
      <c r="O39" t="s">
        <v>8</v>
      </c>
      <c r="P39" t="s">
        <v>60</v>
      </c>
      <c r="Q39" t="s">
        <v>94</v>
      </c>
      <c r="R39">
        <f>T33</f>
        <v>2717131</v>
      </c>
      <c r="S39" t="s">
        <v>77</v>
      </c>
      <c r="T39">
        <f>R39+T38</f>
        <v>2717138</v>
      </c>
    </row>
    <row r="40" spans="2:20" x14ac:dyDescent="0.25">
      <c r="B40" t="str">
        <f>E$20</f>
        <v>0a2</v>
      </c>
      <c r="C40" t="str">
        <f>G$20</f>
        <v>[1b], null</v>
      </c>
      <c r="D40" t="str">
        <f>H$20</f>
        <v>0:1:4:2</v>
      </c>
      <c r="J40" t="s">
        <v>14</v>
      </c>
      <c r="K40" t="s">
        <v>66</v>
      </c>
      <c r="L40" t="s">
        <v>43</v>
      </c>
      <c r="O40" t="s">
        <v>13</v>
      </c>
      <c r="P40" t="s">
        <v>89</v>
      </c>
      <c r="Q40" t="s">
        <v>104</v>
      </c>
      <c r="R40">
        <f>T39</f>
        <v>2717138</v>
      </c>
      <c r="S40" t="s">
        <v>77</v>
      </c>
      <c r="T40">
        <f>R40</f>
        <v>2717138</v>
      </c>
    </row>
    <row r="41" spans="2:20" x14ac:dyDescent="0.25">
      <c r="B41" t="str">
        <f>E$19</f>
        <v>0a1</v>
      </c>
      <c r="C41" t="str">
        <f>G$19</f>
        <v>[1a], +</v>
      </c>
      <c r="D41" t="str">
        <f>H$19</f>
        <v>0:1:4:1</v>
      </c>
      <c r="I41" t="s">
        <v>6</v>
      </c>
      <c r="J41" t="s">
        <v>13</v>
      </c>
      <c r="K41" t="s">
        <v>65</v>
      </c>
      <c r="L41" t="s">
        <v>42</v>
      </c>
      <c r="N41" t="s">
        <v>6</v>
      </c>
      <c r="O41" t="s">
        <v>14</v>
      </c>
      <c r="P41" t="s">
        <v>90</v>
      </c>
      <c r="Q41" t="s">
        <v>98</v>
      </c>
      <c r="R41">
        <v>9</v>
      </c>
      <c r="S41" t="s">
        <v>109</v>
      </c>
      <c r="T41">
        <f>T40+R41</f>
        <v>2717147</v>
      </c>
    </row>
  </sheetData>
  <sortState xmlns:xlrd2="http://schemas.microsoft.com/office/spreadsheetml/2017/richdata2" ref="W25:Y41">
    <sortCondition descending="1" ref="Y25:Y4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456D6-82C3-4D21-8B5E-129043B87C2B}">
  <dimension ref="A1:Q143"/>
  <sheetViews>
    <sheetView tabSelected="1" zoomScale="160" zoomScaleNormal="160" workbookViewId="0">
      <selection activeCell="H113" sqref="H113"/>
    </sheetView>
  </sheetViews>
  <sheetFormatPr defaultRowHeight="15" x14ac:dyDescent="0.25"/>
  <sheetData>
    <row r="1" spans="1:8" x14ac:dyDescent="0.25">
      <c r="B1">
        <f>(1+(21+22+(31+32*(41+42)*33))+(2*3))+(4+5)</f>
        <v>87738</v>
      </c>
    </row>
    <row r="2" spans="1:8" x14ac:dyDescent="0.25">
      <c r="B2" s="1" t="s">
        <v>128</v>
      </c>
    </row>
    <row r="4" spans="1:8" x14ac:dyDescent="0.25">
      <c r="B4" t="s">
        <v>17</v>
      </c>
      <c r="E4" t="str">
        <f>LEFT(B4,3)</f>
        <v>4a1</v>
      </c>
      <c r="F4">
        <f>FIND(":", B4, 5)</f>
        <v>20</v>
      </c>
      <c r="G4" t="str">
        <f>TRIM(MID(B4, 5, F4-5-2))</f>
        <v>41, +</v>
      </c>
      <c r="H4" t="str">
        <f>TRIM(RIGHT(B4,LEN(B4)-F4+2))</f>
        <v>4:1:4:1</v>
      </c>
    </row>
    <row r="5" spans="1:8" x14ac:dyDescent="0.25">
      <c r="A5" t="s">
        <v>1</v>
      </c>
      <c r="B5" t="s">
        <v>18</v>
      </c>
      <c r="E5" t="str">
        <f>LEFT(B5,3)</f>
        <v>4a2</v>
      </c>
      <c r="F5">
        <f>FIND(":", B5, 5)</f>
        <v>20</v>
      </c>
      <c r="G5" t="str">
        <f>TRIM(MID(B5, 5, F5-5-2))</f>
        <v>42, null</v>
      </c>
      <c r="H5" t="str">
        <f>TRIM(RIGHT(B5,LEN(B5)-F5+2))</f>
        <v>4:1:4:2</v>
      </c>
    </row>
    <row r="6" spans="1:8" x14ac:dyDescent="0.25">
      <c r="B6" t="s">
        <v>19</v>
      </c>
      <c r="E6" t="str">
        <f>LEFT(B6,3)</f>
        <v>3a1</v>
      </c>
      <c r="F6">
        <f>FIND(":", B6, 5)</f>
        <v>20</v>
      </c>
      <c r="G6" t="str">
        <f>TRIM(MID(B6, 5, F6-5-2))</f>
        <v>31, *</v>
      </c>
      <c r="H6" t="str">
        <f>TRIM(RIGHT(B6,LEN(B6)-F6+2))</f>
        <v>3:1:6:1</v>
      </c>
    </row>
    <row r="7" spans="1:8" x14ac:dyDescent="0.25">
      <c r="B7" t="s">
        <v>20</v>
      </c>
      <c r="E7" t="str">
        <f>LEFT(B7,3)</f>
        <v>3a2</v>
      </c>
      <c r="F7">
        <f>FIND(":", B7, 5)</f>
        <v>20</v>
      </c>
      <c r="G7" t="str">
        <f>TRIM(MID(B7, 5, F7-5-2))</f>
        <v>32, *</v>
      </c>
      <c r="H7" t="str">
        <f>TRIM(RIGHT(B7,LEN(B7)-F7+2))</f>
        <v>3:1:6:2</v>
      </c>
    </row>
    <row r="8" spans="1:8" x14ac:dyDescent="0.25">
      <c r="B8" t="s">
        <v>21</v>
      </c>
      <c r="E8" t="str">
        <f>LEFT(B8,3)</f>
        <v>3a3</v>
      </c>
      <c r="F8">
        <f>FIND(":", B8, 5)</f>
        <v>21</v>
      </c>
      <c r="G8" t="str">
        <f>TRIM(MID(B8, 5, F8-5-2))</f>
        <v>[4a],*</v>
      </c>
      <c r="H8" t="str">
        <f>TRIM(RIGHT(B8,LEN(B8)-F8+2))</f>
        <v>3:1:6:3</v>
      </c>
    </row>
    <row r="9" spans="1:8" x14ac:dyDescent="0.25">
      <c r="A9" t="s">
        <v>2</v>
      </c>
      <c r="B9" t="s">
        <v>22</v>
      </c>
      <c r="E9" t="str">
        <f>LEFT(B9,3)</f>
        <v>3a4</v>
      </c>
      <c r="F9">
        <f>FIND(":", B9, 5)</f>
        <v>20</v>
      </c>
      <c r="G9" t="str">
        <f>TRIM(MID(B9, 5, F9-5-2))</f>
        <v>33, null</v>
      </c>
      <c r="H9" t="str">
        <f>TRIM(RIGHT(B9,LEN(B9)-F9+2))</f>
        <v>3:1:6:4</v>
      </c>
    </row>
    <row r="10" spans="1:8" x14ac:dyDescent="0.25">
      <c r="B10" t="s">
        <v>23</v>
      </c>
      <c r="E10" t="str">
        <f>LEFT(B10,3)</f>
        <v>2a1</v>
      </c>
      <c r="F10">
        <f>FIND(":", B10, 5)</f>
        <v>20</v>
      </c>
      <c r="G10" t="str">
        <f>TRIM(MID(B10, 5, F10-5-2))</f>
        <v>21, +</v>
      </c>
      <c r="H10" t="str">
        <f>TRIM(RIGHT(B10,LEN(B10)-F10+2))</f>
        <v>2:1:4:1</v>
      </c>
    </row>
    <row r="11" spans="1:8" x14ac:dyDescent="0.25">
      <c r="B11" t="s">
        <v>24</v>
      </c>
      <c r="E11" t="str">
        <f>LEFT(B11,3)</f>
        <v>2a2</v>
      </c>
      <c r="F11">
        <f>FIND(":", B11, 5)</f>
        <v>20</v>
      </c>
      <c r="G11" t="str">
        <f>TRIM(MID(B11, 5, F11-5-2))</f>
        <v>22, +</v>
      </c>
      <c r="H11" t="str">
        <f>TRIM(RIGHT(B11,LEN(B11)-F11+2))</f>
        <v>2:1:4:2</v>
      </c>
    </row>
    <row r="12" spans="1:8" x14ac:dyDescent="0.25">
      <c r="A12" t="s">
        <v>3</v>
      </c>
      <c r="B12" t="s">
        <v>25</v>
      </c>
      <c r="E12" t="str">
        <f>LEFT(B12,3)</f>
        <v>2a3</v>
      </c>
      <c r="F12">
        <f>FIND(":", B12, 5)</f>
        <v>19</v>
      </c>
      <c r="G12" t="str">
        <f>TRIM(MID(B12, 5, F12-5-2))</f>
        <v>[3a], +</v>
      </c>
      <c r="H12" t="str">
        <f>TRIM(RIGHT(B12,LEN(B12)-F12+2))</f>
        <v>2:1:4:3</v>
      </c>
    </row>
    <row r="13" spans="1:8" x14ac:dyDescent="0.25">
      <c r="B13" t="s">
        <v>26</v>
      </c>
      <c r="E13" t="str">
        <f>LEFT(B13,3)</f>
        <v>1a1</v>
      </c>
      <c r="F13">
        <f>FIND(":", B13, 5)</f>
        <v>19</v>
      </c>
      <c r="G13" t="str">
        <f>TRIM(MID(B13, 5, F13-5-2))</f>
        <v>1, +</v>
      </c>
      <c r="H13" t="str">
        <f>TRIM(RIGHT(B13,LEN(B13)-F13+2))</f>
        <v>1:1:4:1</v>
      </c>
    </row>
    <row r="14" spans="1:8" x14ac:dyDescent="0.25">
      <c r="B14" t="s">
        <v>27</v>
      </c>
      <c r="E14" t="str">
        <f>LEFT(B14,3)</f>
        <v>1a2</v>
      </c>
      <c r="F14">
        <f>FIND(":", B14, 5)</f>
        <v>22</v>
      </c>
      <c r="G14" t="str">
        <f>TRIM(MID(B14, 5, F14-5-2))</f>
        <v>[2a], +</v>
      </c>
      <c r="H14" t="str">
        <f>TRIM(RIGHT(B14,LEN(B14)-F14+2))</f>
        <v>1:1:4:2</v>
      </c>
    </row>
    <row r="15" spans="1:8" x14ac:dyDescent="0.25">
      <c r="B15" t="s">
        <v>46</v>
      </c>
      <c r="E15" t="str">
        <f>LEFT(B15,3)</f>
        <v>1a3</v>
      </c>
      <c r="F15">
        <f>FIND(":", B15, 5)</f>
        <v>19</v>
      </c>
      <c r="G15" t="str">
        <f>TRIM(MID(B15, 5, F15-5-2))</f>
        <v>2, *</v>
      </c>
      <c r="H15" t="str">
        <f>TRIM(RIGHT(B15,LEN(B15)-F15+2))</f>
        <v>1:1:6:3</v>
      </c>
    </row>
    <row r="16" spans="1:8" x14ac:dyDescent="0.25">
      <c r="A16" t="s">
        <v>4</v>
      </c>
      <c r="B16" t="s">
        <v>47</v>
      </c>
      <c r="E16" t="str">
        <f>LEFT(B16,3)</f>
        <v>1a4</v>
      </c>
      <c r="F16">
        <f>FIND(":", B16, 5)</f>
        <v>19</v>
      </c>
      <c r="G16" t="str">
        <f>TRIM(MID(B16, 5, F16-5-2))</f>
        <v>3, null</v>
      </c>
      <c r="H16" t="str">
        <f>TRIM(RIGHT(B16,LEN(B16)-F16+2))</f>
        <v>1:1:6:4</v>
      </c>
    </row>
    <row r="17" spans="1:8" x14ac:dyDescent="0.25">
      <c r="B17" t="s">
        <v>15</v>
      </c>
      <c r="E17" t="str">
        <f>LEFT(B17,3)</f>
        <v>1b1</v>
      </c>
      <c r="F17">
        <f>FIND(":", B17, 5)</f>
        <v>19</v>
      </c>
      <c r="G17" t="str">
        <f>TRIM(MID(B17, 5, F17-5-2))</f>
        <v>4, +</v>
      </c>
      <c r="H17" t="str">
        <f>TRIM(RIGHT(B17,LEN(B17)-F17+2))</f>
        <v>1:2:4:6</v>
      </c>
    </row>
    <row r="18" spans="1:8" x14ac:dyDescent="0.25">
      <c r="A18" t="s">
        <v>5</v>
      </c>
      <c r="B18" t="s">
        <v>16</v>
      </c>
      <c r="E18" t="str">
        <f>LEFT(B18,3)</f>
        <v>1b2</v>
      </c>
      <c r="F18">
        <f>FIND(":", B18, 5)</f>
        <v>19</v>
      </c>
      <c r="G18" t="str">
        <f>TRIM(MID(B18, 5, F18-5-2))</f>
        <v>5, null</v>
      </c>
      <c r="H18" t="str">
        <f>TRIM(RIGHT(B18,LEN(B18)-F18+2))</f>
        <v>1:2:4:7</v>
      </c>
    </row>
    <row r="19" spans="1:8" x14ac:dyDescent="0.25">
      <c r="B19" t="s">
        <v>28</v>
      </c>
      <c r="E19" t="str">
        <f>LEFT(B19,3)</f>
        <v>0a1</v>
      </c>
      <c r="F19">
        <f>FIND(":", B19, 5)</f>
        <v>21</v>
      </c>
      <c r="G19" t="str">
        <f>TRIM(MID(B19, 5, F19-5-2))</f>
        <v>[1a], +</v>
      </c>
      <c r="H19" t="str">
        <f>TRIM(RIGHT(B19,LEN(B19)-F19+2))</f>
        <v>0:1:4:1</v>
      </c>
    </row>
    <row r="20" spans="1:8" x14ac:dyDescent="0.25">
      <c r="A20" t="s">
        <v>6</v>
      </c>
      <c r="B20" t="s">
        <v>29</v>
      </c>
      <c r="E20" t="str">
        <f>LEFT(B20,3)</f>
        <v>0a2</v>
      </c>
      <c r="F20">
        <f>FIND(":", B20, 5)</f>
        <v>21</v>
      </c>
      <c r="G20" t="str">
        <f>TRIM(MID(B20, 5, F20-5-2))</f>
        <v>[1b], null</v>
      </c>
      <c r="H20" t="str">
        <f>TRIM(RIGHT(B20,LEN(B20)-F20+2))</f>
        <v>0:1:4:2</v>
      </c>
    </row>
    <row r="24" spans="1:8" x14ac:dyDescent="0.25">
      <c r="C24" t="s">
        <v>48</v>
      </c>
      <c r="D24" t="s">
        <v>49</v>
      </c>
      <c r="E24" t="s">
        <v>30</v>
      </c>
    </row>
    <row r="25" spans="1:8" x14ac:dyDescent="0.25">
      <c r="B25" t="s">
        <v>1</v>
      </c>
      <c r="C25" t="s">
        <v>50</v>
      </c>
      <c r="D25" t="s">
        <v>51</v>
      </c>
      <c r="E25" t="s">
        <v>31</v>
      </c>
    </row>
    <row r="26" spans="1:8" x14ac:dyDescent="0.25">
      <c r="C26" t="s">
        <v>67</v>
      </c>
      <c r="D26" t="s">
        <v>52</v>
      </c>
      <c r="E26" t="s">
        <v>32</v>
      </c>
    </row>
    <row r="27" spans="1:8" x14ac:dyDescent="0.25">
      <c r="C27" t="s">
        <v>69</v>
      </c>
      <c r="D27" t="s">
        <v>53</v>
      </c>
      <c r="E27" t="s">
        <v>33</v>
      </c>
    </row>
    <row r="28" spans="1:8" x14ac:dyDescent="0.25">
      <c r="C28" t="s">
        <v>70</v>
      </c>
      <c r="D28" t="s">
        <v>54</v>
      </c>
      <c r="E28" t="s">
        <v>34</v>
      </c>
    </row>
    <row r="29" spans="1:8" x14ac:dyDescent="0.25">
      <c r="B29" t="s">
        <v>2</v>
      </c>
      <c r="C29" t="s">
        <v>72</v>
      </c>
      <c r="D29" t="s">
        <v>55</v>
      </c>
      <c r="E29" t="s">
        <v>35</v>
      </c>
    </row>
    <row r="30" spans="1:8" x14ac:dyDescent="0.25">
      <c r="C30" t="s">
        <v>68</v>
      </c>
      <c r="D30" t="s">
        <v>56</v>
      </c>
      <c r="E30" t="s">
        <v>36</v>
      </c>
    </row>
    <row r="31" spans="1:8" x14ac:dyDescent="0.25">
      <c r="C31" t="s">
        <v>71</v>
      </c>
      <c r="D31" t="s">
        <v>57</v>
      </c>
      <c r="E31" t="s">
        <v>37</v>
      </c>
    </row>
    <row r="32" spans="1:8" x14ac:dyDescent="0.25">
      <c r="B32" t="s">
        <v>3</v>
      </c>
      <c r="C32" t="s">
        <v>73</v>
      </c>
      <c r="D32" t="s">
        <v>58</v>
      </c>
      <c r="E32" t="s">
        <v>38</v>
      </c>
    </row>
    <row r="33" spans="1:6" x14ac:dyDescent="0.25">
      <c r="C33" t="s">
        <v>7</v>
      </c>
      <c r="D33" t="s">
        <v>59</v>
      </c>
      <c r="E33" t="s">
        <v>39</v>
      </c>
    </row>
    <row r="34" spans="1:6" x14ac:dyDescent="0.25">
      <c r="C34" t="s">
        <v>8</v>
      </c>
      <c r="D34" t="s">
        <v>60</v>
      </c>
      <c r="E34" t="s">
        <v>40</v>
      </c>
    </row>
    <row r="35" spans="1:6" x14ac:dyDescent="0.25">
      <c r="C35" t="s">
        <v>9</v>
      </c>
      <c r="D35" t="s">
        <v>61</v>
      </c>
      <c r="E35" t="s">
        <v>74</v>
      </c>
    </row>
    <row r="36" spans="1:6" x14ac:dyDescent="0.25">
      <c r="B36" t="s">
        <v>4</v>
      </c>
      <c r="C36" t="s">
        <v>10</v>
      </c>
      <c r="D36" t="s">
        <v>62</v>
      </c>
      <c r="E36" t="s">
        <v>41</v>
      </c>
    </row>
    <row r="37" spans="1:6" x14ac:dyDescent="0.25">
      <c r="C37" t="s">
        <v>11</v>
      </c>
      <c r="D37" t="s">
        <v>63</v>
      </c>
      <c r="E37" t="s">
        <v>75</v>
      </c>
    </row>
    <row r="38" spans="1:6" x14ac:dyDescent="0.25">
      <c r="B38" t="s">
        <v>5</v>
      </c>
      <c r="C38" t="s">
        <v>12</v>
      </c>
      <c r="D38" t="s">
        <v>64</v>
      </c>
      <c r="E38" t="s">
        <v>76</v>
      </c>
    </row>
    <row r="39" spans="1:6" x14ac:dyDescent="0.25">
      <c r="C39" t="s">
        <v>13</v>
      </c>
      <c r="D39" t="s">
        <v>65</v>
      </c>
      <c r="E39" t="s">
        <v>42</v>
      </c>
    </row>
    <row r="40" spans="1:6" x14ac:dyDescent="0.25">
      <c r="B40" t="s">
        <v>6</v>
      </c>
      <c r="C40" t="s">
        <v>14</v>
      </c>
      <c r="D40" t="s">
        <v>66</v>
      </c>
      <c r="E40" t="s">
        <v>43</v>
      </c>
    </row>
    <row r="42" spans="1:6" x14ac:dyDescent="0.25">
      <c r="A42" s="1" t="s">
        <v>112</v>
      </c>
    </row>
    <row r="43" spans="1:6" x14ac:dyDescent="0.25">
      <c r="A43" s="4" t="s">
        <v>119</v>
      </c>
      <c r="B43" s="4" t="s">
        <v>6</v>
      </c>
      <c r="C43" t="s">
        <v>121</v>
      </c>
    </row>
    <row r="44" spans="1:6" x14ac:dyDescent="0.25">
      <c r="A44" s="4" t="s">
        <v>115</v>
      </c>
      <c r="B44" s="4" t="s">
        <v>4</v>
      </c>
      <c r="C44" s="1" t="s">
        <v>123</v>
      </c>
      <c r="E44" s="4" t="s">
        <v>5</v>
      </c>
      <c r="F44" s="1" t="s">
        <v>120</v>
      </c>
    </row>
    <row r="45" spans="1:6" x14ac:dyDescent="0.25">
      <c r="A45" s="4" t="s">
        <v>116</v>
      </c>
      <c r="B45" s="4" t="s">
        <v>3</v>
      </c>
      <c r="C45" s="1" t="s">
        <v>113</v>
      </c>
      <c r="E45" s="4" t="s">
        <v>124</v>
      </c>
      <c r="F45" s="5" t="s">
        <v>122</v>
      </c>
    </row>
    <row r="46" spans="1:6" x14ac:dyDescent="0.25">
      <c r="A46" s="4" t="s">
        <v>117</v>
      </c>
      <c r="B46" s="4" t="s">
        <v>2</v>
      </c>
      <c r="C46" s="1" t="s">
        <v>127</v>
      </c>
    </row>
    <row r="47" spans="1:6" x14ac:dyDescent="0.25">
      <c r="A47" s="4" t="s">
        <v>118</v>
      </c>
      <c r="B47" s="4" t="s">
        <v>1</v>
      </c>
      <c r="C47" s="1" t="s">
        <v>114</v>
      </c>
      <c r="E47" s="4" t="s">
        <v>125</v>
      </c>
      <c r="F47" s="1" t="s">
        <v>126</v>
      </c>
    </row>
    <row r="50" spans="1:17" x14ac:dyDescent="0.25">
      <c r="A50" s="2">
        <v>4</v>
      </c>
      <c r="B50" s="2" t="s">
        <v>1</v>
      </c>
      <c r="C50" s="2" t="s">
        <v>109</v>
      </c>
      <c r="D50" s="2" t="s">
        <v>146</v>
      </c>
      <c r="E50" s="6">
        <v>4</v>
      </c>
      <c r="F50" s="2" t="s">
        <v>152</v>
      </c>
      <c r="H50" s="2">
        <v>4</v>
      </c>
      <c r="I50" s="2" t="s">
        <v>1</v>
      </c>
      <c r="J50" s="2" t="s">
        <v>109</v>
      </c>
      <c r="K50" s="2" t="s">
        <v>146</v>
      </c>
      <c r="L50" s="6">
        <v>4</v>
      </c>
      <c r="M50" s="2" t="s">
        <v>152</v>
      </c>
      <c r="N50" s="2" t="s">
        <v>109</v>
      </c>
      <c r="O50" s="7"/>
      <c r="P50" s="7"/>
    </row>
    <row r="51" spans="1:17" x14ac:dyDescent="0.25">
      <c r="A51" s="2"/>
      <c r="B51" s="2" t="s">
        <v>48</v>
      </c>
      <c r="C51" s="2" t="s">
        <v>130</v>
      </c>
      <c r="D51" s="2" t="s">
        <v>111</v>
      </c>
      <c r="E51" s="6">
        <v>4</v>
      </c>
      <c r="F51" s="2" t="s">
        <v>156</v>
      </c>
      <c r="H51" s="2"/>
      <c r="I51" s="2" t="s">
        <v>48</v>
      </c>
      <c r="J51" s="2" t="s">
        <v>130</v>
      </c>
      <c r="K51" s="2" t="s">
        <v>111</v>
      </c>
      <c r="L51" s="6">
        <v>4</v>
      </c>
      <c r="M51" s="2" t="s">
        <v>156</v>
      </c>
      <c r="N51" s="2" t="s">
        <v>109</v>
      </c>
      <c r="O51" s="7" t="s">
        <v>130</v>
      </c>
      <c r="P51" s="7">
        <v>41</v>
      </c>
    </row>
    <row r="52" spans="1:17" x14ac:dyDescent="0.25">
      <c r="A52" s="2" t="s">
        <v>1</v>
      </c>
      <c r="B52" s="2" t="s">
        <v>50</v>
      </c>
      <c r="C52" s="2" t="s">
        <v>134</v>
      </c>
      <c r="D52" s="2" t="s">
        <v>110</v>
      </c>
      <c r="E52" s="6">
        <v>4</v>
      </c>
      <c r="F52" s="2" t="s">
        <v>154</v>
      </c>
      <c r="H52" s="2" t="s">
        <v>1</v>
      </c>
      <c r="I52" s="2" t="s">
        <v>50</v>
      </c>
      <c r="J52" s="2" t="s">
        <v>134</v>
      </c>
      <c r="K52" s="2" t="s">
        <v>110</v>
      </c>
      <c r="L52" s="6">
        <v>4</v>
      </c>
      <c r="M52" s="2" t="s">
        <v>154</v>
      </c>
      <c r="N52" s="2" t="s">
        <v>77</v>
      </c>
      <c r="O52" s="7">
        <v>42</v>
      </c>
      <c r="P52" s="7">
        <f>P51+O52</f>
        <v>83</v>
      </c>
      <c r="Q52" t="s">
        <v>1</v>
      </c>
    </row>
    <row r="53" spans="1:17" x14ac:dyDescent="0.25">
      <c r="A53" s="2"/>
      <c r="B53" s="2" t="s">
        <v>125</v>
      </c>
      <c r="C53" s="2" t="s">
        <v>109</v>
      </c>
      <c r="D53" s="2" t="s">
        <v>148</v>
      </c>
      <c r="E53" s="6">
        <v>4</v>
      </c>
      <c r="F53" s="2" t="s">
        <v>153</v>
      </c>
      <c r="H53" s="2"/>
      <c r="I53" s="2" t="s">
        <v>125</v>
      </c>
      <c r="J53" s="2" t="s">
        <v>109</v>
      </c>
      <c r="K53" s="2" t="s">
        <v>148</v>
      </c>
      <c r="L53" s="6">
        <v>4</v>
      </c>
      <c r="M53" s="2" t="s">
        <v>153</v>
      </c>
      <c r="N53" s="2" t="s">
        <v>109</v>
      </c>
      <c r="O53" s="7"/>
      <c r="P53" s="7"/>
    </row>
    <row r="54" spans="1:17" x14ac:dyDescent="0.25">
      <c r="A54" s="2"/>
      <c r="B54" s="2" t="s">
        <v>129</v>
      </c>
      <c r="C54" s="2" t="s">
        <v>131</v>
      </c>
      <c r="D54" s="2" t="s">
        <v>161</v>
      </c>
      <c r="E54" s="6">
        <v>4</v>
      </c>
      <c r="F54" s="2" t="s">
        <v>155</v>
      </c>
      <c r="H54" s="2"/>
      <c r="I54" s="2" t="s">
        <v>129</v>
      </c>
      <c r="J54" s="2" t="s">
        <v>131</v>
      </c>
      <c r="K54" s="2" t="s">
        <v>161</v>
      </c>
      <c r="L54" s="6">
        <v>4</v>
      </c>
      <c r="M54" s="2" t="s">
        <v>155</v>
      </c>
      <c r="N54" s="2" t="s">
        <v>109</v>
      </c>
      <c r="O54" s="7">
        <v>32</v>
      </c>
      <c r="P54" s="7">
        <v>32</v>
      </c>
    </row>
    <row r="55" spans="1:17" x14ac:dyDescent="0.25">
      <c r="A55" s="2"/>
      <c r="B55" s="2" t="s">
        <v>132</v>
      </c>
      <c r="C55" s="2" t="s">
        <v>133</v>
      </c>
      <c r="D55" s="2" t="s">
        <v>162</v>
      </c>
      <c r="E55" s="6">
        <v>4</v>
      </c>
      <c r="F55" s="2" t="s">
        <v>157</v>
      </c>
      <c r="H55" s="2"/>
      <c r="I55" s="2" t="s">
        <v>132</v>
      </c>
      <c r="J55" s="2" t="s">
        <v>133</v>
      </c>
      <c r="K55" s="2" t="s">
        <v>162</v>
      </c>
      <c r="L55" s="6">
        <v>4</v>
      </c>
      <c r="M55" s="2" t="s">
        <v>157</v>
      </c>
      <c r="N55" s="2" t="s">
        <v>78</v>
      </c>
      <c r="O55" s="7">
        <f>P52</f>
        <v>83</v>
      </c>
      <c r="P55" s="7">
        <f>O55*P54</f>
        <v>2656</v>
      </c>
    </row>
    <row r="56" spans="1:17" x14ac:dyDescent="0.25">
      <c r="A56" s="2" t="s">
        <v>125</v>
      </c>
      <c r="B56" s="2" t="s">
        <v>135</v>
      </c>
      <c r="C56" s="2" t="s">
        <v>136</v>
      </c>
      <c r="D56" s="2" t="s">
        <v>163</v>
      </c>
      <c r="E56" s="6">
        <v>4</v>
      </c>
      <c r="F56" s="2" t="s">
        <v>158</v>
      </c>
      <c r="H56" s="2" t="s">
        <v>125</v>
      </c>
      <c r="I56" s="2" t="s">
        <v>135</v>
      </c>
      <c r="J56" s="2" t="s">
        <v>136</v>
      </c>
      <c r="K56" s="2" t="s">
        <v>163</v>
      </c>
      <c r="L56" s="6">
        <v>4</v>
      </c>
      <c r="M56" s="2" t="s">
        <v>158</v>
      </c>
      <c r="N56" s="2" t="s">
        <v>78</v>
      </c>
      <c r="O56" s="7">
        <v>33</v>
      </c>
      <c r="P56" s="7">
        <f>P55*O56</f>
        <v>87648</v>
      </c>
      <c r="Q56" t="s">
        <v>125</v>
      </c>
    </row>
    <row r="57" spans="1:17" x14ac:dyDescent="0.25">
      <c r="A57" s="2" t="s">
        <v>110</v>
      </c>
      <c r="B57" s="2" t="s">
        <v>2</v>
      </c>
      <c r="C57" s="2" t="s">
        <v>109</v>
      </c>
      <c r="D57" s="2" t="s">
        <v>164</v>
      </c>
      <c r="E57" s="6">
        <v>3</v>
      </c>
      <c r="F57" s="2" t="s">
        <v>152</v>
      </c>
      <c r="H57" s="2" t="s">
        <v>110</v>
      </c>
      <c r="I57" s="2" t="s">
        <v>2</v>
      </c>
      <c r="J57" s="2" t="s">
        <v>109</v>
      </c>
      <c r="K57" s="2" t="s">
        <v>164</v>
      </c>
      <c r="L57" s="6">
        <v>3</v>
      </c>
      <c r="M57" s="2" t="s">
        <v>152</v>
      </c>
      <c r="N57" s="2" t="s">
        <v>109</v>
      </c>
      <c r="O57" s="7"/>
      <c r="P57" s="7"/>
    </row>
    <row r="58" spans="1:17" x14ac:dyDescent="0.25">
      <c r="A58" s="2"/>
      <c r="B58" s="2" t="s">
        <v>67</v>
      </c>
      <c r="C58" s="2" t="s">
        <v>137</v>
      </c>
      <c r="D58" s="2" t="s">
        <v>165</v>
      </c>
      <c r="E58" s="6">
        <v>3</v>
      </c>
      <c r="F58" s="2" t="s">
        <v>156</v>
      </c>
      <c r="H58" s="2"/>
      <c r="I58" s="2" t="s">
        <v>67</v>
      </c>
      <c r="J58" s="2" t="s">
        <v>137</v>
      </c>
      <c r="K58" s="2" t="s">
        <v>165</v>
      </c>
      <c r="L58" s="6">
        <v>3</v>
      </c>
      <c r="M58" s="2" t="s">
        <v>156</v>
      </c>
      <c r="N58" s="2" t="s">
        <v>109</v>
      </c>
      <c r="O58" s="7">
        <v>31</v>
      </c>
      <c r="P58" s="7">
        <v>31</v>
      </c>
    </row>
    <row r="59" spans="1:17" x14ac:dyDescent="0.25">
      <c r="A59" s="2" t="s">
        <v>2</v>
      </c>
      <c r="B59" s="2" t="s">
        <v>69</v>
      </c>
      <c r="C59" s="2" t="s">
        <v>138</v>
      </c>
      <c r="D59" s="2" t="s">
        <v>166</v>
      </c>
      <c r="E59" s="6">
        <v>3</v>
      </c>
      <c r="F59" s="2" t="s">
        <v>154</v>
      </c>
      <c r="H59" s="2" t="s">
        <v>2</v>
      </c>
      <c r="I59" s="2" t="s">
        <v>69</v>
      </c>
      <c r="J59" s="2" t="s">
        <v>138</v>
      </c>
      <c r="K59" s="2" t="s">
        <v>166</v>
      </c>
      <c r="L59" s="6">
        <v>3</v>
      </c>
      <c r="M59" s="2" t="s">
        <v>154</v>
      </c>
      <c r="N59" s="2" t="s">
        <v>77</v>
      </c>
      <c r="O59" s="7">
        <f>P56</f>
        <v>87648</v>
      </c>
      <c r="P59" s="7">
        <f>O59+P58</f>
        <v>87679</v>
      </c>
      <c r="Q59" t="s">
        <v>2</v>
      </c>
    </row>
    <row r="60" spans="1:17" x14ac:dyDescent="0.25">
      <c r="A60" s="2" t="s">
        <v>111</v>
      </c>
      <c r="B60" s="2" t="s">
        <v>3</v>
      </c>
      <c r="C60" s="2" t="s">
        <v>109</v>
      </c>
      <c r="D60" s="2" t="s">
        <v>167</v>
      </c>
      <c r="E60" s="6">
        <v>2</v>
      </c>
      <c r="F60" s="2" t="s">
        <v>152</v>
      </c>
      <c r="H60" s="2" t="s">
        <v>111</v>
      </c>
      <c r="I60" s="2" t="s">
        <v>3</v>
      </c>
      <c r="J60" s="2" t="s">
        <v>109</v>
      </c>
      <c r="K60" s="2" t="s">
        <v>167</v>
      </c>
      <c r="L60" s="6">
        <v>2</v>
      </c>
      <c r="M60" s="2" t="s">
        <v>152</v>
      </c>
      <c r="N60" s="2" t="s">
        <v>109</v>
      </c>
      <c r="O60" s="7"/>
      <c r="P60" s="7"/>
    </row>
    <row r="61" spans="1:17" x14ac:dyDescent="0.25">
      <c r="A61" s="2"/>
      <c r="B61" s="2" t="s">
        <v>68</v>
      </c>
      <c r="C61" s="2" t="s">
        <v>139</v>
      </c>
      <c r="D61" s="2" t="s">
        <v>168</v>
      </c>
      <c r="E61" s="6">
        <v>2</v>
      </c>
      <c r="F61" s="2" t="s">
        <v>156</v>
      </c>
      <c r="H61" s="2"/>
      <c r="I61" s="2" t="s">
        <v>68</v>
      </c>
      <c r="J61" s="2" t="s">
        <v>139</v>
      </c>
      <c r="K61" s="2" t="s">
        <v>168</v>
      </c>
      <c r="L61" s="6">
        <v>2</v>
      </c>
      <c r="M61" s="2" t="s">
        <v>156</v>
      </c>
      <c r="N61" s="2" t="s">
        <v>109</v>
      </c>
      <c r="O61" s="7">
        <v>21</v>
      </c>
      <c r="P61" s="7">
        <v>21</v>
      </c>
    </row>
    <row r="62" spans="1:17" x14ac:dyDescent="0.25">
      <c r="A62" s="2"/>
      <c r="B62" s="2" t="s">
        <v>71</v>
      </c>
      <c r="C62" s="2" t="s">
        <v>140</v>
      </c>
      <c r="D62" s="2" t="s">
        <v>169</v>
      </c>
      <c r="E62" s="6">
        <v>2</v>
      </c>
      <c r="F62" s="2" t="s">
        <v>154</v>
      </c>
      <c r="H62" s="2"/>
      <c r="I62" s="2" t="s">
        <v>71</v>
      </c>
      <c r="J62" s="2" t="s">
        <v>140</v>
      </c>
      <c r="K62" s="2" t="s">
        <v>169</v>
      </c>
      <c r="L62" s="6">
        <v>2</v>
      </c>
      <c r="M62" s="2" t="s">
        <v>154</v>
      </c>
      <c r="N62" s="2" t="s">
        <v>77</v>
      </c>
      <c r="O62" s="7">
        <v>22</v>
      </c>
      <c r="P62" s="7">
        <f>O62+P61</f>
        <v>43</v>
      </c>
    </row>
    <row r="63" spans="1:17" x14ac:dyDescent="0.25">
      <c r="A63" s="2" t="s">
        <v>3</v>
      </c>
      <c r="B63" s="2" t="s">
        <v>73</v>
      </c>
      <c r="C63" s="2" t="s">
        <v>141</v>
      </c>
      <c r="D63" s="2" t="s">
        <v>170</v>
      </c>
      <c r="E63" s="6">
        <v>2</v>
      </c>
      <c r="F63" s="2" t="s">
        <v>159</v>
      </c>
      <c r="H63" s="2" t="s">
        <v>3</v>
      </c>
      <c r="I63" s="2" t="s">
        <v>73</v>
      </c>
      <c r="J63" s="2" t="s">
        <v>141</v>
      </c>
      <c r="K63" s="2" t="s">
        <v>170</v>
      </c>
      <c r="L63" s="6">
        <v>2</v>
      </c>
      <c r="M63" s="2" t="s">
        <v>159</v>
      </c>
      <c r="N63" s="2" t="s">
        <v>77</v>
      </c>
      <c r="O63" s="7">
        <f>P59</f>
        <v>87679</v>
      </c>
      <c r="P63" s="7">
        <f>O63+P62</f>
        <v>87722</v>
      </c>
      <c r="Q63" t="s">
        <v>3</v>
      </c>
    </row>
    <row r="64" spans="1:17" x14ac:dyDescent="0.25">
      <c r="A64" s="2"/>
      <c r="B64" s="2" t="s">
        <v>124</v>
      </c>
      <c r="C64" s="2" t="s">
        <v>109</v>
      </c>
      <c r="D64" s="2" t="s">
        <v>171</v>
      </c>
      <c r="E64" s="6">
        <v>2</v>
      </c>
      <c r="F64" s="2" t="s">
        <v>153</v>
      </c>
      <c r="H64" s="2"/>
      <c r="I64" s="2" t="s">
        <v>124</v>
      </c>
      <c r="J64" s="2" t="s">
        <v>109</v>
      </c>
      <c r="K64" s="2" t="s">
        <v>171</v>
      </c>
      <c r="L64" s="6">
        <v>2</v>
      </c>
      <c r="M64" s="2" t="s">
        <v>153</v>
      </c>
      <c r="N64" s="2" t="s">
        <v>109</v>
      </c>
      <c r="O64" s="7"/>
      <c r="P64" s="7"/>
    </row>
    <row r="65" spans="1:17" x14ac:dyDescent="0.25">
      <c r="A65" s="2"/>
      <c r="B65" s="2" t="s">
        <v>143</v>
      </c>
      <c r="C65" s="2" t="s">
        <v>111</v>
      </c>
      <c r="D65" s="2" t="s">
        <v>172</v>
      </c>
      <c r="E65" s="6">
        <v>2</v>
      </c>
      <c r="F65" s="2" t="s">
        <v>155</v>
      </c>
      <c r="H65" s="2"/>
      <c r="I65" s="2" t="s">
        <v>143</v>
      </c>
      <c r="J65" s="2" t="s">
        <v>111</v>
      </c>
      <c r="K65" s="2" t="s">
        <v>172</v>
      </c>
      <c r="L65" s="6">
        <v>2</v>
      </c>
      <c r="M65" s="2" t="s">
        <v>155</v>
      </c>
      <c r="N65" s="2" t="s">
        <v>109</v>
      </c>
      <c r="O65" s="7">
        <v>2</v>
      </c>
      <c r="P65" s="7">
        <v>2</v>
      </c>
    </row>
    <row r="66" spans="1:17" x14ac:dyDescent="0.25">
      <c r="A66" s="2" t="s">
        <v>124</v>
      </c>
      <c r="B66" s="2" t="s">
        <v>144</v>
      </c>
      <c r="C66" s="2" t="s">
        <v>145</v>
      </c>
      <c r="D66" s="2" t="s">
        <v>173</v>
      </c>
      <c r="E66" s="6">
        <v>2</v>
      </c>
      <c r="F66" s="2" t="s">
        <v>157</v>
      </c>
      <c r="H66" s="2" t="s">
        <v>124</v>
      </c>
      <c r="I66" s="2" t="s">
        <v>144</v>
      </c>
      <c r="J66" s="2" t="s">
        <v>145</v>
      </c>
      <c r="K66" s="2" t="s">
        <v>173</v>
      </c>
      <c r="L66" s="6">
        <v>2</v>
      </c>
      <c r="M66" s="2" t="s">
        <v>157</v>
      </c>
      <c r="N66" s="2" t="s">
        <v>78</v>
      </c>
      <c r="O66" s="7">
        <v>3</v>
      </c>
      <c r="P66" s="7">
        <f>O66*P65</f>
        <v>6</v>
      </c>
      <c r="Q66" t="s">
        <v>124</v>
      </c>
    </row>
    <row r="67" spans="1:17" x14ac:dyDescent="0.25">
      <c r="A67" s="2" t="s">
        <v>146</v>
      </c>
      <c r="B67" s="2" t="s">
        <v>4</v>
      </c>
      <c r="C67" s="2" t="s">
        <v>109</v>
      </c>
      <c r="D67" s="2" t="s">
        <v>174</v>
      </c>
      <c r="E67" s="6">
        <v>1</v>
      </c>
      <c r="F67" s="2" t="s">
        <v>152</v>
      </c>
      <c r="H67" s="2" t="s">
        <v>146</v>
      </c>
      <c r="I67" s="2" t="s">
        <v>4</v>
      </c>
      <c r="J67" s="2" t="s">
        <v>109</v>
      </c>
      <c r="K67" s="2" t="s">
        <v>174</v>
      </c>
      <c r="L67" s="6">
        <v>1</v>
      </c>
      <c r="M67" s="2" t="s">
        <v>152</v>
      </c>
      <c r="N67" s="2" t="s">
        <v>109</v>
      </c>
      <c r="O67" s="7"/>
      <c r="P67" s="7"/>
    </row>
    <row r="68" spans="1:17" x14ac:dyDescent="0.25">
      <c r="A68" s="2"/>
      <c r="B68" s="2" t="s">
        <v>7</v>
      </c>
      <c r="C68" s="2" t="s">
        <v>146</v>
      </c>
      <c r="D68" s="2" t="s">
        <v>175</v>
      </c>
      <c r="E68" s="6">
        <v>1</v>
      </c>
      <c r="F68" s="2" t="s">
        <v>156</v>
      </c>
      <c r="H68" s="2"/>
      <c r="I68" s="2" t="s">
        <v>7</v>
      </c>
      <c r="J68" s="2" t="s">
        <v>146</v>
      </c>
      <c r="K68" s="2" t="s">
        <v>175</v>
      </c>
      <c r="L68" s="6">
        <v>1</v>
      </c>
      <c r="M68" s="2" t="s">
        <v>156</v>
      </c>
      <c r="N68" s="2" t="s">
        <v>109</v>
      </c>
      <c r="O68" s="7">
        <v>1</v>
      </c>
      <c r="P68" s="7">
        <v>1</v>
      </c>
    </row>
    <row r="69" spans="1:17" x14ac:dyDescent="0.25">
      <c r="A69" s="2"/>
      <c r="B69" s="2" t="s">
        <v>8</v>
      </c>
      <c r="C69" s="2" t="s">
        <v>142</v>
      </c>
      <c r="D69" s="2" t="s">
        <v>176</v>
      </c>
      <c r="E69" s="6">
        <v>1</v>
      </c>
      <c r="F69" s="2" t="s">
        <v>154</v>
      </c>
      <c r="H69" s="2"/>
      <c r="I69" s="2" t="s">
        <v>8</v>
      </c>
      <c r="J69" s="2" t="s">
        <v>142</v>
      </c>
      <c r="K69" s="2" t="s">
        <v>176</v>
      </c>
      <c r="L69" s="6">
        <v>1</v>
      </c>
      <c r="M69" s="2" t="s">
        <v>154</v>
      </c>
      <c r="N69" s="2" t="s">
        <v>77</v>
      </c>
      <c r="O69" s="7">
        <f>P63</f>
        <v>87722</v>
      </c>
      <c r="P69" s="7">
        <f>O69+P68</f>
        <v>87723</v>
      </c>
    </row>
    <row r="70" spans="1:17" x14ac:dyDescent="0.25">
      <c r="A70" s="2" t="s">
        <v>4</v>
      </c>
      <c r="B70" s="2" t="s">
        <v>9</v>
      </c>
      <c r="C70" s="2" t="s">
        <v>147</v>
      </c>
      <c r="D70" s="2" t="s">
        <v>139</v>
      </c>
      <c r="E70" s="6">
        <v>1</v>
      </c>
      <c r="F70" s="2" t="s">
        <v>159</v>
      </c>
      <c r="H70" s="2" t="s">
        <v>4</v>
      </c>
      <c r="I70" s="2" t="s">
        <v>9</v>
      </c>
      <c r="J70" s="2" t="s">
        <v>147</v>
      </c>
      <c r="K70" s="2" t="s">
        <v>139</v>
      </c>
      <c r="L70" s="6">
        <v>1</v>
      </c>
      <c r="M70" s="2" t="s">
        <v>159</v>
      </c>
      <c r="N70" s="2" t="s">
        <v>77</v>
      </c>
      <c r="O70" s="7">
        <f>P66</f>
        <v>6</v>
      </c>
      <c r="P70" s="7">
        <f>P69+O70</f>
        <v>87729</v>
      </c>
      <c r="Q70" t="s">
        <v>4</v>
      </c>
    </row>
    <row r="71" spans="1:17" x14ac:dyDescent="0.25">
      <c r="A71" s="2"/>
      <c r="B71" s="2" t="s">
        <v>5</v>
      </c>
      <c r="C71" s="2" t="s">
        <v>109</v>
      </c>
      <c r="D71" s="2" t="s">
        <v>177</v>
      </c>
      <c r="E71" s="6">
        <v>1</v>
      </c>
      <c r="F71" s="2" t="s">
        <v>153</v>
      </c>
      <c r="H71" s="2"/>
      <c r="I71" s="2" t="s">
        <v>5</v>
      </c>
      <c r="J71" s="2" t="s">
        <v>109</v>
      </c>
      <c r="K71" s="2" t="s">
        <v>177</v>
      </c>
      <c r="L71" s="6">
        <v>1</v>
      </c>
      <c r="M71" s="2" t="s">
        <v>153</v>
      </c>
      <c r="N71" s="2" t="s">
        <v>109</v>
      </c>
      <c r="O71" s="7"/>
      <c r="P71" s="7"/>
    </row>
    <row r="72" spans="1:17" x14ac:dyDescent="0.25">
      <c r="A72" s="2"/>
      <c r="B72" s="2" t="s">
        <v>11</v>
      </c>
      <c r="C72" s="2" t="s">
        <v>148</v>
      </c>
      <c r="D72" s="2" t="s">
        <v>178</v>
      </c>
      <c r="E72" s="6">
        <v>1</v>
      </c>
      <c r="F72" s="2" t="s">
        <v>155</v>
      </c>
      <c r="H72" s="2"/>
      <c r="I72" s="2" t="s">
        <v>11</v>
      </c>
      <c r="J72" s="2" t="s">
        <v>148</v>
      </c>
      <c r="K72" s="2" t="s">
        <v>178</v>
      </c>
      <c r="L72" s="6">
        <v>1</v>
      </c>
      <c r="M72" s="2" t="s">
        <v>155</v>
      </c>
      <c r="N72" s="2" t="s">
        <v>109</v>
      </c>
      <c r="O72" s="7">
        <v>4</v>
      </c>
      <c r="P72" s="7">
        <v>4</v>
      </c>
    </row>
    <row r="73" spans="1:17" x14ac:dyDescent="0.25">
      <c r="A73" s="2" t="s">
        <v>5</v>
      </c>
      <c r="B73" s="2" t="s">
        <v>12</v>
      </c>
      <c r="C73" s="2" t="s">
        <v>149</v>
      </c>
      <c r="D73" s="2" t="s">
        <v>179</v>
      </c>
      <c r="E73" s="6">
        <v>1</v>
      </c>
      <c r="F73" s="2" t="s">
        <v>160</v>
      </c>
      <c r="H73" s="2" t="s">
        <v>5</v>
      </c>
      <c r="I73" s="2" t="s">
        <v>12</v>
      </c>
      <c r="J73" s="2" t="s">
        <v>149</v>
      </c>
      <c r="K73" s="2" t="s">
        <v>179</v>
      </c>
      <c r="L73" s="6">
        <v>1</v>
      </c>
      <c r="M73" s="2" t="s">
        <v>160</v>
      </c>
      <c r="N73" s="2" t="s">
        <v>77</v>
      </c>
      <c r="O73" s="7">
        <v>5</v>
      </c>
      <c r="P73" s="7">
        <f>O73+P72</f>
        <v>9</v>
      </c>
      <c r="Q73" t="s">
        <v>5</v>
      </c>
    </row>
    <row r="74" spans="1:17" x14ac:dyDescent="0.25">
      <c r="A74" s="2" t="s">
        <v>150</v>
      </c>
      <c r="B74" s="2" t="s">
        <v>6</v>
      </c>
      <c r="C74" s="2" t="s">
        <v>109</v>
      </c>
      <c r="D74" s="2" t="s">
        <v>180</v>
      </c>
      <c r="E74" s="6">
        <v>0</v>
      </c>
      <c r="F74" s="2" t="s">
        <v>152</v>
      </c>
      <c r="H74" s="2" t="s">
        <v>150</v>
      </c>
      <c r="I74" s="2" t="s">
        <v>6</v>
      </c>
      <c r="J74" s="2" t="s">
        <v>109</v>
      </c>
      <c r="K74" s="2" t="s">
        <v>180</v>
      </c>
      <c r="L74" s="6">
        <v>0</v>
      </c>
      <c r="M74" s="2" t="s">
        <v>152</v>
      </c>
      <c r="N74" s="2" t="s">
        <v>109</v>
      </c>
      <c r="O74" s="7"/>
      <c r="P74" s="7"/>
    </row>
    <row r="75" spans="1:17" x14ac:dyDescent="0.25">
      <c r="A75" s="2"/>
      <c r="B75" s="2" t="s">
        <v>13</v>
      </c>
      <c r="C75" s="2" t="s">
        <v>4</v>
      </c>
      <c r="D75" s="2" t="s">
        <v>181</v>
      </c>
      <c r="E75" s="6">
        <v>0</v>
      </c>
      <c r="F75" s="2" t="s">
        <v>156</v>
      </c>
      <c r="H75" s="2"/>
      <c r="I75" s="2" t="s">
        <v>13</v>
      </c>
      <c r="J75" s="2" t="s">
        <v>4</v>
      </c>
      <c r="K75" s="2" t="s">
        <v>181</v>
      </c>
      <c r="L75" s="6">
        <v>0</v>
      </c>
      <c r="M75" s="2" t="s">
        <v>156</v>
      </c>
      <c r="N75" s="2" t="s">
        <v>109</v>
      </c>
      <c r="O75" s="7">
        <f>P70</f>
        <v>87729</v>
      </c>
      <c r="P75" s="7">
        <f>O75</f>
        <v>87729</v>
      </c>
    </row>
    <row r="76" spans="1:17" x14ac:dyDescent="0.25">
      <c r="A76" s="2"/>
      <c r="B76" s="2" t="s">
        <v>14</v>
      </c>
      <c r="C76" s="2" t="s">
        <v>151</v>
      </c>
      <c r="D76" s="2" t="s">
        <v>182</v>
      </c>
      <c r="E76" s="6">
        <v>0</v>
      </c>
      <c r="F76" s="2" t="s">
        <v>154</v>
      </c>
      <c r="H76" s="2"/>
      <c r="I76" s="2" t="s">
        <v>14</v>
      </c>
      <c r="J76" s="2" t="s">
        <v>151</v>
      </c>
      <c r="K76" s="2" t="s">
        <v>182</v>
      </c>
      <c r="L76" s="6">
        <v>0</v>
      </c>
      <c r="M76" s="2" t="s">
        <v>154</v>
      </c>
      <c r="N76" s="2" t="s">
        <v>77</v>
      </c>
      <c r="O76" s="7">
        <f>P73</f>
        <v>9</v>
      </c>
      <c r="P76" s="7">
        <f>O76+P75</f>
        <v>87738</v>
      </c>
    </row>
    <row r="77" spans="1:17" x14ac:dyDescent="0.25">
      <c r="A77" s="2"/>
      <c r="B77" s="2"/>
      <c r="C77" s="2"/>
      <c r="D77" s="2"/>
      <c r="E77" s="6"/>
      <c r="F77" s="2"/>
      <c r="H77" s="2"/>
      <c r="I77" s="2"/>
      <c r="J77" s="2"/>
      <c r="K77" s="2"/>
      <c r="L77" s="6"/>
      <c r="M77" s="2"/>
      <c r="N77" s="2"/>
      <c r="O77" s="7"/>
      <c r="P77" s="7"/>
    </row>
    <row r="78" spans="1:17" x14ac:dyDescent="0.25">
      <c r="A78" s="2"/>
      <c r="B78" s="2"/>
      <c r="C78" s="2"/>
      <c r="D78" s="2"/>
      <c r="E78" s="6"/>
      <c r="F78" s="2"/>
      <c r="H78" s="2"/>
      <c r="I78" s="2"/>
      <c r="J78" s="2"/>
      <c r="K78" s="2"/>
      <c r="L78" s="6"/>
      <c r="M78" s="2"/>
      <c r="N78" s="2"/>
      <c r="O78" s="7"/>
      <c r="P78" s="7"/>
    </row>
    <row r="79" spans="1:17" x14ac:dyDescent="0.25">
      <c r="A79" s="2"/>
      <c r="B79" s="2"/>
      <c r="C79" s="2"/>
      <c r="D79" s="2"/>
      <c r="E79" s="6"/>
      <c r="F79" s="2"/>
      <c r="H79" s="2"/>
      <c r="I79" s="2"/>
      <c r="J79" s="2"/>
      <c r="K79" s="2"/>
      <c r="L79" s="6"/>
      <c r="M79" s="2"/>
      <c r="N79" s="2"/>
      <c r="O79" s="7"/>
      <c r="P79" s="7"/>
    </row>
    <row r="80" spans="1:17" x14ac:dyDescent="0.25">
      <c r="A80" s="1" t="s">
        <v>112</v>
      </c>
      <c r="H80" s="2"/>
      <c r="I80" s="2"/>
      <c r="J80" s="2"/>
      <c r="K80" s="2"/>
      <c r="L80" s="6"/>
      <c r="M80" s="2"/>
      <c r="N80" s="2"/>
      <c r="O80" s="7"/>
      <c r="P80" s="7"/>
    </row>
    <row r="81" spans="1:17" x14ac:dyDescent="0.25">
      <c r="A81" s="4" t="s">
        <v>119</v>
      </c>
      <c r="B81" s="4" t="s">
        <v>6</v>
      </c>
      <c r="C81" t="s">
        <v>121</v>
      </c>
      <c r="H81" s="2"/>
      <c r="I81" s="2"/>
      <c r="J81" s="2"/>
      <c r="K81" s="2"/>
      <c r="L81" s="6"/>
      <c r="M81" s="2"/>
      <c r="N81" s="2"/>
      <c r="O81" s="7"/>
      <c r="P81" s="7"/>
    </row>
    <row r="82" spans="1:17" x14ac:dyDescent="0.25">
      <c r="A82" s="4" t="s">
        <v>115</v>
      </c>
      <c r="B82" s="4" t="s">
        <v>4</v>
      </c>
      <c r="C82" s="1" t="s">
        <v>123</v>
      </c>
      <c r="E82" s="4" t="s">
        <v>5</v>
      </c>
      <c r="F82" s="1" t="s">
        <v>120</v>
      </c>
    </row>
    <row r="83" spans="1:17" x14ac:dyDescent="0.25">
      <c r="A83" s="4" t="s">
        <v>116</v>
      </c>
      <c r="B83" s="4" t="s">
        <v>3</v>
      </c>
      <c r="C83" s="1" t="s">
        <v>113</v>
      </c>
      <c r="E83" s="4" t="s">
        <v>124</v>
      </c>
      <c r="F83" s="5" t="s">
        <v>122</v>
      </c>
    </row>
    <row r="84" spans="1:17" x14ac:dyDescent="0.25">
      <c r="A84" s="4" t="s">
        <v>117</v>
      </c>
      <c r="B84" s="4" t="s">
        <v>2</v>
      </c>
      <c r="C84" s="1" t="s">
        <v>127</v>
      </c>
    </row>
    <row r="85" spans="1:17" x14ac:dyDescent="0.25">
      <c r="A85" s="4" t="s">
        <v>118</v>
      </c>
      <c r="B85" s="4" t="s">
        <v>1</v>
      </c>
      <c r="C85" s="1" t="s">
        <v>114</v>
      </c>
      <c r="E85" s="4" t="s">
        <v>125</v>
      </c>
      <c r="F85" s="1" t="s">
        <v>126</v>
      </c>
    </row>
    <row r="87" spans="1:17" x14ac:dyDescent="0.25">
      <c r="A87" s="2"/>
      <c r="B87" s="2" t="s">
        <v>48</v>
      </c>
      <c r="C87" s="2" t="s">
        <v>130</v>
      </c>
      <c r="D87" s="2" t="s">
        <v>111</v>
      </c>
      <c r="E87" s="6">
        <v>4</v>
      </c>
      <c r="F87" s="2" t="s">
        <v>156</v>
      </c>
      <c r="H87" s="2"/>
      <c r="I87" s="2" t="s">
        <v>48</v>
      </c>
      <c r="J87" s="2" t="s">
        <v>130</v>
      </c>
      <c r="K87" s="2" t="s">
        <v>111</v>
      </c>
      <c r="L87" s="6">
        <v>4</v>
      </c>
      <c r="M87" s="2" t="s">
        <v>156</v>
      </c>
      <c r="N87" s="2" t="s">
        <v>109</v>
      </c>
      <c r="O87" s="7" t="s">
        <v>130</v>
      </c>
      <c r="P87" s="7">
        <v>41</v>
      </c>
    </row>
    <row r="88" spans="1:17" x14ac:dyDescent="0.25">
      <c r="A88" s="2" t="s">
        <v>1</v>
      </c>
      <c r="B88" s="2" t="s">
        <v>50</v>
      </c>
      <c r="C88" s="2" t="s">
        <v>134</v>
      </c>
      <c r="D88" s="2" t="s">
        <v>110</v>
      </c>
      <c r="E88" s="6">
        <v>4</v>
      </c>
      <c r="F88" s="2" t="s">
        <v>154</v>
      </c>
      <c r="H88" s="2" t="s">
        <v>1</v>
      </c>
      <c r="I88" s="2" t="s">
        <v>50</v>
      </c>
      <c r="J88" s="2" t="s">
        <v>134</v>
      </c>
      <c r="K88" s="2" t="s">
        <v>110</v>
      </c>
      <c r="L88" s="6">
        <v>4</v>
      </c>
      <c r="M88" s="2" t="s">
        <v>154</v>
      </c>
      <c r="N88" s="2" t="s">
        <v>77</v>
      </c>
      <c r="O88" s="7">
        <v>42</v>
      </c>
      <c r="P88" s="7">
        <f>P87+O88</f>
        <v>83</v>
      </c>
      <c r="Q88" t="s">
        <v>1</v>
      </c>
    </row>
    <row r="89" spans="1:17" x14ac:dyDescent="0.25">
      <c r="A89" s="2"/>
      <c r="B89" s="2" t="s">
        <v>129</v>
      </c>
      <c r="C89" s="2" t="s">
        <v>131</v>
      </c>
      <c r="D89" s="2" t="s">
        <v>161</v>
      </c>
      <c r="E89" s="6">
        <v>4</v>
      </c>
      <c r="F89" s="2" t="s">
        <v>155</v>
      </c>
      <c r="H89" s="2"/>
      <c r="I89" s="2" t="s">
        <v>129</v>
      </c>
      <c r="J89" s="2" t="s">
        <v>131</v>
      </c>
      <c r="K89" s="2" t="s">
        <v>161</v>
      </c>
      <c r="L89" s="6">
        <v>4</v>
      </c>
      <c r="M89" s="2" t="s">
        <v>155</v>
      </c>
      <c r="N89" s="2" t="s">
        <v>109</v>
      </c>
      <c r="O89" s="7">
        <v>32</v>
      </c>
      <c r="P89" s="7">
        <v>32</v>
      </c>
    </row>
    <row r="90" spans="1:17" x14ac:dyDescent="0.25">
      <c r="A90" s="2"/>
      <c r="B90" s="2" t="s">
        <v>132</v>
      </c>
      <c r="C90" s="2" t="s">
        <v>133</v>
      </c>
      <c r="D90" s="2" t="s">
        <v>162</v>
      </c>
      <c r="E90" s="6">
        <v>4</v>
      </c>
      <c r="F90" s="2" t="s">
        <v>157</v>
      </c>
      <c r="H90" s="2"/>
      <c r="I90" s="2" t="s">
        <v>132</v>
      </c>
      <c r="J90" s="2" t="s">
        <v>133</v>
      </c>
      <c r="K90" s="2" t="s">
        <v>162</v>
      </c>
      <c r="L90" s="6">
        <v>4</v>
      </c>
      <c r="M90" s="2" t="s">
        <v>157</v>
      </c>
      <c r="N90" s="2" t="s">
        <v>78</v>
      </c>
      <c r="O90" s="7">
        <f>P88</f>
        <v>83</v>
      </c>
      <c r="P90" s="7">
        <f>O90*P89</f>
        <v>2656</v>
      </c>
    </row>
    <row r="91" spans="1:17" x14ac:dyDescent="0.25">
      <c r="A91" s="2" t="s">
        <v>125</v>
      </c>
      <c r="B91" s="2" t="s">
        <v>135</v>
      </c>
      <c r="C91" s="2" t="s">
        <v>136</v>
      </c>
      <c r="D91" s="2" t="s">
        <v>163</v>
      </c>
      <c r="E91" s="6">
        <v>4</v>
      </c>
      <c r="F91" s="2" t="s">
        <v>158</v>
      </c>
      <c r="H91" s="2" t="s">
        <v>125</v>
      </c>
      <c r="I91" s="2" t="s">
        <v>135</v>
      </c>
      <c r="J91" s="2" t="s">
        <v>136</v>
      </c>
      <c r="K91" s="2" t="s">
        <v>163</v>
      </c>
      <c r="L91" s="6">
        <v>4</v>
      </c>
      <c r="M91" s="2" t="s">
        <v>158</v>
      </c>
      <c r="N91" s="2" t="s">
        <v>78</v>
      </c>
      <c r="O91" s="7">
        <v>33</v>
      </c>
      <c r="P91" s="7">
        <f>P90*O91</f>
        <v>87648</v>
      </c>
      <c r="Q91" t="s">
        <v>125</v>
      </c>
    </row>
    <row r="92" spans="1:17" x14ac:dyDescent="0.25">
      <c r="A92" s="2"/>
      <c r="B92" s="2" t="s">
        <v>67</v>
      </c>
      <c r="C92" s="2" t="s">
        <v>137</v>
      </c>
      <c r="D92" s="2" t="s">
        <v>165</v>
      </c>
      <c r="E92" s="6">
        <v>3</v>
      </c>
      <c r="F92" s="2" t="s">
        <v>156</v>
      </c>
      <c r="H92" s="2"/>
      <c r="I92" s="2" t="s">
        <v>67</v>
      </c>
      <c r="J92" s="2" t="s">
        <v>137</v>
      </c>
      <c r="K92" s="2" t="s">
        <v>165</v>
      </c>
      <c r="L92" s="6">
        <v>3</v>
      </c>
      <c r="M92" s="2" t="s">
        <v>156</v>
      </c>
      <c r="N92" s="2" t="s">
        <v>109</v>
      </c>
      <c r="O92" s="7">
        <v>31</v>
      </c>
      <c r="P92" s="7">
        <v>31</v>
      </c>
    </row>
    <row r="93" spans="1:17" x14ac:dyDescent="0.25">
      <c r="A93" s="2" t="s">
        <v>2</v>
      </c>
      <c r="B93" s="2" t="s">
        <v>69</v>
      </c>
      <c r="C93" s="2" t="s">
        <v>138</v>
      </c>
      <c r="D93" s="2" t="s">
        <v>166</v>
      </c>
      <c r="E93" s="6">
        <v>3</v>
      </c>
      <c r="F93" s="2" t="s">
        <v>154</v>
      </c>
      <c r="H93" s="2" t="s">
        <v>2</v>
      </c>
      <c r="I93" s="2" t="s">
        <v>69</v>
      </c>
      <c r="J93" s="2" t="s">
        <v>138</v>
      </c>
      <c r="K93" s="2" t="s">
        <v>166</v>
      </c>
      <c r="L93" s="6">
        <v>3</v>
      </c>
      <c r="M93" s="2" t="s">
        <v>154</v>
      </c>
      <c r="N93" s="2" t="s">
        <v>77</v>
      </c>
      <c r="O93" s="7">
        <f>P91</f>
        <v>87648</v>
      </c>
      <c r="P93" s="7">
        <f>O93+P92</f>
        <v>87679</v>
      </c>
      <c r="Q93" t="s">
        <v>2</v>
      </c>
    </row>
    <row r="94" spans="1:17" x14ac:dyDescent="0.25">
      <c r="A94" s="2"/>
      <c r="B94" s="2" t="s">
        <v>68</v>
      </c>
      <c r="C94" s="2" t="s">
        <v>139</v>
      </c>
      <c r="D94" s="2" t="s">
        <v>168</v>
      </c>
      <c r="E94" s="6">
        <v>2</v>
      </c>
      <c r="F94" s="2" t="s">
        <v>156</v>
      </c>
      <c r="H94" s="2"/>
      <c r="I94" s="2" t="s">
        <v>68</v>
      </c>
      <c r="J94" s="2" t="s">
        <v>139</v>
      </c>
      <c r="K94" s="2" t="s">
        <v>168</v>
      </c>
      <c r="L94" s="6">
        <v>2</v>
      </c>
      <c r="M94" s="2" t="s">
        <v>156</v>
      </c>
      <c r="N94" s="2" t="s">
        <v>109</v>
      </c>
      <c r="O94" s="7">
        <v>21</v>
      </c>
      <c r="P94" s="7">
        <v>21</v>
      </c>
    </row>
    <row r="95" spans="1:17" x14ac:dyDescent="0.25">
      <c r="A95" s="2"/>
      <c r="B95" s="2" t="s">
        <v>71</v>
      </c>
      <c r="C95" s="2" t="s">
        <v>140</v>
      </c>
      <c r="D95" s="2" t="s">
        <v>169</v>
      </c>
      <c r="E95" s="6">
        <v>2</v>
      </c>
      <c r="F95" s="2" t="s">
        <v>154</v>
      </c>
      <c r="H95" s="2"/>
      <c r="I95" s="2" t="s">
        <v>71</v>
      </c>
      <c r="J95" s="2" t="s">
        <v>140</v>
      </c>
      <c r="K95" s="2" t="s">
        <v>169</v>
      </c>
      <c r="L95" s="6">
        <v>2</v>
      </c>
      <c r="M95" s="2" t="s">
        <v>154</v>
      </c>
      <c r="N95" s="2" t="s">
        <v>77</v>
      </c>
      <c r="O95" s="7">
        <v>22</v>
      </c>
      <c r="P95" s="7">
        <f>O95+P94</f>
        <v>43</v>
      </c>
    </row>
    <row r="96" spans="1:17" x14ac:dyDescent="0.25">
      <c r="A96" s="2" t="s">
        <v>3</v>
      </c>
      <c r="B96" s="2" t="s">
        <v>73</v>
      </c>
      <c r="C96" s="2" t="s">
        <v>141</v>
      </c>
      <c r="D96" s="2" t="s">
        <v>170</v>
      </c>
      <c r="E96" s="6">
        <v>2</v>
      </c>
      <c r="F96" s="2" t="s">
        <v>159</v>
      </c>
      <c r="H96" s="2" t="s">
        <v>3</v>
      </c>
      <c r="I96" s="2" t="s">
        <v>73</v>
      </c>
      <c r="J96" s="2" t="s">
        <v>141</v>
      </c>
      <c r="K96" s="2" t="s">
        <v>170</v>
      </c>
      <c r="L96" s="6">
        <v>2</v>
      </c>
      <c r="M96" s="2" t="s">
        <v>159</v>
      </c>
      <c r="N96" s="2" t="s">
        <v>77</v>
      </c>
      <c r="O96" s="7">
        <f>P93</f>
        <v>87679</v>
      </c>
      <c r="P96" s="7">
        <f>O96+P95</f>
        <v>87722</v>
      </c>
      <c r="Q96" t="s">
        <v>3</v>
      </c>
    </row>
    <row r="97" spans="1:17" x14ac:dyDescent="0.25">
      <c r="A97" s="2"/>
      <c r="B97" s="2" t="s">
        <v>143</v>
      </c>
      <c r="C97" s="2" t="s">
        <v>111</v>
      </c>
      <c r="D97" s="2" t="s">
        <v>172</v>
      </c>
      <c r="E97" s="6">
        <v>2</v>
      </c>
      <c r="F97" s="2" t="s">
        <v>155</v>
      </c>
      <c r="H97" s="2"/>
      <c r="I97" s="2" t="s">
        <v>143</v>
      </c>
      <c r="J97" s="2" t="s">
        <v>111</v>
      </c>
      <c r="K97" s="2" t="s">
        <v>172</v>
      </c>
      <c r="L97" s="6">
        <v>2</v>
      </c>
      <c r="M97" s="2" t="s">
        <v>155</v>
      </c>
      <c r="N97" s="2" t="s">
        <v>109</v>
      </c>
      <c r="O97" s="7">
        <v>2</v>
      </c>
      <c r="P97" s="7">
        <v>2</v>
      </c>
    </row>
    <row r="98" spans="1:17" x14ac:dyDescent="0.25">
      <c r="A98" s="2" t="s">
        <v>124</v>
      </c>
      <c r="B98" s="2" t="s">
        <v>144</v>
      </c>
      <c r="C98" s="2" t="s">
        <v>145</v>
      </c>
      <c r="D98" s="2" t="s">
        <v>173</v>
      </c>
      <c r="E98" s="6">
        <v>2</v>
      </c>
      <c r="F98" s="2" t="s">
        <v>157</v>
      </c>
      <c r="H98" s="2" t="s">
        <v>124</v>
      </c>
      <c r="I98" s="2" t="s">
        <v>144</v>
      </c>
      <c r="J98" s="2" t="s">
        <v>145</v>
      </c>
      <c r="K98" s="2" t="s">
        <v>173</v>
      </c>
      <c r="L98" s="6">
        <v>2</v>
      </c>
      <c r="M98" s="2" t="s">
        <v>157</v>
      </c>
      <c r="N98" s="2" t="s">
        <v>78</v>
      </c>
      <c r="O98" s="7">
        <v>3</v>
      </c>
      <c r="P98" s="7">
        <f>O98*P97</f>
        <v>6</v>
      </c>
      <c r="Q98" t="s">
        <v>124</v>
      </c>
    </row>
    <row r="99" spans="1:17" x14ac:dyDescent="0.25">
      <c r="A99" s="2"/>
      <c r="B99" s="2" t="s">
        <v>7</v>
      </c>
      <c r="C99" s="2" t="s">
        <v>146</v>
      </c>
      <c r="D99" s="2" t="s">
        <v>175</v>
      </c>
      <c r="E99" s="6">
        <v>1</v>
      </c>
      <c r="F99" s="2" t="s">
        <v>156</v>
      </c>
      <c r="H99" s="2"/>
      <c r="I99" s="2" t="s">
        <v>7</v>
      </c>
      <c r="J99" s="2" t="s">
        <v>146</v>
      </c>
      <c r="K99" s="2" t="s">
        <v>175</v>
      </c>
      <c r="L99" s="6">
        <v>1</v>
      </c>
      <c r="M99" s="2" t="s">
        <v>156</v>
      </c>
      <c r="N99" s="2" t="s">
        <v>109</v>
      </c>
      <c r="O99" s="7">
        <v>1</v>
      </c>
      <c r="P99" s="7">
        <v>1</v>
      </c>
    </row>
    <row r="100" spans="1:17" x14ac:dyDescent="0.25">
      <c r="A100" s="2"/>
      <c r="B100" s="2" t="s">
        <v>8</v>
      </c>
      <c r="C100" s="2" t="s">
        <v>142</v>
      </c>
      <c r="D100" s="2" t="s">
        <v>176</v>
      </c>
      <c r="E100" s="6">
        <v>1</v>
      </c>
      <c r="F100" s="2" t="s">
        <v>154</v>
      </c>
      <c r="H100" s="2"/>
      <c r="I100" s="2" t="s">
        <v>8</v>
      </c>
      <c r="J100" s="2" t="s">
        <v>142</v>
      </c>
      <c r="K100" s="2" t="s">
        <v>176</v>
      </c>
      <c r="L100" s="6">
        <v>1</v>
      </c>
      <c r="M100" s="2" t="s">
        <v>154</v>
      </c>
      <c r="N100" s="2" t="s">
        <v>77</v>
      </c>
      <c r="O100" s="7">
        <f>P96</f>
        <v>87722</v>
      </c>
      <c r="P100" s="7">
        <f>O100+P99</f>
        <v>87723</v>
      </c>
    </row>
    <row r="101" spans="1:17" x14ac:dyDescent="0.25">
      <c r="A101" s="2" t="s">
        <v>4</v>
      </c>
      <c r="B101" s="2" t="s">
        <v>9</v>
      </c>
      <c r="C101" s="2" t="s">
        <v>147</v>
      </c>
      <c r="D101" s="2" t="s">
        <v>139</v>
      </c>
      <c r="E101" s="6">
        <v>1</v>
      </c>
      <c r="F101" s="2" t="s">
        <v>159</v>
      </c>
      <c r="H101" s="2" t="s">
        <v>4</v>
      </c>
      <c r="I101" s="2" t="s">
        <v>9</v>
      </c>
      <c r="J101" s="2" t="s">
        <v>147</v>
      </c>
      <c r="K101" s="2" t="s">
        <v>139</v>
      </c>
      <c r="L101" s="6">
        <v>1</v>
      </c>
      <c r="M101" s="2" t="s">
        <v>159</v>
      </c>
      <c r="N101" s="2" t="s">
        <v>77</v>
      </c>
      <c r="O101" s="7">
        <f>P98</f>
        <v>6</v>
      </c>
      <c r="P101" s="7">
        <f>P100+O101</f>
        <v>87729</v>
      </c>
      <c r="Q101" t="s">
        <v>4</v>
      </c>
    </row>
    <row r="102" spans="1:17" x14ac:dyDescent="0.25">
      <c r="A102" s="2"/>
      <c r="B102" s="2" t="s">
        <v>11</v>
      </c>
      <c r="C102" s="2" t="s">
        <v>148</v>
      </c>
      <c r="D102" s="2" t="s">
        <v>178</v>
      </c>
      <c r="E102" s="6">
        <v>1</v>
      </c>
      <c r="F102" s="2" t="s">
        <v>155</v>
      </c>
      <c r="H102" s="2"/>
      <c r="I102" s="2" t="s">
        <v>11</v>
      </c>
      <c r="J102" s="2" t="s">
        <v>148</v>
      </c>
      <c r="K102" s="2" t="s">
        <v>178</v>
      </c>
      <c r="L102" s="6">
        <v>1</v>
      </c>
      <c r="M102" s="2" t="s">
        <v>155</v>
      </c>
      <c r="N102" s="2" t="s">
        <v>109</v>
      </c>
      <c r="O102" s="7">
        <v>4</v>
      </c>
      <c r="P102" s="7">
        <v>4</v>
      </c>
    </row>
    <row r="103" spans="1:17" x14ac:dyDescent="0.25">
      <c r="A103" s="2" t="s">
        <v>5</v>
      </c>
      <c r="B103" s="2" t="s">
        <v>12</v>
      </c>
      <c r="C103" s="2" t="s">
        <v>149</v>
      </c>
      <c r="D103" s="2" t="s">
        <v>179</v>
      </c>
      <c r="E103" s="6">
        <v>1</v>
      </c>
      <c r="F103" s="2" t="s">
        <v>160</v>
      </c>
      <c r="H103" s="2" t="s">
        <v>5</v>
      </c>
      <c r="I103" s="2" t="s">
        <v>12</v>
      </c>
      <c r="J103" s="2" t="s">
        <v>149</v>
      </c>
      <c r="K103" s="2" t="s">
        <v>179</v>
      </c>
      <c r="L103" s="6">
        <v>1</v>
      </c>
      <c r="M103" s="2" t="s">
        <v>160</v>
      </c>
      <c r="N103" s="2" t="s">
        <v>77</v>
      </c>
      <c r="O103" s="7">
        <v>5</v>
      </c>
      <c r="P103" s="7">
        <f>O103+P102</f>
        <v>9</v>
      </c>
      <c r="Q103" t="s">
        <v>5</v>
      </c>
    </row>
    <row r="104" spans="1:17" x14ac:dyDescent="0.25">
      <c r="A104" s="2"/>
      <c r="B104" s="2" t="s">
        <v>13</v>
      </c>
      <c r="C104" s="2" t="s">
        <v>4</v>
      </c>
      <c r="D104" s="2" t="s">
        <v>181</v>
      </c>
      <c r="E104" s="6">
        <v>0</v>
      </c>
      <c r="F104" s="2" t="s">
        <v>156</v>
      </c>
      <c r="H104" s="2"/>
      <c r="I104" s="2" t="s">
        <v>13</v>
      </c>
      <c r="J104" s="2" t="s">
        <v>4</v>
      </c>
      <c r="K104" s="2" t="s">
        <v>181</v>
      </c>
      <c r="L104" s="6">
        <v>0</v>
      </c>
      <c r="M104" s="2" t="s">
        <v>156</v>
      </c>
      <c r="N104" s="2" t="s">
        <v>109</v>
      </c>
      <c r="O104" s="7">
        <f>P101</f>
        <v>87729</v>
      </c>
      <c r="P104" s="7">
        <f>O104</f>
        <v>87729</v>
      </c>
    </row>
    <row r="105" spans="1:17" x14ac:dyDescent="0.25">
      <c r="A105" s="2"/>
      <c r="B105" s="2" t="s">
        <v>14</v>
      </c>
      <c r="C105" s="2" t="s">
        <v>151</v>
      </c>
      <c r="D105" s="2" t="s">
        <v>182</v>
      </c>
      <c r="E105" s="6">
        <v>0</v>
      </c>
      <c r="F105" s="2" t="s">
        <v>154</v>
      </c>
      <c r="H105" s="2"/>
      <c r="I105" s="2" t="s">
        <v>14</v>
      </c>
      <c r="J105" s="2" t="s">
        <v>151</v>
      </c>
      <c r="K105" s="2" t="s">
        <v>182</v>
      </c>
      <c r="L105" s="6">
        <v>0</v>
      </c>
      <c r="M105" s="2" t="s">
        <v>154</v>
      </c>
      <c r="N105" s="2" t="s">
        <v>77</v>
      </c>
      <c r="O105" s="7">
        <f>P103</f>
        <v>9</v>
      </c>
      <c r="P105" s="7">
        <f>O105+P104</f>
        <v>87738</v>
      </c>
    </row>
    <row r="106" spans="1:17" x14ac:dyDescent="0.25">
      <c r="A106" s="2"/>
      <c r="B106" s="2"/>
      <c r="C106" s="2"/>
      <c r="D106" s="2"/>
    </row>
    <row r="108" spans="1:17" x14ac:dyDescent="0.25">
      <c r="A108" s="1"/>
    </row>
    <row r="109" spans="1:17" x14ac:dyDescent="0.25">
      <c r="A109" s="1"/>
    </row>
    <row r="110" spans="1:17" x14ac:dyDescent="0.25">
      <c r="A110" s="1"/>
      <c r="B110" s="2"/>
      <c r="C110" s="2"/>
      <c r="D110" s="2"/>
      <c r="E110" s="6"/>
      <c r="F110" s="2"/>
      <c r="H110" s="2"/>
      <c r="I110" s="2"/>
      <c r="J110" s="2"/>
      <c r="K110" s="2"/>
      <c r="L110" s="6"/>
      <c r="M110" s="2"/>
      <c r="N110" s="2"/>
      <c r="O110" s="7"/>
      <c r="P110" s="7"/>
    </row>
    <row r="111" spans="1:17" x14ac:dyDescent="0.25">
      <c r="A111" s="1" t="s">
        <v>191</v>
      </c>
      <c r="H111" s="2"/>
      <c r="I111" s="2"/>
      <c r="J111" s="2"/>
      <c r="K111" s="2"/>
      <c r="L111" s="6"/>
      <c r="M111" s="2"/>
      <c r="N111" s="2"/>
      <c r="O111" s="7"/>
      <c r="P111" s="7"/>
    </row>
    <row r="112" spans="1:17" x14ac:dyDescent="0.25">
      <c r="A112" s="4" t="s">
        <v>119</v>
      </c>
      <c r="B112" s="4" t="s">
        <v>6</v>
      </c>
      <c r="C112" t="s">
        <v>121</v>
      </c>
      <c r="H112" s="1" t="s">
        <v>192</v>
      </c>
      <c r="I112" s="2"/>
      <c r="J112" s="2"/>
      <c r="K112" s="2"/>
      <c r="L112" s="6"/>
      <c r="M112" s="2"/>
      <c r="N112" s="2"/>
      <c r="O112" s="7"/>
      <c r="P112" s="7"/>
    </row>
    <row r="113" spans="1:17" x14ac:dyDescent="0.25">
      <c r="A113" s="4" t="s">
        <v>115</v>
      </c>
      <c r="B113" s="4" t="s">
        <v>4</v>
      </c>
      <c r="C113" s="1" t="s">
        <v>123</v>
      </c>
      <c r="E113" s="4" t="s">
        <v>5</v>
      </c>
      <c r="F113" s="1" t="s">
        <v>189</v>
      </c>
      <c r="H113" s="1" t="s">
        <v>193</v>
      </c>
      <c r="I113" s="2"/>
      <c r="J113" s="2"/>
      <c r="K113" s="2"/>
      <c r="L113" s="6"/>
      <c r="M113" s="2"/>
      <c r="N113" s="2" t="s">
        <v>77</v>
      </c>
      <c r="O113" s="7">
        <v>4</v>
      </c>
      <c r="P113" s="7">
        <v>5</v>
      </c>
    </row>
    <row r="114" spans="1:17" x14ac:dyDescent="0.25">
      <c r="A114" s="4" t="s">
        <v>116</v>
      </c>
      <c r="B114" s="4" t="s">
        <v>3</v>
      </c>
      <c r="C114" s="1" t="s">
        <v>113</v>
      </c>
      <c r="E114" s="4" t="s">
        <v>124</v>
      </c>
      <c r="F114" s="5" t="s">
        <v>122</v>
      </c>
      <c r="H114" s="1" t="s">
        <v>194</v>
      </c>
    </row>
    <row r="115" spans="1:17" x14ac:dyDescent="0.25">
      <c r="A115" s="4" t="s">
        <v>117</v>
      </c>
      <c r="B115" s="4" t="s">
        <v>2</v>
      </c>
      <c r="C115" s="1" t="s">
        <v>185</v>
      </c>
      <c r="H115" s="1" t="s">
        <v>195</v>
      </c>
    </row>
    <row r="116" spans="1:17" x14ac:dyDescent="0.25">
      <c r="A116" s="4" t="s">
        <v>118</v>
      </c>
      <c r="B116" s="4" t="s">
        <v>1</v>
      </c>
      <c r="C116" s="1" t="s">
        <v>188</v>
      </c>
      <c r="H116" s="1" t="s">
        <v>190</v>
      </c>
      <c r="I116" s="3" t="s">
        <v>78</v>
      </c>
      <c r="J116" s="1" t="s">
        <v>196</v>
      </c>
    </row>
    <row r="117" spans="1:17" x14ac:dyDescent="0.25">
      <c r="A117" s="4" t="s">
        <v>183</v>
      </c>
      <c r="B117" s="4" t="s">
        <v>44</v>
      </c>
      <c r="C117" s="1" t="s">
        <v>114</v>
      </c>
      <c r="E117" s="4" t="s">
        <v>186</v>
      </c>
      <c r="F117" s="1" t="s">
        <v>187</v>
      </c>
      <c r="H117" s="1" t="s">
        <v>197</v>
      </c>
    </row>
    <row r="118" spans="1:17" x14ac:dyDescent="0.25">
      <c r="A118" s="4" t="s">
        <v>184</v>
      </c>
      <c r="B118" s="4" t="s">
        <v>45</v>
      </c>
      <c r="C118" s="1" t="s">
        <v>198</v>
      </c>
      <c r="E118" s="4"/>
      <c r="F118" s="1"/>
    </row>
    <row r="119" spans="1:17" x14ac:dyDescent="0.25">
      <c r="A119" s="1"/>
      <c r="B119" s="1"/>
      <c r="C119" s="1"/>
      <c r="E119" s="4"/>
      <c r="F119" s="1"/>
    </row>
    <row r="120" spans="1:17" x14ac:dyDescent="0.25">
      <c r="A120" s="4"/>
      <c r="B120" s="4"/>
      <c r="C120" s="1"/>
      <c r="E120" s="4"/>
      <c r="F120" s="1"/>
    </row>
    <row r="121" spans="1:17" x14ac:dyDescent="0.25">
      <c r="A121" s="4"/>
      <c r="B121" s="4"/>
      <c r="C121" s="1"/>
      <c r="E121" s="4"/>
      <c r="F121" s="1"/>
    </row>
    <row r="122" spans="1:17" x14ac:dyDescent="0.25">
      <c r="A122" s="4"/>
      <c r="B122" s="4"/>
      <c r="C122" s="1"/>
      <c r="E122" s="4"/>
      <c r="F122" s="1"/>
    </row>
    <row r="124" spans="1:17" x14ac:dyDescent="0.25">
      <c r="A124" s="2"/>
      <c r="B124" s="2" t="s">
        <v>48</v>
      </c>
      <c r="C124" s="2" t="s">
        <v>130</v>
      </c>
      <c r="D124" s="2" t="s">
        <v>111</v>
      </c>
      <c r="E124" s="6">
        <v>4</v>
      </c>
      <c r="F124" s="2" t="s">
        <v>156</v>
      </c>
      <c r="H124" s="2"/>
      <c r="I124" s="2" t="s">
        <v>48</v>
      </c>
      <c r="J124" s="2" t="s">
        <v>130</v>
      </c>
      <c r="K124" s="2" t="s">
        <v>111</v>
      </c>
      <c r="L124" s="6">
        <v>4</v>
      </c>
      <c r="M124" s="2" t="s">
        <v>156</v>
      </c>
      <c r="N124" s="2" t="s">
        <v>109</v>
      </c>
      <c r="O124" s="7" t="s">
        <v>130</v>
      </c>
      <c r="P124" s="7">
        <v>41</v>
      </c>
    </row>
    <row r="125" spans="1:17" x14ac:dyDescent="0.25">
      <c r="A125" s="2" t="s">
        <v>1</v>
      </c>
      <c r="B125" s="2" t="s">
        <v>50</v>
      </c>
      <c r="C125" s="2" t="s">
        <v>134</v>
      </c>
      <c r="D125" s="2" t="s">
        <v>110</v>
      </c>
      <c r="E125" s="6">
        <v>4</v>
      </c>
      <c r="F125" s="2" t="s">
        <v>154</v>
      </c>
      <c r="H125" s="2" t="s">
        <v>1</v>
      </c>
      <c r="I125" s="2" t="s">
        <v>50</v>
      </c>
      <c r="J125" s="2" t="s">
        <v>134</v>
      </c>
      <c r="K125" s="2" t="s">
        <v>110</v>
      </c>
      <c r="L125" s="6">
        <v>4</v>
      </c>
      <c r="M125" s="2" t="s">
        <v>154</v>
      </c>
      <c r="N125" s="2" t="s">
        <v>77</v>
      </c>
      <c r="O125" s="7">
        <v>42</v>
      </c>
      <c r="P125" s="7">
        <f>P124+O125</f>
        <v>83</v>
      </c>
      <c r="Q125" t="s">
        <v>1</v>
      </c>
    </row>
    <row r="126" spans="1:17" x14ac:dyDescent="0.25">
      <c r="A126" s="2"/>
      <c r="B126" s="2" t="s">
        <v>129</v>
      </c>
      <c r="C126" s="2" t="s">
        <v>131</v>
      </c>
      <c r="D126" s="2" t="s">
        <v>161</v>
      </c>
      <c r="E126" s="6">
        <v>4</v>
      </c>
      <c r="F126" s="2" t="s">
        <v>155</v>
      </c>
      <c r="H126" s="2"/>
      <c r="I126" s="2" t="s">
        <v>129</v>
      </c>
      <c r="J126" s="2" t="s">
        <v>131</v>
      </c>
      <c r="K126" s="2" t="s">
        <v>161</v>
      </c>
      <c r="L126" s="6">
        <v>4</v>
      </c>
      <c r="M126" s="2" t="s">
        <v>155</v>
      </c>
      <c r="N126" s="2" t="s">
        <v>109</v>
      </c>
      <c r="O126" s="7">
        <v>32</v>
      </c>
      <c r="P126" s="7">
        <v>32</v>
      </c>
    </row>
    <row r="127" spans="1:17" x14ac:dyDescent="0.25">
      <c r="A127" s="2"/>
      <c r="B127" s="2" t="s">
        <v>132</v>
      </c>
      <c r="C127" s="2" t="s">
        <v>133</v>
      </c>
      <c r="D127" s="2" t="s">
        <v>162</v>
      </c>
      <c r="E127" s="6">
        <v>4</v>
      </c>
      <c r="F127" s="2" t="s">
        <v>157</v>
      </c>
      <c r="H127" s="2"/>
      <c r="I127" s="2" t="s">
        <v>132</v>
      </c>
      <c r="J127" s="2" t="s">
        <v>133</v>
      </c>
      <c r="K127" s="2" t="s">
        <v>162</v>
      </c>
      <c r="L127" s="6">
        <v>4</v>
      </c>
      <c r="M127" s="2" t="s">
        <v>157</v>
      </c>
      <c r="N127" s="2" t="s">
        <v>78</v>
      </c>
      <c r="O127" s="7">
        <f>P125</f>
        <v>83</v>
      </c>
      <c r="P127" s="7">
        <f>O127*P126</f>
        <v>2656</v>
      </c>
    </row>
    <row r="128" spans="1:17" x14ac:dyDescent="0.25">
      <c r="A128" s="2" t="s">
        <v>125</v>
      </c>
      <c r="B128" s="2" t="s">
        <v>135</v>
      </c>
      <c r="C128" s="2" t="s">
        <v>136</v>
      </c>
      <c r="D128" s="2" t="s">
        <v>163</v>
      </c>
      <c r="E128" s="6">
        <v>4</v>
      </c>
      <c r="F128" s="2" t="s">
        <v>158</v>
      </c>
      <c r="H128" s="2" t="s">
        <v>125</v>
      </c>
      <c r="I128" s="2" t="s">
        <v>135</v>
      </c>
      <c r="J128" s="2" t="s">
        <v>136</v>
      </c>
      <c r="K128" s="2" t="s">
        <v>163</v>
      </c>
      <c r="L128" s="6">
        <v>4</v>
      </c>
      <c r="M128" s="2" t="s">
        <v>158</v>
      </c>
      <c r="N128" s="2" t="s">
        <v>78</v>
      </c>
      <c r="O128" s="7">
        <v>33</v>
      </c>
      <c r="P128" s="7">
        <f>P127*O128</f>
        <v>87648</v>
      </c>
      <c r="Q128" t="s">
        <v>125</v>
      </c>
    </row>
    <row r="129" spans="1:17" x14ac:dyDescent="0.25">
      <c r="A129" s="2"/>
      <c r="B129" s="2" t="s">
        <v>67</v>
      </c>
      <c r="C129" s="2" t="s">
        <v>137</v>
      </c>
      <c r="D129" s="2" t="s">
        <v>165</v>
      </c>
      <c r="E129" s="6">
        <v>3</v>
      </c>
      <c r="F129" s="2" t="s">
        <v>156</v>
      </c>
      <c r="H129" s="2"/>
      <c r="I129" s="2" t="s">
        <v>67</v>
      </c>
      <c r="J129" s="2" t="s">
        <v>137</v>
      </c>
      <c r="K129" s="2" t="s">
        <v>165</v>
      </c>
      <c r="L129" s="6">
        <v>3</v>
      </c>
      <c r="M129" s="2" t="s">
        <v>156</v>
      </c>
      <c r="N129" s="2" t="s">
        <v>109</v>
      </c>
      <c r="O129" s="7">
        <v>31</v>
      </c>
      <c r="P129" s="7">
        <v>31</v>
      </c>
    </row>
    <row r="130" spans="1:17" x14ac:dyDescent="0.25">
      <c r="A130" s="2" t="s">
        <v>2</v>
      </c>
      <c r="B130" s="2" t="s">
        <v>69</v>
      </c>
      <c r="C130" s="2" t="s">
        <v>138</v>
      </c>
      <c r="D130" s="2" t="s">
        <v>166</v>
      </c>
      <c r="E130" s="6">
        <v>3</v>
      </c>
      <c r="F130" s="2" t="s">
        <v>154</v>
      </c>
      <c r="H130" s="2" t="s">
        <v>2</v>
      </c>
      <c r="I130" s="2" t="s">
        <v>69</v>
      </c>
      <c r="J130" s="2" t="s">
        <v>138</v>
      </c>
      <c r="K130" s="2" t="s">
        <v>166</v>
      </c>
      <c r="L130" s="6">
        <v>3</v>
      </c>
      <c r="M130" s="2" t="s">
        <v>154</v>
      </c>
      <c r="N130" s="2" t="s">
        <v>77</v>
      </c>
      <c r="O130" s="7">
        <f>P128</f>
        <v>87648</v>
      </c>
      <c r="P130" s="7">
        <f>O130+P129</f>
        <v>87679</v>
      </c>
      <c r="Q130" t="s">
        <v>2</v>
      </c>
    </row>
    <row r="131" spans="1:17" x14ac:dyDescent="0.25">
      <c r="A131" s="2"/>
      <c r="B131" s="2" t="s">
        <v>68</v>
      </c>
      <c r="C131" s="2" t="s">
        <v>139</v>
      </c>
      <c r="D131" s="2" t="s">
        <v>168</v>
      </c>
      <c r="E131" s="6">
        <v>2</v>
      </c>
      <c r="F131" s="2" t="s">
        <v>156</v>
      </c>
      <c r="H131" s="2"/>
      <c r="I131" s="2" t="s">
        <v>68</v>
      </c>
      <c r="J131" s="2" t="s">
        <v>139</v>
      </c>
      <c r="K131" s="2" t="s">
        <v>168</v>
      </c>
      <c r="L131" s="6">
        <v>2</v>
      </c>
      <c r="M131" s="2" t="s">
        <v>156</v>
      </c>
      <c r="N131" s="2" t="s">
        <v>109</v>
      </c>
      <c r="O131" s="7">
        <v>21</v>
      </c>
      <c r="P131" s="7">
        <v>21</v>
      </c>
    </row>
    <row r="132" spans="1:17" x14ac:dyDescent="0.25">
      <c r="A132" s="2"/>
      <c r="B132" s="2" t="s">
        <v>71</v>
      </c>
      <c r="C132" s="2" t="s">
        <v>140</v>
      </c>
      <c r="D132" s="2" t="s">
        <v>169</v>
      </c>
      <c r="E132" s="6">
        <v>2</v>
      </c>
      <c r="F132" s="2" t="s">
        <v>154</v>
      </c>
      <c r="H132" s="2"/>
      <c r="I132" s="2" t="s">
        <v>71</v>
      </c>
      <c r="J132" s="2" t="s">
        <v>140</v>
      </c>
      <c r="K132" s="2" t="s">
        <v>169</v>
      </c>
      <c r="L132" s="6">
        <v>2</v>
      </c>
      <c r="M132" s="2" t="s">
        <v>154</v>
      </c>
      <c r="N132" s="2" t="s">
        <v>77</v>
      </c>
      <c r="O132" s="7">
        <v>22</v>
      </c>
      <c r="P132" s="7">
        <f>O132+P131</f>
        <v>43</v>
      </c>
    </row>
    <row r="133" spans="1:17" x14ac:dyDescent="0.25">
      <c r="A133" s="2" t="s">
        <v>3</v>
      </c>
      <c r="B133" s="2" t="s">
        <v>73</v>
      </c>
      <c r="C133" s="2" t="s">
        <v>141</v>
      </c>
      <c r="D133" s="2" t="s">
        <v>170</v>
      </c>
      <c r="E133" s="6">
        <v>2</v>
      </c>
      <c r="F133" s="2" t="s">
        <v>159</v>
      </c>
      <c r="H133" s="2" t="s">
        <v>3</v>
      </c>
      <c r="I133" s="2" t="s">
        <v>73</v>
      </c>
      <c r="J133" s="2" t="s">
        <v>141</v>
      </c>
      <c r="K133" s="2" t="s">
        <v>170</v>
      </c>
      <c r="L133" s="6">
        <v>2</v>
      </c>
      <c r="M133" s="2" t="s">
        <v>159</v>
      </c>
      <c r="N133" s="2" t="s">
        <v>77</v>
      </c>
      <c r="O133" s="7">
        <f>P130</f>
        <v>87679</v>
      </c>
      <c r="P133" s="7">
        <f>O133+P132</f>
        <v>87722</v>
      </c>
      <c r="Q133" t="s">
        <v>3</v>
      </c>
    </row>
    <row r="134" spans="1:17" x14ac:dyDescent="0.25">
      <c r="A134" s="2"/>
      <c r="B134" s="2" t="s">
        <v>143</v>
      </c>
      <c r="C134" s="2" t="s">
        <v>111</v>
      </c>
      <c r="D134" s="2" t="s">
        <v>172</v>
      </c>
      <c r="E134" s="6">
        <v>2</v>
      </c>
      <c r="F134" s="2" t="s">
        <v>155</v>
      </c>
      <c r="H134" s="2"/>
      <c r="I134" s="2" t="s">
        <v>143</v>
      </c>
      <c r="J134" s="2" t="s">
        <v>111</v>
      </c>
      <c r="K134" s="2" t="s">
        <v>172</v>
      </c>
      <c r="L134" s="6">
        <v>2</v>
      </c>
      <c r="M134" s="2" t="s">
        <v>155</v>
      </c>
      <c r="N134" s="2" t="s">
        <v>109</v>
      </c>
      <c r="O134" s="7">
        <v>2</v>
      </c>
      <c r="P134" s="7">
        <v>2</v>
      </c>
    </row>
    <row r="135" spans="1:17" x14ac:dyDescent="0.25">
      <c r="A135" s="2" t="s">
        <v>124</v>
      </c>
      <c r="B135" s="2" t="s">
        <v>144</v>
      </c>
      <c r="C135" s="2" t="s">
        <v>145</v>
      </c>
      <c r="D135" s="2" t="s">
        <v>173</v>
      </c>
      <c r="E135" s="6">
        <v>2</v>
      </c>
      <c r="F135" s="2" t="s">
        <v>157</v>
      </c>
      <c r="H135" s="2" t="s">
        <v>124</v>
      </c>
      <c r="I135" s="2" t="s">
        <v>144</v>
      </c>
      <c r="J135" s="2" t="s">
        <v>145</v>
      </c>
      <c r="K135" s="2" t="s">
        <v>173</v>
      </c>
      <c r="L135" s="6">
        <v>2</v>
      </c>
      <c r="M135" s="2" t="s">
        <v>157</v>
      </c>
      <c r="N135" s="2" t="s">
        <v>78</v>
      </c>
      <c r="O135" s="7">
        <v>3</v>
      </c>
      <c r="P135" s="7">
        <f>O135*P134</f>
        <v>6</v>
      </c>
      <c r="Q135" t="s">
        <v>124</v>
      </c>
    </row>
    <row r="136" spans="1:17" x14ac:dyDescent="0.25">
      <c r="A136" s="2"/>
      <c r="B136" s="2" t="s">
        <v>7</v>
      </c>
      <c r="C136" s="2" t="s">
        <v>146</v>
      </c>
      <c r="D136" s="2" t="s">
        <v>175</v>
      </c>
      <c r="E136" s="6">
        <v>1</v>
      </c>
      <c r="F136" s="2" t="s">
        <v>156</v>
      </c>
      <c r="H136" s="2"/>
      <c r="I136" s="2" t="s">
        <v>7</v>
      </c>
      <c r="J136" s="2" t="s">
        <v>146</v>
      </c>
      <c r="K136" s="2" t="s">
        <v>175</v>
      </c>
      <c r="L136" s="6">
        <v>1</v>
      </c>
      <c r="M136" s="2" t="s">
        <v>156</v>
      </c>
      <c r="N136" s="2" t="s">
        <v>109</v>
      </c>
      <c r="O136" s="7">
        <v>1</v>
      </c>
      <c r="P136" s="7">
        <v>1</v>
      </c>
    </row>
    <row r="137" spans="1:17" x14ac:dyDescent="0.25">
      <c r="A137" s="2"/>
      <c r="B137" s="2" t="s">
        <v>8</v>
      </c>
      <c r="C137" s="2" t="s">
        <v>142</v>
      </c>
      <c r="D137" s="2" t="s">
        <v>176</v>
      </c>
      <c r="E137" s="6">
        <v>1</v>
      </c>
      <c r="F137" s="2" t="s">
        <v>154</v>
      </c>
      <c r="H137" s="2"/>
      <c r="I137" s="2" t="s">
        <v>8</v>
      </c>
      <c r="J137" s="2" t="s">
        <v>142</v>
      </c>
      <c r="K137" s="2" t="s">
        <v>176</v>
      </c>
      <c r="L137" s="6">
        <v>1</v>
      </c>
      <c r="M137" s="2" t="s">
        <v>154</v>
      </c>
      <c r="N137" s="2" t="s">
        <v>77</v>
      </c>
      <c r="O137" s="7">
        <f>P133</f>
        <v>87722</v>
      </c>
      <c r="P137" s="7">
        <f>O137+P136</f>
        <v>87723</v>
      </c>
    </row>
    <row r="138" spans="1:17" x14ac:dyDescent="0.25">
      <c r="A138" s="2" t="s">
        <v>4</v>
      </c>
      <c r="B138" s="2" t="s">
        <v>9</v>
      </c>
      <c r="C138" s="2" t="s">
        <v>147</v>
      </c>
      <c r="D138" s="2" t="s">
        <v>139</v>
      </c>
      <c r="E138" s="6">
        <v>1</v>
      </c>
      <c r="F138" s="2" t="s">
        <v>159</v>
      </c>
      <c r="H138" s="2" t="s">
        <v>4</v>
      </c>
      <c r="I138" s="2" t="s">
        <v>9</v>
      </c>
      <c r="J138" s="2" t="s">
        <v>147</v>
      </c>
      <c r="K138" s="2" t="s">
        <v>139</v>
      </c>
      <c r="L138" s="6">
        <v>1</v>
      </c>
      <c r="M138" s="2" t="s">
        <v>159</v>
      </c>
      <c r="N138" s="2" t="s">
        <v>77</v>
      </c>
      <c r="O138" s="7">
        <f>P135</f>
        <v>6</v>
      </c>
      <c r="P138" s="7">
        <f>P137+O138</f>
        <v>87729</v>
      </c>
      <c r="Q138" t="s">
        <v>4</v>
      </c>
    </row>
    <row r="139" spans="1:17" x14ac:dyDescent="0.25">
      <c r="A139" s="2"/>
      <c r="B139" s="2" t="s">
        <v>11</v>
      </c>
      <c r="C139" s="2" t="s">
        <v>148</v>
      </c>
      <c r="D139" s="2" t="s">
        <v>178</v>
      </c>
      <c r="E139" s="6">
        <v>1</v>
      </c>
      <c r="F139" s="2" t="s">
        <v>155</v>
      </c>
      <c r="H139" s="2"/>
      <c r="I139" s="2" t="s">
        <v>11</v>
      </c>
      <c r="J139" s="2" t="s">
        <v>148</v>
      </c>
      <c r="K139" s="2" t="s">
        <v>178</v>
      </c>
      <c r="L139" s="6">
        <v>1</v>
      </c>
      <c r="M139" s="2" t="s">
        <v>155</v>
      </c>
      <c r="N139" s="2" t="s">
        <v>109</v>
      </c>
      <c r="O139" s="7">
        <v>4</v>
      </c>
      <c r="P139" s="7">
        <v>4</v>
      </c>
    </row>
    <row r="140" spans="1:17" x14ac:dyDescent="0.25">
      <c r="A140" s="2" t="s">
        <v>5</v>
      </c>
      <c r="B140" s="2" t="s">
        <v>12</v>
      </c>
      <c r="C140" s="2" t="s">
        <v>149</v>
      </c>
      <c r="D140" s="2" t="s">
        <v>179</v>
      </c>
      <c r="E140" s="6">
        <v>1</v>
      </c>
      <c r="F140" s="2" t="s">
        <v>160</v>
      </c>
      <c r="H140" s="2" t="s">
        <v>5</v>
      </c>
      <c r="I140" s="2" t="s">
        <v>12</v>
      </c>
      <c r="J140" s="2" t="s">
        <v>149</v>
      </c>
      <c r="K140" s="2" t="s">
        <v>179</v>
      </c>
      <c r="L140" s="6">
        <v>1</v>
      </c>
      <c r="M140" s="2" t="s">
        <v>160</v>
      </c>
      <c r="N140" s="2" t="s">
        <v>77</v>
      </c>
      <c r="O140" s="7">
        <v>5</v>
      </c>
      <c r="P140" s="7">
        <f>O140+P139</f>
        <v>9</v>
      </c>
      <c r="Q140" t="s">
        <v>5</v>
      </c>
    </row>
    <row r="141" spans="1:17" x14ac:dyDescent="0.25">
      <c r="A141" s="2"/>
      <c r="B141" s="2" t="s">
        <v>13</v>
      </c>
      <c r="C141" s="2" t="s">
        <v>4</v>
      </c>
      <c r="D141" s="2" t="s">
        <v>181</v>
      </c>
      <c r="E141" s="6">
        <v>0</v>
      </c>
      <c r="F141" s="2" t="s">
        <v>156</v>
      </c>
      <c r="H141" s="2"/>
      <c r="I141" s="2" t="s">
        <v>13</v>
      </c>
      <c r="J141" s="2" t="s">
        <v>4</v>
      </c>
      <c r="K141" s="2" t="s">
        <v>181</v>
      </c>
      <c r="L141" s="6">
        <v>0</v>
      </c>
      <c r="M141" s="2" t="s">
        <v>156</v>
      </c>
      <c r="N141" s="2" t="s">
        <v>109</v>
      </c>
      <c r="O141" s="7">
        <f>P138</f>
        <v>87729</v>
      </c>
      <c r="P141" s="7">
        <f>O141</f>
        <v>87729</v>
      </c>
    </row>
    <row r="142" spans="1:17" x14ac:dyDescent="0.25">
      <c r="A142" s="2"/>
      <c r="B142" s="2" t="s">
        <v>14</v>
      </c>
      <c r="C142" s="2" t="s">
        <v>151</v>
      </c>
      <c r="D142" s="2" t="s">
        <v>182</v>
      </c>
      <c r="E142" s="6">
        <v>0</v>
      </c>
      <c r="F142" s="2" t="s">
        <v>154</v>
      </c>
      <c r="H142" s="2"/>
      <c r="I142" s="2" t="s">
        <v>14</v>
      </c>
      <c r="J142" s="2" t="s">
        <v>151</v>
      </c>
      <c r="K142" s="2" t="s">
        <v>182</v>
      </c>
      <c r="L142" s="6">
        <v>0</v>
      </c>
      <c r="M142" s="2" t="s">
        <v>154</v>
      </c>
      <c r="N142" s="2" t="s">
        <v>77</v>
      </c>
      <c r="O142" s="7">
        <f>P140</f>
        <v>9</v>
      </c>
      <c r="P142" s="7">
        <f>O142+P141</f>
        <v>87738</v>
      </c>
    </row>
    <row r="143" spans="1:17" x14ac:dyDescent="0.25">
      <c r="A143" s="2"/>
      <c r="B143" s="2"/>
      <c r="C143" s="2"/>
      <c r="D143" s="2"/>
    </row>
  </sheetData>
  <sortState xmlns:xlrd2="http://schemas.microsoft.com/office/spreadsheetml/2017/richdata2" ref="H50:M76">
    <sortCondition descending="1" ref="L50:L76"/>
    <sortCondition ref="M50:M76"/>
  </sortState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Stuyvesant</dc:creator>
  <cp:lastModifiedBy>Jeff Stuyvesant</cp:lastModifiedBy>
  <dcterms:created xsi:type="dcterms:W3CDTF">2021-05-01T16:27:26Z</dcterms:created>
  <dcterms:modified xsi:type="dcterms:W3CDTF">2021-05-08T22:54:15Z</dcterms:modified>
</cp:coreProperties>
</file>