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WpfApp1-ListControlTest\WpfApp1-ListControlTest\"/>
    </mc:Choice>
  </mc:AlternateContent>
  <xr:revisionPtr revIDLastSave="0" documentId="13_ncr:1_{1957BFCF-FC05-4D43-A01B-FE8400C52FF2}" xr6:coauthVersionLast="43" xr6:coauthVersionMax="43" xr10:uidLastSave="{00000000-0000-0000-0000-000000000000}"/>
  <bookViews>
    <workbookView xWindow="996" yWindow="0" windowWidth="39048" windowHeight="21516" tabRatio="378" xr2:uid="{6D7D1679-9804-4EC8-ACBA-6D68DCABF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7" i="1" l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U29" i="1"/>
  <c r="U30" i="1"/>
  <c r="U28" i="1"/>
  <c r="U38" i="1"/>
  <c r="U32" i="1"/>
  <c r="U37" i="1"/>
  <c r="U33" i="1"/>
  <c r="U26" i="1"/>
  <c r="U34" i="1"/>
  <c r="U25" i="1"/>
  <c r="U35" i="1"/>
  <c r="U36" i="1"/>
  <c r="U31" i="1"/>
  <c r="N36" i="1" l="1"/>
  <c r="I36" i="1"/>
  <c r="W34" i="1"/>
  <c r="I34" i="1"/>
  <c r="I37" i="1"/>
  <c r="N35" i="1"/>
  <c r="W37" i="1"/>
  <c r="N34" i="1"/>
  <c r="W35" i="1"/>
  <c r="I35" i="1"/>
  <c r="W36" i="1"/>
  <c r="N37" i="1"/>
  <c r="I13" i="1"/>
  <c r="N17" i="1"/>
  <c r="W17" i="1"/>
  <c r="N11" i="1"/>
  <c r="W7" i="1"/>
  <c r="N6" i="1"/>
  <c r="I16" i="1"/>
  <c r="W6" i="1"/>
  <c r="N19" i="1"/>
  <c r="I17" i="1"/>
  <c r="N7" i="1"/>
  <c r="I18" i="1"/>
  <c r="N8" i="1"/>
  <c r="N16" i="1"/>
  <c r="W11" i="1"/>
  <c r="I19" i="1"/>
  <c r="W9" i="1"/>
  <c r="I15" i="1"/>
  <c r="W14" i="1"/>
  <c r="W15" i="1"/>
  <c r="I11" i="1"/>
  <c r="N12" i="1"/>
  <c r="N13" i="1"/>
  <c r="I14" i="1"/>
  <c r="W8" i="1"/>
  <c r="N15" i="1"/>
  <c r="N10" i="1"/>
  <c r="W18" i="1"/>
  <c r="I9" i="1"/>
  <c r="I8" i="1"/>
  <c r="W19" i="1"/>
  <c r="I10" i="1"/>
  <c r="W10" i="1"/>
  <c r="W13" i="1"/>
  <c r="N9" i="1"/>
  <c r="I6" i="1"/>
  <c r="W16" i="1"/>
  <c r="I7" i="1"/>
  <c r="N18" i="1"/>
  <c r="N14" i="1"/>
  <c r="I12" i="1"/>
  <c r="W12" i="1"/>
  <c r="Y35" i="1" l="1"/>
  <c r="AB35" i="1" s="1"/>
  <c r="Y37" i="1"/>
  <c r="AB37" i="1" s="1"/>
  <c r="Y34" i="1"/>
  <c r="AB34" i="1" s="1"/>
  <c r="Y36" i="1"/>
  <c r="AB36" i="1" s="1"/>
  <c r="Y12" i="1"/>
  <c r="Y7" i="1"/>
  <c r="Y6" i="1"/>
  <c r="Y10" i="1"/>
  <c r="Y8" i="1"/>
  <c r="Y9" i="1"/>
  <c r="Y14" i="1"/>
  <c r="Y11" i="1"/>
  <c r="Y15" i="1"/>
  <c r="Y19" i="1"/>
  <c r="AB19" i="1" s="1"/>
  <c r="Y18" i="1"/>
  <c r="AB18" i="1" s="1"/>
  <c r="Y17" i="1"/>
  <c r="AB17" i="1" s="1"/>
  <c r="Y16" i="1"/>
  <c r="AB16" i="1" s="1"/>
  <c r="Y13" i="1"/>
  <c r="AB11" i="1" l="1"/>
  <c r="Z11" i="1"/>
  <c r="AB9" i="1"/>
  <c r="Z9" i="1"/>
  <c r="AB7" i="1"/>
  <c r="Z7" i="1"/>
  <c r="AB14" i="1"/>
  <c r="Z14" i="1"/>
  <c r="AB13" i="1"/>
  <c r="Z13" i="1"/>
  <c r="AB8" i="1"/>
  <c r="Z8" i="1"/>
  <c r="AB10" i="1"/>
  <c r="Z10" i="1"/>
  <c r="AB15" i="1"/>
  <c r="Z15" i="1"/>
  <c r="AB12" i="1"/>
  <c r="Z12" i="1"/>
  <c r="AB6" i="1"/>
  <c r="Z6" i="1"/>
  <c r="I24" i="1"/>
  <c r="I25" i="1"/>
  <c r="I26" i="1"/>
  <c r="I27" i="1"/>
  <c r="I28" i="1"/>
  <c r="I29" i="1"/>
  <c r="I30" i="1"/>
  <c r="I31" i="1"/>
  <c r="I33" i="1"/>
  <c r="I32" i="1"/>
  <c r="N24" i="1"/>
  <c r="N25" i="1"/>
  <c r="N26" i="1"/>
  <c r="N27" i="1"/>
  <c r="N28" i="1"/>
  <c r="N29" i="1"/>
  <c r="N30" i="1"/>
  <c r="N31" i="1"/>
  <c r="N33" i="1"/>
  <c r="N32" i="1"/>
  <c r="Y24" i="1" l="1"/>
  <c r="Y33" i="1"/>
  <c r="Y31" i="1"/>
  <c r="Y30" i="1"/>
  <c r="Y29" i="1"/>
  <c r="Y28" i="1"/>
  <c r="Y27" i="1"/>
  <c r="Y26" i="1"/>
  <c r="Y25" i="1"/>
  <c r="Y32" i="1"/>
  <c r="U27" i="1"/>
  <c r="U24" i="1"/>
  <c r="D24" i="1" s="1"/>
  <c r="D25" i="1" s="1"/>
  <c r="D26" i="1" s="1"/>
  <c r="D27" i="1" s="1"/>
  <c r="D28" i="1" s="1"/>
  <c r="D29" i="1" s="1"/>
  <c r="D30" i="1" s="1"/>
  <c r="D31" i="1" s="1"/>
  <c r="D32" i="1" s="1"/>
  <c r="W24" i="1"/>
  <c r="W25" i="1"/>
  <c r="W26" i="1"/>
  <c r="W27" i="1"/>
  <c r="W28" i="1"/>
  <c r="W29" i="1"/>
  <c r="W30" i="1"/>
  <c r="W31" i="1"/>
  <c r="W32" i="1"/>
  <c r="W33" i="1"/>
  <c r="AB32" i="1" l="1"/>
  <c r="Z32" i="1"/>
  <c r="AB33" i="1"/>
  <c r="Z33" i="1"/>
  <c r="AB31" i="1"/>
  <c r="Z31" i="1"/>
  <c r="AB30" i="1"/>
  <c r="Z30" i="1"/>
  <c r="AB29" i="1"/>
  <c r="Z29" i="1"/>
  <c r="AB28" i="1"/>
  <c r="Z28" i="1"/>
  <c r="Z27" i="1"/>
  <c r="AB27" i="1"/>
  <c r="AB26" i="1"/>
  <c r="Z26" i="1"/>
  <c r="AB25" i="1"/>
  <c r="Z25" i="1"/>
  <c r="AB24" i="1"/>
  <c r="Z24" i="1"/>
</calcChain>
</file>

<file path=xl/sharedStrings.xml><?xml version="1.0" encoding="utf-8"?>
<sst xmlns="http://schemas.openxmlformats.org/spreadsheetml/2006/main" count="184" uniqueCount="180">
  <si>
    <t>B5</t>
  </si>
  <si>
    <t>B6</t>
  </si>
  <si>
    <t>B7</t>
  </si>
  <si>
    <t>B8</t>
  </si>
  <si>
    <t>B9</t>
  </si>
  <si>
    <t>B10</t>
  </si>
  <si>
    <t>B11</t>
  </si>
  <si>
    <t>B12</t>
  </si>
  <si>
    <t>C5</t>
  </si>
  <si>
    <t>C6</t>
  </si>
  <si>
    <t>C7</t>
  </si>
  <si>
    <t>C8</t>
  </si>
  <si>
    <t>C9</t>
  </si>
  <si>
    <t>C10</t>
  </si>
  <si>
    <t>C11</t>
  </si>
  <si>
    <t>C12</t>
  </si>
  <si>
    <t>D5</t>
  </si>
  <si>
    <t>D6</t>
  </si>
  <si>
    <t>D7</t>
  </si>
  <si>
    <t>D8</t>
  </si>
  <si>
    <t>D9</t>
  </si>
  <si>
    <t>D10</t>
  </si>
  <si>
    <t>D11</t>
  </si>
  <si>
    <t>D12</t>
  </si>
  <si>
    <t>B13</t>
  </si>
  <si>
    <t>C13</t>
  </si>
  <si>
    <t>D13</t>
  </si>
  <si>
    <t>B14</t>
  </si>
  <si>
    <t>C14</t>
  </si>
  <si>
    <t>D14</t>
  </si>
  <si>
    <t>B15</t>
  </si>
  <si>
    <t>C15</t>
  </si>
  <si>
    <t>D15</t>
  </si>
  <si>
    <t>B16</t>
  </si>
  <si>
    <t>C16</t>
  </si>
  <si>
    <t>D16</t>
  </si>
  <si>
    <t>B17</t>
  </si>
  <si>
    <t>C17</t>
  </si>
  <si>
    <t>D17</t>
  </si>
  <si>
    <t>B18</t>
  </si>
  <si>
    <t>C18</t>
  </si>
  <si>
    <t>D18</t>
  </si>
  <si>
    <t>B19</t>
  </si>
  <si>
    <t>C19</t>
  </si>
  <si>
    <t>D19</t>
  </si>
  <si>
    <t>ΔX</t>
  </si>
  <si>
    <t>ΔY</t>
  </si>
  <si>
    <t>ΔZ</t>
  </si>
  <si>
    <t>ΔXY</t>
  </si>
  <si>
    <t>Slope</t>
  </si>
  <si>
    <t>ΔXYZ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</si>
  <si>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</si>
  <si>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</si>
  <si>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</si>
  <si>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</si>
  <si>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</si>
  <si>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</si>
  <si>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</si>
  <si>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</si>
  <si>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</si>
  <si>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</si>
  <si>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</si>
  <si>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</si>
  <si>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</si>
  <si>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</si>
  <si>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</si>
  <si>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C23</t>
  </si>
  <si>
    <t>D23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</si>
  <si>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</si>
  <si>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</si>
  <si>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</si>
  <si>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</si>
  <si>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</si>
  <si>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</si>
  <si>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</si>
  <si>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</si>
  <si>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</si>
  <si>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</si>
  <si>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</si>
  <si>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</si>
  <si>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</si>
  <si>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</si>
  <si>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</si>
  <si>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</si>
  <si>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</si>
  <si>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</si>
  <si>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</si>
  <si>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</si>
  <si>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</si>
  <si>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</si>
  <si>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</si>
  <si>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</si>
  <si>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</si>
  <si>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</si>
  <si>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</si>
  <si>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</si>
  <si>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Z change method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</si>
  <si>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</si>
  <si>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</si>
  <si>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</si>
  <si>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</si>
  <si>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</si>
  <si>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</si>
  <si>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</si>
  <si>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</si>
  <si>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</si>
  <si>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</si>
  <si>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</si>
  <si>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</si>
  <si>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</si>
  <si>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</si>
  <si>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</si>
  <si>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</si>
  <si>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</si>
  <si>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</si>
  <si>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</si>
  <si>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</si>
  <si>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</si>
  <si>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</si>
  <si>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</si>
  <si>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</si>
  <si>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</si>
  <si>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</si>
  <si>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</si>
  <si>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</si>
  <si>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</si>
  <si>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</si>
  <si>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</si>
  <si>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</si>
  <si>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</si>
  <si>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</si>
  <si>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</si>
  <si>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</si>
  <si>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</si>
  <si>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</si>
  <si>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</si>
  <si>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</si>
  <si>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</si>
  <si>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</si>
  <si>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</si>
  <si>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</si>
  <si>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</si>
  <si>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Actual Slope</t>
  </si>
  <si>
    <t>Actual ΔXY</t>
  </si>
  <si>
    <t>Actual ΔXYZ</t>
  </si>
  <si>
    <t>Z</t>
  </si>
  <si>
    <t>Defined %</t>
  </si>
  <si>
    <t>Defined Δ</t>
  </si>
  <si>
    <t>Actual Δ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</si>
  <si>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</si>
  <si>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</si>
  <si>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</si>
  <si>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</si>
  <si>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</si>
  <si>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</si>
  <si>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</si>
  <si>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</si>
  <si>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</si>
  <si>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</si>
  <si>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</si>
  <si>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</si>
  <si>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</si>
  <si>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</si>
  <si>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</si>
  <si>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</si>
  <si>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</si>
  <si>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</si>
  <si>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</si>
  <si>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</si>
  <si>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</si>
  <si>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</si>
  <si>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</si>
  <si>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</si>
  <si>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</si>
  <si>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</si>
  <si>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</si>
  <si>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</si>
  <si>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</si>
  <si>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</si>
  <si>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Final 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</si>
</sst>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5F53-E625-4D7B-94F9-241F58742B40}">
  <dimension ref="A4:AE38"/>
  <sheetViews>
    <sheetView tabSelected="1" topLeftCell="A4" zoomScale="140" zoomScaleNormal="140" workbookViewId="0">
      <selection activeCell="AG15" sqref="AG15"/>
    </sheetView>
  </sheetViews>
  <sheetFormatPr defaultRowHeight="14.4" x14ac:dyDescent="0.3"/>
  <cols>
    <col min="2" max="4" width="12.77734375" customWidth="1"/>
    <col min="5" max="5" width="2.77734375" customWidth="1"/>
    <col min="6" max="6" width="4.77734375" customWidth="1"/>
    <col min="7" max="7" width="6.77734375" customWidth="1"/>
    <col min="8" max="8" width="4.77734375" customWidth="1"/>
    <col min="9" max="9" width="8.33203125" customWidth="1"/>
    <col min="10" max="10" width="2.77734375" customWidth="1"/>
    <col min="11" max="11" width="4.77734375" customWidth="1"/>
    <col min="12" max="12" width="6.77734375" customWidth="1"/>
    <col min="13" max="13" width="4.77734375" customWidth="1"/>
    <col min="14" max="14" width="8.33203125" customWidth="1"/>
    <col min="15" max="15" width="2.77734375" customWidth="1"/>
    <col min="16" max="16" width="4.77734375" customWidth="1"/>
    <col min="17" max="17" width="6.77734375" customWidth="1"/>
    <col min="18" max="18" width="4.77734375" customWidth="1"/>
    <col min="19" max="19" width="6.77734375" customWidth="1"/>
    <col min="20" max="20" width="4.77734375" customWidth="1"/>
    <col min="21" max="21" width="6.77734375" customWidth="1"/>
    <col min="22" max="22" width="4.77734375" customWidth="1"/>
    <col min="23" max="23" width="8.33203125" customWidth="1"/>
    <col min="24" max="24" width="2.88671875" customWidth="1"/>
    <col min="27" max="27" width="3.77734375" customWidth="1"/>
    <col min="29" max="29" width="3.77734375" customWidth="1"/>
    <col min="30" max="31" width="4.77734375" customWidth="1"/>
  </cols>
  <sheetData>
    <row r="4" spans="1:29" x14ac:dyDescent="0.3">
      <c r="F4" s="1"/>
      <c r="I4" s="1" t="s">
        <v>45</v>
      </c>
      <c r="J4" s="1"/>
      <c r="K4" s="1"/>
      <c r="L4" s="1"/>
      <c r="N4" s="1" t="s">
        <v>46</v>
      </c>
      <c r="O4" s="1"/>
      <c r="P4" s="1"/>
      <c r="Q4" s="1"/>
      <c r="R4" s="1"/>
      <c r="S4" s="1"/>
      <c r="T4" s="1"/>
      <c r="U4" s="1"/>
      <c r="W4" s="1" t="s">
        <v>47</v>
      </c>
      <c r="Y4" s="1" t="s">
        <v>48</v>
      </c>
      <c r="Z4" s="1" t="s">
        <v>50</v>
      </c>
      <c r="AA4" s="1"/>
      <c r="AB4" s="1" t="s">
        <v>49</v>
      </c>
      <c r="AC4" s="1"/>
    </row>
    <row r="5" spans="1:29" x14ac:dyDescent="0.3">
      <c r="A5">
        <v>0</v>
      </c>
      <c r="B5">
        <v>9001</v>
      </c>
      <c r="C5">
        <v>19001</v>
      </c>
      <c r="D5">
        <v>29001</v>
      </c>
      <c r="F5" s="2"/>
      <c r="H5" s="2" t="s">
        <v>0</v>
      </c>
      <c r="K5" s="2"/>
      <c r="M5" s="2" t="s">
        <v>8</v>
      </c>
      <c r="R5" s="2"/>
      <c r="V5" s="2" t="s">
        <v>16</v>
      </c>
    </row>
    <row r="6" spans="1:29" x14ac:dyDescent="0.3">
      <c r="A6">
        <v>1</v>
      </c>
      <c r="B6">
        <v>10101</v>
      </c>
      <c r="C6">
        <v>20101</v>
      </c>
      <c r="D6">
        <v>30101</v>
      </c>
      <c r="F6" s="2"/>
      <c r="H6" s="2" t="s">
        <v>1</v>
      </c>
      <c r="I6">
        <f ca="1">INDIRECT(H6)-INDIRECT(H5)</f>
        <v>1100</v>
      </c>
      <c r="K6" s="2"/>
      <c r="M6" s="2" t="s">
        <v>9</v>
      </c>
      <c r="N6">
        <f ca="1">INDIRECT(M6)-INDIRECT(M5)</f>
        <v>1100</v>
      </c>
      <c r="R6" s="2"/>
      <c r="V6" s="2" t="s">
        <v>17</v>
      </c>
      <c r="W6">
        <f ca="1">INDIRECT(V6)-INDIRECT(V5)</f>
        <v>1100</v>
      </c>
      <c r="Y6">
        <f ca="1">SQRT(I6*I6+N6*N6)</f>
        <v>1555.6349186104046</v>
      </c>
      <c r="Z6">
        <f ca="1">SQRT(Y6*Y6+W6*W6)</f>
        <v>1905.255888325765</v>
      </c>
      <c r="AB6">
        <f ca="1">W6/Y6</f>
        <v>0.70710678118654746</v>
      </c>
    </row>
    <row r="7" spans="1:29" x14ac:dyDescent="0.3">
      <c r="A7">
        <v>2</v>
      </c>
      <c r="B7">
        <v>10201</v>
      </c>
      <c r="C7">
        <v>20201</v>
      </c>
      <c r="D7">
        <v>30201</v>
      </c>
      <c r="F7" s="2"/>
      <c r="H7" s="2" t="s">
        <v>2</v>
      </c>
      <c r="I7">
        <f t="shared" ref="I7:N12" ca="1" si="0">INDIRECT(H7)-INDIRECT(H6)</f>
        <v>100</v>
      </c>
      <c r="K7" s="2"/>
      <c r="M7" s="2" t="s">
        <v>10</v>
      </c>
      <c r="N7">
        <f t="shared" ca="1" si="0"/>
        <v>100</v>
      </c>
      <c r="R7" s="2"/>
      <c r="V7" s="2" t="s">
        <v>18</v>
      </c>
      <c r="W7">
        <f t="shared" ref="W7" ca="1" si="1">INDIRECT(V7)-INDIRECT(V6)</f>
        <v>100</v>
      </c>
      <c r="Y7">
        <f ca="1">SQRT(I7*I7+N7*N7)</f>
        <v>141.42135623730951</v>
      </c>
      <c r="Z7">
        <f t="shared" ref="Z7:Z15" ca="1" si="2">SQRT(Y7*Y7+W7*W7)</f>
        <v>173.20508075688772</v>
      </c>
      <c r="AB7">
        <f t="shared" ref="AB7:AB19" ca="1" si="3">W7/Y7</f>
        <v>0.70710678118654746</v>
      </c>
    </row>
    <row r="8" spans="1:29" x14ac:dyDescent="0.3">
      <c r="A8">
        <v>3</v>
      </c>
      <c r="B8">
        <v>10301</v>
      </c>
      <c r="C8">
        <v>20301</v>
      </c>
      <c r="D8">
        <v>30301</v>
      </c>
      <c r="F8" s="2"/>
      <c r="H8" s="2" t="s">
        <v>3</v>
      </c>
      <c r="I8">
        <f t="shared" ca="1" si="0"/>
        <v>100</v>
      </c>
      <c r="K8" s="2"/>
      <c r="M8" s="2" t="s">
        <v>11</v>
      </c>
      <c r="N8">
        <f t="shared" ca="1" si="0"/>
        <v>100</v>
      </c>
      <c r="R8" s="2"/>
      <c r="V8" s="2" t="s">
        <v>19</v>
      </c>
      <c r="W8">
        <f t="shared" ref="W8" ca="1" si="4">INDIRECT(V8)-INDIRECT(V7)</f>
        <v>100</v>
      </c>
      <c r="Y8">
        <f ca="1">SQRT(I8*I8+N8*N8)</f>
        <v>141.42135623730951</v>
      </c>
      <c r="Z8">
        <f t="shared" ca="1" si="2"/>
        <v>173.20508075688772</v>
      </c>
      <c r="AB8">
        <f t="shared" ca="1" si="3"/>
        <v>0.70710678118654746</v>
      </c>
    </row>
    <row r="9" spans="1:29" x14ac:dyDescent="0.3">
      <c r="A9">
        <v>4</v>
      </c>
      <c r="B9">
        <v>10411</v>
      </c>
      <c r="C9">
        <v>20421</v>
      </c>
      <c r="D9">
        <v>30431</v>
      </c>
      <c r="F9" s="2"/>
      <c r="H9" s="2" t="s">
        <v>4</v>
      </c>
      <c r="I9">
        <f t="shared" ca="1" si="0"/>
        <v>110</v>
      </c>
      <c r="K9" s="2"/>
      <c r="M9" s="2" t="s">
        <v>12</v>
      </c>
      <c r="N9">
        <f t="shared" ca="1" si="0"/>
        <v>120</v>
      </c>
      <c r="R9" s="2"/>
      <c r="V9" s="2" t="s">
        <v>20</v>
      </c>
      <c r="W9">
        <f t="shared" ref="W9" ca="1" si="5">INDIRECT(V9)-INDIRECT(V8)</f>
        <v>130</v>
      </c>
      <c r="Y9">
        <f ca="1">SQRT(I9*I9+N9*N9)</f>
        <v>162.78820596099706</v>
      </c>
      <c r="Z9">
        <f t="shared" ca="1" si="2"/>
        <v>208.3266665599966</v>
      </c>
      <c r="AB9">
        <f t="shared" ca="1" si="3"/>
        <v>0.7985836518841366</v>
      </c>
    </row>
    <row r="10" spans="1:29" x14ac:dyDescent="0.3">
      <c r="A10">
        <v>5</v>
      </c>
      <c r="B10">
        <v>10551</v>
      </c>
      <c r="C10">
        <v>20551</v>
      </c>
      <c r="D10">
        <v>30551</v>
      </c>
      <c r="F10" s="2"/>
      <c r="H10" s="2" t="s">
        <v>5</v>
      </c>
      <c r="I10">
        <f t="shared" ca="1" si="0"/>
        <v>140</v>
      </c>
      <c r="K10" s="2"/>
      <c r="M10" s="2" t="s">
        <v>13</v>
      </c>
      <c r="N10">
        <f t="shared" ca="1" si="0"/>
        <v>130</v>
      </c>
      <c r="R10" s="2"/>
      <c r="V10" s="2" t="s">
        <v>21</v>
      </c>
      <c r="W10">
        <f t="shared" ref="W10" ca="1" si="6">INDIRECT(V10)-INDIRECT(V9)</f>
        <v>120</v>
      </c>
      <c r="Y10">
        <f ca="1">SQRT(I10*I10+N10*N10)</f>
        <v>191.04973174542801</v>
      </c>
      <c r="Z10">
        <f t="shared" ca="1" si="2"/>
        <v>225.61028345356956</v>
      </c>
      <c r="AB10">
        <f t="shared" ca="1" si="3"/>
        <v>0.62810870710825639</v>
      </c>
    </row>
    <row r="11" spans="1:29" x14ac:dyDescent="0.3">
      <c r="A11">
        <v>6</v>
      </c>
      <c r="B11">
        <v>10501</v>
      </c>
      <c r="C11">
        <v>20501</v>
      </c>
      <c r="D11">
        <v>30501</v>
      </c>
      <c r="F11" s="2"/>
      <c r="H11" s="2" t="s">
        <v>6</v>
      </c>
      <c r="I11">
        <f t="shared" ca="1" si="0"/>
        <v>-50</v>
      </c>
      <c r="K11" s="2"/>
      <c r="M11" s="2" t="s">
        <v>14</v>
      </c>
      <c r="N11">
        <f t="shared" ca="1" si="0"/>
        <v>-50</v>
      </c>
      <c r="R11" s="2"/>
      <c r="V11" s="2" t="s">
        <v>22</v>
      </c>
      <c r="W11">
        <f t="shared" ref="W11" ca="1" si="7">INDIRECT(V11)-INDIRECT(V10)</f>
        <v>-50</v>
      </c>
      <c r="Y11">
        <f ca="1">SQRT(I11*I11+N11*N11)</f>
        <v>70.710678118654755</v>
      </c>
      <c r="Z11">
        <f t="shared" ca="1" si="2"/>
        <v>86.602540378443862</v>
      </c>
      <c r="AB11">
        <f t="shared" ca="1" si="3"/>
        <v>-0.70710678118654746</v>
      </c>
    </row>
    <row r="12" spans="1:29" x14ac:dyDescent="0.3">
      <c r="A12">
        <v>7</v>
      </c>
      <c r="B12">
        <v>10601</v>
      </c>
      <c r="C12">
        <v>20601</v>
      </c>
      <c r="D12">
        <v>30601</v>
      </c>
      <c r="F12" s="2"/>
      <c r="H12" s="2" t="s">
        <v>7</v>
      </c>
      <c r="I12">
        <f t="shared" ca="1" si="0"/>
        <v>100</v>
      </c>
      <c r="K12" s="2"/>
      <c r="M12" s="2" t="s">
        <v>15</v>
      </c>
      <c r="N12">
        <f t="shared" ca="1" si="0"/>
        <v>100</v>
      </c>
      <c r="R12" s="2"/>
      <c r="V12" s="2" t="s">
        <v>23</v>
      </c>
      <c r="W12">
        <f t="shared" ref="W12:W19" ca="1" si="8">INDIRECT(V12)-INDIRECT(V11)</f>
        <v>100</v>
      </c>
      <c r="Y12">
        <f ca="1">SQRT(I12*I12+N12*N12)</f>
        <v>141.42135623730951</v>
      </c>
      <c r="Z12">
        <f t="shared" ca="1" si="2"/>
        <v>173.20508075688772</v>
      </c>
      <c r="AB12">
        <f t="shared" ca="1" si="3"/>
        <v>0.70710678118654746</v>
      </c>
    </row>
    <row r="13" spans="1:29" x14ac:dyDescent="0.3">
      <c r="A13">
        <v>8</v>
      </c>
      <c r="B13">
        <v>10561</v>
      </c>
      <c r="C13">
        <v>20561</v>
      </c>
      <c r="D13">
        <v>30561</v>
      </c>
      <c r="F13" s="2"/>
      <c r="H13" s="2" t="s">
        <v>24</v>
      </c>
      <c r="I13">
        <f t="shared" ref="I13" ca="1" si="9">INDIRECT(H13)-INDIRECT(H12)</f>
        <v>-40</v>
      </c>
      <c r="K13" s="2"/>
      <c r="M13" s="2" t="s">
        <v>25</v>
      </c>
      <c r="N13">
        <f t="shared" ref="N13" ca="1" si="10">INDIRECT(M13)-INDIRECT(M12)</f>
        <v>-40</v>
      </c>
      <c r="R13" s="2"/>
      <c r="V13" s="2" t="s">
        <v>26</v>
      </c>
      <c r="W13">
        <f t="shared" ca="1" si="8"/>
        <v>-40</v>
      </c>
      <c r="Y13">
        <f ca="1">SQRT(I13*I13+N13*N13)</f>
        <v>56.568542494923804</v>
      </c>
      <c r="Z13">
        <f t="shared" ca="1" si="2"/>
        <v>69.282032302755098</v>
      </c>
      <c r="AB13">
        <f t="shared" ca="1" si="3"/>
        <v>-0.70710678118654746</v>
      </c>
    </row>
    <row r="14" spans="1:29" x14ac:dyDescent="0.3">
      <c r="A14">
        <v>9</v>
      </c>
      <c r="B14">
        <v>10901</v>
      </c>
      <c r="C14">
        <v>20901</v>
      </c>
      <c r="D14">
        <v>30901</v>
      </c>
      <c r="F14" s="2"/>
      <c r="H14" s="2" t="s">
        <v>27</v>
      </c>
      <c r="I14">
        <f t="shared" ref="I14" ca="1" si="11">INDIRECT(H14)-INDIRECT(H13)</f>
        <v>340</v>
      </c>
      <c r="K14" s="2"/>
      <c r="M14" s="2" t="s">
        <v>28</v>
      </c>
      <c r="N14">
        <f t="shared" ref="N14" ca="1" si="12">INDIRECT(M14)-INDIRECT(M13)</f>
        <v>340</v>
      </c>
      <c r="R14" s="2"/>
      <c r="V14" s="2" t="s">
        <v>29</v>
      </c>
      <c r="W14">
        <f t="shared" ca="1" si="8"/>
        <v>340</v>
      </c>
      <c r="Y14">
        <f ca="1">SQRT(I14*I14+N14*N14)</f>
        <v>480.83261120685233</v>
      </c>
      <c r="Z14">
        <f t="shared" ca="1" si="2"/>
        <v>588.89727457341826</v>
      </c>
      <c r="AB14">
        <f t="shared" ca="1" si="3"/>
        <v>0.70710678118654746</v>
      </c>
    </row>
    <row r="15" spans="1:29" x14ac:dyDescent="0.3">
      <c r="A15">
        <v>10</v>
      </c>
      <c r="F15" s="2"/>
      <c r="H15" s="2" t="s">
        <v>30</v>
      </c>
      <c r="I15">
        <f t="shared" ref="I15" ca="1" si="13">INDIRECT(H15)-INDIRECT(H14)</f>
        <v>-10901</v>
      </c>
      <c r="K15" s="2"/>
      <c r="M15" s="2" t="s">
        <v>31</v>
      </c>
      <c r="N15">
        <f t="shared" ref="N15" ca="1" si="14">INDIRECT(M15)-INDIRECT(M14)</f>
        <v>-20901</v>
      </c>
      <c r="R15" s="2"/>
      <c r="V15" s="2" t="s">
        <v>32</v>
      </c>
      <c r="W15">
        <f t="shared" ca="1" si="8"/>
        <v>-30901</v>
      </c>
      <c r="Y15">
        <f ca="1">SQRT(I15*I15+N15*N15)</f>
        <v>23572.942158330596</v>
      </c>
      <c r="Z15">
        <f t="shared" ca="1" si="2"/>
        <v>38865.864238429072</v>
      </c>
      <c r="AB15">
        <f t="shared" ca="1" si="3"/>
        <v>-1.3108673407184217</v>
      </c>
    </row>
    <row r="16" spans="1:29" x14ac:dyDescent="0.3">
      <c r="F16" s="2"/>
      <c r="H16" s="2" t="s">
        <v>33</v>
      </c>
      <c r="I16">
        <f t="shared" ref="I16" ca="1" si="15">INDIRECT(H16)-INDIRECT(H15)</f>
        <v>0</v>
      </c>
      <c r="K16" s="2"/>
      <c r="M16" s="2" t="s">
        <v>34</v>
      </c>
      <c r="N16">
        <f t="shared" ref="N16" ca="1" si="16">INDIRECT(M16)-INDIRECT(M15)</f>
        <v>0</v>
      </c>
      <c r="R16" s="2"/>
      <c r="V16" s="2" t="s">
        <v>35</v>
      </c>
      <c r="W16">
        <f t="shared" ca="1" si="8"/>
        <v>0</v>
      </c>
      <c r="Y16">
        <f ca="1">SQRT(I16*I16+N16*N16)</f>
        <v>0</v>
      </c>
      <c r="AB16" t="e">
        <f t="shared" ca="1" si="3"/>
        <v>#DIV/0!</v>
      </c>
    </row>
    <row r="17" spans="1:31" x14ac:dyDescent="0.3">
      <c r="F17" s="2"/>
      <c r="H17" s="2" t="s">
        <v>36</v>
      </c>
      <c r="I17">
        <f t="shared" ref="I17" ca="1" si="17">INDIRECT(H17)-INDIRECT(H16)</f>
        <v>0</v>
      </c>
      <c r="K17" s="2"/>
      <c r="M17" s="2" t="s">
        <v>37</v>
      </c>
      <c r="N17">
        <f t="shared" ref="N17" ca="1" si="18">INDIRECT(M17)-INDIRECT(M16)</f>
        <v>0</v>
      </c>
      <c r="R17" s="2"/>
      <c r="V17" s="2" t="s">
        <v>38</v>
      </c>
      <c r="W17">
        <f t="shared" ca="1" si="8"/>
        <v>0</v>
      </c>
      <c r="Y17">
        <f ca="1">SQRT(I17*I17+N17*N17)</f>
        <v>0</v>
      </c>
      <c r="AB17" t="e">
        <f t="shared" ca="1" si="3"/>
        <v>#DIV/0!</v>
      </c>
    </row>
    <row r="18" spans="1:31" x14ac:dyDescent="0.3">
      <c r="F18" s="2"/>
      <c r="H18" s="2" t="s">
        <v>39</v>
      </c>
      <c r="I18">
        <f t="shared" ref="I18" ca="1" si="19">INDIRECT(H18)-INDIRECT(H17)</f>
        <v>0</v>
      </c>
      <c r="K18" s="2"/>
      <c r="M18" s="2" t="s">
        <v>40</v>
      </c>
      <c r="N18">
        <f t="shared" ref="N18" ca="1" si="20">INDIRECT(M18)-INDIRECT(M17)</f>
        <v>0</v>
      </c>
      <c r="R18" s="2"/>
      <c r="V18" s="2" t="s">
        <v>41</v>
      </c>
      <c r="W18">
        <f t="shared" ca="1" si="8"/>
        <v>0</v>
      </c>
      <c r="Y18">
        <f ca="1">SQRT(I18*I18+N18*N18)</f>
        <v>0</v>
      </c>
      <c r="AB18" t="e">
        <f t="shared" ca="1" si="3"/>
        <v>#DIV/0!</v>
      </c>
    </row>
    <row r="19" spans="1:31" x14ac:dyDescent="0.3">
      <c r="F19" s="2"/>
      <c r="H19" s="2" t="s">
        <v>42</v>
      </c>
      <c r="I19">
        <f t="shared" ref="I19" ca="1" si="21">INDIRECT(H19)-INDIRECT(H18)</f>
        <v>0</v>
      </c>
      <c r="K19" s="2"/>
      <c r="M19" s="2" t="s">
        <v>43</v>
      </c>
      <c r="N19">
        <f t="shared" ref="N19" ca="1" si="22">INDIRECT(M19)-INDIRECT(M18)</f>
        <v>0</v>
      </c>
      <c r="R19" s="2"/>
      <c r="V19" s="2" t="s">
        <v>44</v>
      </c>
      <c r="W19">
        <f t="shared" ca="1" si="8"/>
        <v>0</v>
      </c>
      <c r="Y19">
        <f ca="1">SQRT(I19*I19+N19*N19)</f>
        <v>0</v>
      </c>
      <c r="AB19" t="e">
        <f t="shared" ca="1" si="3"/>
        <v>#DIV/0!</v>
      </c>
    </row>
    <row r="20" spans="1:31" x14ac:dyDescent="0.3">
      <c r="F20" s="2"/>
      <c r="H20" s="2"/>
      <c r="K20" s="2"/>
      <c r="M20" s="2"/>
      <c r="R20" s="2"/>
      <c r="V20" s="2"/>
    </row>
    <row r="21" spans="1:31" x14ac:dyDescent="0.3">
      <c r="F21" s="7"/>
      <c r="G21" s="7"/>
      <c r="H21" s="7"/>
      <c r="I21" s="7"/>
      <c r="K21" s="7"/>
      <c r="L21" s="7"/>
      <c r="M21" s="7"/>
      <c r="N21" s="7"/>
      <c r="P21" s="7" t="s">
        <v>145</v>
      </c>
      <c r="Q21" s="7"/>
      <c r="R21" s="7"/>
      <c r="S21" s="7"/>
      <c r="T21" s="7"/>
      <c r="U21" s="7"/>
      <c r="V21" s="7"/>
      <c r="W21" s="7"/>
    </row>
    <row r="22" spans="1:31" ht="28.8" customHeight="1" x14ac:dyDescent="0.3">
      <c r="F22" s="4" t="s">
        <v>147</v>
      </c>
      <c r="G22" s="4"/>
      <c r="H22" s="4" t="s">
        <v>148</v>
      </c>
      <c r="I22" s="4"/>
      <c r="J22" s="6"/>
      <c r="K22" s="4" t="s">
        <v>147</v>
      </c>
      <c r="L22" s="4"/>
      <c r="M22" s="4" t="s">
        <v>148</v>
      </c>
      <c r="N22" s="4"/>
      <c r="O22" s="6"/>
      <c r="P22" s="4" t="s">
        <v>146</v>
      </c>
      <c r="Q22" s="4"/>
      <c r="R22" s="4" t="s">
        <v>147</v>
      </c>
      <c r="S22" s="4"/>
      <c r="T22" s="4" t="s">
        <v>179</v>
      </c>
      <c r="U22" s="4"/>
      <c r="V22" s="4" t="s">
        <v>148</v>
      </c>
      <c r="W22" s="4"/>
      <c r="X22" s="3"/>
      <c r="Y22" s="6" t="s">
        <v>143</v>
      </c>
      <c r="Z22" s="6" t="s">
        <v>144</v>
      </c>
      <c r="AA22" s="6"/>
      <c r="AB22" s="6" t="s">
        <v>142</v>
      </c>
      <c r="AD22" s="4" t="s">
        <v>96</v>
      </c>
      <c r="AE22" s="4"/>
    </row>
    <row r="23" spans="1:31" x14ac:dyDescent="0.3">
      <c r="A23">
        <v>0</v>
      </c>
      <c r="B23">
        <v>10001</v>
      </c>
      <c r="C23">
        <v>20001</v>
      </c>
      <c r="D23">
        <v>30001</v>
      </c>
      <c r="H23" s="2" t="s">
        <v>51</v>
      </c>
      <c r="M23" s="2" t="s">
        <v>66</v>
      </c>
      <c r="V23" s="2" t="s">
        <v>67</v>
      </c>
      <c r="AB23" s="5"/>
    </row>
    <row r="24" spans="1:31" x14ac:dyDescent="0.3">
      <c r="A24">
        <v>1</v>
      </c>
      <c r="B24">
        <v>10101</v>
      </c>
      <c r="C24">
        <v>20101</v>
      </c>
      <c r="D24">
        <f ca="1">INDIRECT(V23)+INDIRECT(T24)</f>
        <v>30008.07</v>
      </c>
      <c r="F24" s="2" t="s">
        <v>97</v>
      </c>
      <c r="G24" s="10">
        <v>100</v>
      </c>
      <c r="H24" s="2" t="s">
        <v>52</v>
      </c>
      <c r="I24" s="11">
        <f ca="1">INDIRECT(H24)-INDIRECT(H23)</f>
        <v>100</v>
      </c>
      <c r="K24" s="2" t="s">
        <v>112</v>
      </c>
      <c r="L24" s="10">
        <v>100</v>
      </c>
      <c r="M24" s="2" t="s">
        <v>68</v>
      </c>
      <c r="N24" s="11">
        <f ca="1">INDIRECT(M24)-INDIRECT(M23)</f>
        <v>100</v>
      </c>
      <c r="P24" s="2" t="s">
        <v>127</v>
      </c>
      <c r="Q24" s="8">
        <v>0.05</v>
      </c>
      <c r="R24" s="2" t="s">
        <v>164</v>
      </c>
      <c r="S24" s="10">
        <v>10</v>
      </c>
      <c r="T24" s="2" t="s">
        <v>149</v>
      </c>
      <c r="U24" s="9">
        <f ca="1">ROUND(IF(AD24=1,INDIRECT(R24),Y24*INDIRECT(P24)),2)</f>
        <v>7.07</v>
      </c>
      <c r="V24" s="2" t="s">
        <v>82</v>
      </c>
      <c r="W24" s="11">
        <f ca="1">INDIRECT(V24)-INDIRECT(V23)</f>
        <v>7.069999999999709</v>
      </c>
      <c r="Y24">
        <f ca="1">SQRT(I24*I24+N24*N24)</f>
        <v>141.42135623730951</v>
      </c>
      <c r="Z24">
        <f ca="1">SQRT(Y24*Y24+W24*W24)</f>
        <v>141.59796926509927</v>
      </c>
      <c r="AB24" s="5">
        <f ca="1">W24/Y24</f>
        <v>4.999244942988685E-2</v>
      </c>
      <c r="AD24" s="1">
        <v>2</v>
      </c>
      <c r="AE24" s="1" t="str">
        <f>IF(AD24=1,"Δ","slope")</f>
        <v>slope</v>
      </c>
    </row>
    <row r="25" spans="1:31" x14ac:dyDescent="0.3">
      <c r="A25">
        <v>2</v>
      </c>
      <c r="B25">
        <v>10201</v>
      </c>
      <c r="C25">
        <v>20201</v>
      </c>
      <c r="D25">
        <f t="shared" ref="D25:D32" ca="1" si="23">INDIRECT(V24)+INDIRECT(T25)</f>
        <v>30018.07</v>
      </c>
      <c r="F25" s="2" t="s">
        <v>98</v>
      </c>
      <c r="G25" s="10">
        <v>100</v>
      </c>
      <c r="H25" s="2" t="s">
        <v>53</v>
      </c>
      <c r="I25" s="11">
        <f t="shared" ref="I25:I37" ca="1" si="24">INDIRECT(H25)-INDIRECT(H24)</f>
        <v>100</v>
      </c>
      <c r="K25" s="2" t="s">
        <v>113</v>
      </c>
      <c r="L25" s="10">
        <v>100</v>
      </c>
      <c r="M25" s="2" t="s">
        <v>69</v>
      </c>
      <c r="N25" s="11">
        <f t="shared" ref="N25:N37" ca="1" si="25">INDIRECT(M25)-INDIRECT(M24)</f>
        <v>100</v>
      </c>
      <c r="P25" s="2" t="s">
        <v>128</v>
      </c>
      <c r="Q25" s="8">
        <v>0.05</v>
      </c>
      <c r="R25" s="2" t="s">
        <v>165</v>
      </c>
      <c r="S25" s="10">
        <v>10</v>
      </c>
      <c r="T25" s="2" t="s">
        <v>150</v>
      </c>
      <c r="U25" s="9">
        <f ca="1">ROUND(IF(AD25=1,INDIRECT(R25),Y25*INDIRECT(P25)),2)</f>
        <v>10</v>
      </c>
      <c r="V25" s="2" t="s">
        <v>83</v>
      </c>
      <c r="W25" s="11">
        <f t="shared" ref="W25:W37" ca="1" si="26">INDIRECT(V25)-INDIRECT(V24)</f>
        <v>10</v>
      </c>
      <c r="Y25">
        <f ca="1">SQRT(I25*I25+N25*N25)</f>
        <v>141.42135623730951</v>
      </c>
      <c r="Z25">
        <f t="shared" ref="Z25:Z33" ca="1" si="27">SQRT(Y25*Y25+W25*W25)</f>
        <v>141.77446878757826</v>
      </c>
      <c r="AB25" s="5">
        <f t="shared" ref="AB25:AB37" ca="1" si="28">W25/Y25</f>
        <v>7.0710678118654752E-2</v>
      </c>
      <c r="AD25" s="1">
        <v>1</v>
      </c>
      <c r="AE25" s="1" t="str">
        <f t="shared" ref="AE25" si="29">IF(AD25=1,"Δ","slope")</f>
        <v>Δ</v>
      </c>
    </row>
    <row r="26" spans="1:31" x14ac:dyDescent="0.3">
      <c r="A26">
        <v>3</v>
      </c>
      <c r="B26">
        <v>10301</v>
      </c>
      <c r="C26">
        <v>20301</v>
      </c>
      <c r="D26">
        <f t="shared" ca="1" si="23"/>
        <v>30028.07</v>
      </c>
      <c r="F26" s="2" t="s">
        <v>99</v>
      </c>
      <c r="G26" s="10">
        <v>100</v>
      </c>
      <c r="H26" s="2" t="s">
        <v>54</v>
      </c>
      <c r="I26" s="11">
        <f t="shared" ca="1" si="24"/>
        <v>100</v>
      </c>
      <c r="K26" s="2" t="s">
        <v>114</v>
      </c>
      <c r="L26" s="10">
        <v>100</v>
      </c>
      <c r="M26" s="2" t="s">
        <v>70</v>
      </c>
      <c r="N26" s="11">
        <f t="shared" ca="1" si="25"/>
        <v>100</v>
      </c>
      <c r="P26" s="2" t="s">
        <v>129</v>
      </c>
      <c r="Q26" s="8">
        <v>0.05</v>
      </c>
      <c r="R26" s="2" t="s">
        <v>166</v>
      </c>
      <c r="S26" s="10">
        <v>10</v>
      </c>
      <c r="T26" s="2" t="s">
        <v>151</v>
      </c>
      <c r="U26" s="9">
        <f ca="1">ROUND(IF(AD26=1,INDIRECT(R26),Y26*INDIRECT(P26)),2)</f>
        <v>10</v>
      </c>
      <c r="V26" s="2" t="s">
        <v>84</v>
      </c>
      <c r="W26" s="11">
        <f t="shared" ca="1" si="26"/>
        <v>10</v>
      </c>
      <c r="Y26">
        <f ca="1">SQRT(I26*I26+N26*N26)</f>
        <v>141.42135623730951</v>
      </c>
      <c r="Z26">
        <f t="shared" ca="1" si="27"/>
        <v>141.77446878757826</v>
      </c>
      <c r="AB26" s="5">
        <f t="shared" ca="1" si="28"/>
        <v>7.0710678118654752E-2</v>
      </c>
      <c r="AD26" s="1">
        <v>1</v>
      </c>
      <c r="AE26" s="1" t="str">
        <f t="shared" ref="AE26" si="30">IF(AD26=1,"Δ","slope")</f>
        <v>Δ</v>
      </c>
    </row>
    <row r="27" spans="1:31" x14ac:dyDescent="0.3">
      <c r="A27">
        <v>4</v>
      </c>
      <c r="B27">
        <v>10401</v>
      </c>
      <c r="C27">
        <v>20401</v>
      </c>
      <c r="D27">
        <f t="shared" ca="1" si="23"/>
        <v>30035.14</v>
      </c>
      <c r="F27" s="2" t="s">
        <v>100</v>
      </c>
      <c r="G27" s="10">
        <v>100</v>
      </c>
      <c r="H27" s="2" t="s">
        <v>55</v>
      </c>
      <c r="I27" s="11">
        <f t="shared" ca="1" si="24"/>
        <v>100</v>
      </c>
      <c r="K27" s="2" t="s">
        <v>115</v>
      </c>
      <c r="L27" s="10">
        <v>100</v>
      </c>
      <c r="M27" s="2" t="s">
        <v>71</v>
      </c>
      <c r="N27" s="11">
        <f t="shared" ca="1" si="25"/>
        <v>100</v>
      </c>
      <c r="P27" s="2" t="s">
        <v>130</v>
      </c>
      <c r="Q27" s="8">
        <v>0.05</v>
      </c>
      <c r="R27" s="2" t="s">
        <v>167</v>
      </c>
      <c r="S27" s="10">
        <v>10</v>
      </c>
      <c r="T27" s="2" t="s">
        <v>152</v>
      </c>
      <c r="U27" s="9">
        <f ca="1">ROUND(IF(AD27=1,INDIRECT(R27),Y27*INDIRECT(P27)),2)</f>
        <v>7.07</v>
      </c>
      <c r="V27" s="2" t="s">
        <v>85</v>
      </c>
      <c r="W27" s="11">
        <f t="shared" ca="1" si="26"/>
        <v>7.069999999999709</v>
      </c>
      <c r="Y27">
        <f ca="1">SQRT(I27*I27+N27*N27)</f>
        <v>141.42135623730951</v>
      </c>
      <c r="Z27">
        <f t="shared" ca="1" si="27"/>
        <v>141.59796926509927</v>
      </c>
      <c r="AB27" s="5">
        <f t="shared" ca="1" si="28"/>
        <v>4.999244942988685E-2</v>
      </c>
      <c r="AD27" s="1">
        <v>2</v>
      </c>
      <c r="AE27" s="1" t="str">
        <f t="shared" ref="AE27" si="31">IF(AD27=1,"Δ","slope")</f>
        <v>slope</v>
      </c>
    </row>
    <row r="28" spans="1:31" x14ac:dyDescent="0.3">
      <c r="A28">
        <v>5</v>
      </c>
      <c r="B28">
        <v>10501</v>
      </c>
      <c r="C28">
        <v>20501</v>
      </c>
      <c r="D28">
        <f t="shared" ca="1" si="23"/>
        <v>30045.14</v>
      </c>
      <c r="F28" s="2" t="s">
        <v>101</v>
      </c>
      <c r="G28" s="10">
        <v>100</v>
      </c>
      <c r="H28" s="2" t="s">
        <v>56</v>
      </c>
      <c r="I28" s="11">
        <f t="shared" ca="1" si="24"/>
        <v>100</v>
      </c>
      <c r="K28" s="2" t="s">
        <v>116</v>
      </c>
      <c r="L28" s="10">
        <v>100</v>
      </c>
      <c r="M28" s="2" t="s">
        <v>72</v>
      </c>
      <c r="N28" s="11">
        <f t="shared" ca="1" si="25"/>
        <v>100</v>
      </c>
      <c r="P28" s="2" t="s">
        <v>131</v>
      </c>
      <c r="Q28" s="8">
        <v>0.05</v>
      </c>
      <c r="R28" s="2" t="s">
        <v>168</v>
      </c>
      <c r="S28" s="10">
        <v>10</v>
      </c>
      <c r="T28" s="2" t="s">
        <v>153</v>
      </c>
      <c r="U28" s="9">
        <f ca="1">ROUND(IF(AD28=1,INDIRECT(R28),Y28*INDIRECT(P28)),2)</f>
        <v>10</v>
      </c>
      <c r="V28" s="2" t="s">
        <v>86</v>
      </c>
      <c r="W28" s="11">
        <f t="shared" ca="1" si="26"/>
        <v>10</v>
      </c>
      <c r="Y28">
        <f ca="1">SQRT(I28*I28+N28*N28)</f>
        <v>141.42135623730951</v>
      </c>
      <c r="Z28">
        <f t="shared" ca="1" si="27"/>
        <v>141.77446878757826</v>
      </c>
      <c r="AB28" s="5">
        <f t="shared" ca="1" si="28"/>
        <v>7.0710678118654752E-2</v>
      </c>
      <c r="AD28" s="1">
        <v>1</v>
      </c>
      <c r="AE28" s="1" t="str">
        <f t="shared" ref="AE28" si="32">IF(AD28=1,"Δ","slope")</f>
        <v>Δ</v>
      </c>
    </row>
    <row r="29" spans="1:31" x14ac:dyDescent="0.3">
      <c r="A29">
        <v>6</v>
      </c>
      <c r="B29">
        <v>10601</v>
      </c>
      <c r="C29">
        <v>20601</v>
      </c>
      <c r="D29">
        <f t="shared" ca="1" si="23"/>
        <v>30055.14</v>
      </c>
      <c r="F29" s="2" t="s">
        <v>102</v>
      </c>
      <c r="G29" s="10">
        <v>100</v>
      </c>
      <c r="H29" s="2" t="s">
        <v>57</v>
      </c>
      <c r="I29" s="11">
        <f t="shared" ca="1" si="24"/>
        <v>100</v>
      </c>
      <c r="K29" s="2" t="s">
        <v>117</v>
      </c>
      <c r="L29" s="10">
        <v>100</v>
      </c>
      <c r="M29" s="2" t="s">
        <v>73</v>
      </c>
      <c r="N29" s="11">
        <f t="shared" ca="1" si="25"/>
        <v>100</v>
      </c>
      <c r="P29" s="2" t="s">
        <v>132</v>
      </c>
      <c r="Q29" s="8">
        <v>0.05</v>
      </c>
      <c r="R29" s="2" t="s">
        <v>169</v>
      </c>
      <c r="S29" s="10">
        <v>10</v>
      </c>
      <c r="T29" s="2" t="s">
        <v>154</v>
      </c>
      <c r="U29" s="9">
        <f ca="1">ROUND(IF(AD29=1,INDIRECT(R29),Y29*INDIRECT(P29)),2)</f>
        <v>10</v>
      </c>
      <c r="V29" s="2" t="s">
        <v>87</v>
      </c>
      <c r="W29" s="11">
        <f t="shared" ca="1" si="26"/>
        <v>10</v>
      </c>
      <c r="Y29">
        <f ca="1">SQRT(I29*I29+N29*N29)</f>
        <v>141.42135623730951</v>
      </c>
      <c r="Z29">
        <f t="shared" ca="1" si="27"/>
        <v>141.77446878757826</v>
      </c>
      <c r="AB29" s="5">
        <f t="shared" ca="1" si="28"/>
        <v>7.0710678118654752E-2</v>
      </c>
      <c r="AD29" s="1">
        <v>1</v>
      </c>
      <c r="AE29" s="1" t="str">
        <f t="shared" ref="AE29" si="33">IF(AD29=1,"Δ","slope")</f>
        <v>Δ</v>
      </c>
    </row>
    <row r="30" spans="1:31" x14ac:dyDescent="0.3">
      <c r="A30">
        <v>7</v>
      </c>
      <c r="B30">
        <v>10701</v>
      </c>
      <c r="C30">
        <v>20701</v>
      </c>
      <c r="D30">
        <f t="shared" ca="1" si="23"/>
        <v>30065.14</v>
      </c>
      <c r="F30" s="2" t="s">
        <v>103</v>
      </c>
      <c r="G30" s="10">
        <v>100</v>
      </c>
      <c r="H30" s="2" t="s">
        <v>58</v>
      </c>
      <c r="I30" s="11">
        <f t="shared" ca="1" si="24"/>
        <v>100</v>
      </c>
      <c r="K30" s="2" t="s">
        <v>118</v>
      </c>
      <c r="L30" s="10">
        <v>100</v>
      </c>
      <c r="M30" s="2" t="s">
        <v>74</v>
      </c>
      <c r="N30" s="11">
        <f t="shared" ca="1" si="25"/>
        <v>100</v>
      </c>
      <c r="P30" s="2" t="s">
        <v>133</v>
      </c>
      <c r="Q30" s="8">
        <v>0.05</v>
      </c>
      <c r="R30" s="2" t="s">
        <v>170</v>
      </c>
      <c r="S30" s="10">
        <v>10</v>
      </c>
      <c r="T30" s="2" t="s">
        <v>155</v>
      </c>
      <c r="U30" s="9">
        <f ca="1">ROUND(IF(AD30=1,INDIRECT(R30),Y30*INDIRECT(P30)),2)</f>
        <v>10</v>
      </c>
      <c r="V30" s="2" t="s">
        <v>88</v>
      </c>
      <c r="W30" s="11">
        <f t="shared" ca="1" si="26"/>
        <v>10</v>
      </c>
      <c r="Y30">
        <f ca="1">SQRT(I30*I30+N30*N30)</f>
        <v>141.42135623730951</v>
      </c>
      <c r="Z30">
        <f t="shared" ca="1" si="27"/>
        <v>141.77446878757826</v>
      </c>
      <c r="AB30" s="5">
        <f t="shared" ca="1" si="28"/>
        <v>7.0710678118654752E-2</v>
      </c>
      <c r="AD30" s="1">
        <v>1</v>
      </c>
      <c r="AE30" s="1" t="str">
        <f t="shared" ref="AE30" si="34">IF(AD30=1,"Δ","slope")</f>
        <v>Δ</v>
      </c>
    </row>
    <row r="31" spans="1:31" x14ac:dyDescent="0.3">
      <c r="A31">
        <v>8</v>
      </c>
      <c r="B31">
        <v>10801</v>
      </c>
      <c r="C31">
        <v>20801</v>
      </c>
      <c r="D31">
        <f t="shared" ca="1" si="23"/>
        <v>30075.14</v>
      </c>
      <c r="F31" s="2" t="s">
        <v>104</v>
      </c>
      <c r="G31" s="10">
        <v>100</v>
      </c>
      <c r="H31" s="2" t="s">
        <v>59</v>
      </c>
      <c r="I31" s="11">
        <f t="shared" ca="1" si="24"/>
        <v>100</v>
      </c>
      <c r="K31" s="2" t="s">
        <v>119</v>
      </c>
      <c r="L31" s="10">
        <v>100</v>
      </c>
      <c r="M31" s="2" t="s">
        <v>75</v>
      </c>
      <c r="N31" s="11">
        <f t="shared" ca="1" si="25"/>
        <v>100</v>
      </c>
      <c r="P31" s="2" t="s">
        <v>134</v>
      </c>
      <c r="Q31" s="8">
        <v>0.05</v>
      </c>
      <c r="R31" s="2" t="s">
        <v>171</v>
      </c>
      <c r="S31" s="10">
        <v>10</v>
      </c>
      <c r="T31" s="2" t="s">
        <v>156</v>
      </c>
      <c r="U31" s="9">
        <f ca="1">ROUND(IF(AD31=1,INDIRECT(R31),Y31*INDIRECT(P31)),2)</f>
        <v>10</v>
      </c>
      <c r="V31" s="2" t="s">
        <v>89</v>
      </c>
      <c r="W31" s="11">
        <f t="shared" ca="1" si="26"/>
        <v>10</v>
      </c>
      <c r="Y31">
        <f ca="1">SQRT(I31*I31+N31*N31)</f>
        <v>141.42135623730951</v>
      </c>
      <c r="Z31">
        <f t="shared" ca="1" si="27"/>
        <v>141.77446878757826</v>
      </c>
      <c r="AB31" s="5">
        <f t="shared" ca="1" si="28"/>
        <v>7.0710678118654752E-2</v>
      </c>
      <c r="AD31" s="1">
        <v>1</v>
      </c>
      <c r="AE31" s="1" t="str">
        <f t="shared" ref="AE31" si="35">IF(AD31=1,"Δ","slope")</f>
        <v>Δ</v>
      </c>
    </row>
    <row r="32" spans="1:31" x14ac:dyDescent="0.3">
      <c r="A32">
        <v>9</v>
      </c>
      <c r="B32">
        <v>10901</v>
      </c>
      <c r="C32">
        <v>20901</v>
      </c>
      <c r="D32">
        <f t="shared" ca="1" si="23"/>
        <v>30085.14</v>
      </c>
      <c r="F32" s="2" t="s">
        <v>105</v>
      </c>
      <c r="G32" s="10">
        <v>100</v>
      </c>
      <c r="H32" s="2" t="s">
        <v>60</v>
      </c>
      <c r="I32" s="11">
        <f t="shared" ca="1" si="24"/>
        <v>100</v>
      </c>
      <c r="K32" s="2" t="s">
        <v>120</v>
      </c>
      <c r="L32" s="10">
        <v>100</v>
      </c>
      <c r="M32" s="2" t="s">
        <v>76</v>
      </c>
      <c r="N32" s="11">
        <f t="shared" ca="1" si="25"/>
        <v>100</v>
      </c>
      <c r="P32" s="2" t="s">
        <v>135</v>
      </c>
      <c r="Q32" s="8">
        <v>0.05</v>
      </c>
      <c r="R32" s="2" t="s">
        <v>172</v>
      </c>
      <c r="S32" s="10">
        <v>10</v>
      </c>
      <c r="T32" s="2" t="s">
        <v>157</v>
      </c>
      <c r="U32" s="9">
        <f ca="1">ROUND(IF(AD32=1,INDIRECT(R32),Y32*INDIRECT(P32)),2)</f>
        <v>10</v>
      </c>
      <c r="V32" s="2" t="s">
        <v>90</v>
      </c>
      <c r="W32" s="11">
        <f t="shared" ca="1" si="26"/>
        <v>10</v>
      </c>
      <c r="Y32">
        <f ca="1">SQRT(I32*I32+N32*N32)</f>
        <v>141.42135623730951</v>
      </c>
      <c r="Z32">
        <f t="shared" ca="1" si="27"/>
        <v>141.77446878757826</v>
      </c>
      <c r="AB32" s="5">
        <f t="shared" ca="1" si="28"/>
        <v>7.0710678118654752E-2</v>
      </c>
      <c r="AD32" s="1">
        <v>1</v>
      </c>
      <c r="AE32" s="1" t="str">
        <f t="shared" ref="AE32" si="36">IF(AD32=1,"Δ","slope")</f>
        <v>Δ</v>
      </c>
    </row>
    <row r="33" spans="1:31" x14ac:dyDescent="0.3">
      <c r="A33">
        <v>10</v>
      </c>
      <c r="F33" s="2" t="s">
        <v>106</v>
      </c>
      <c r="G33" s="10"/>
      <c r="H33" s="2" t="s">
        <v>61</v>
      </c>
      <c r="I33" s="11">
        <f t="shared" ca="1" si="24"/>
        <v>-10901</v>
      </c>
      <c r="K33" s="2" t="s">
        <v>121</v>
      </c>
      <c r="L33" s="10"/>
      <c r="M33" s="2" t="s">
        <v>77</v>
      </c>
      <c r="N33" s="11">
        <f t="shared" ca="1" si="25"/>
        <v>-20901</v>
      </c>
      <c r="P33" s="2" t="s">
        <v>136</v>
      </c>
      <c r="Q33" s="8">
        <v>0.05</v>
      </c>
      <c r="R33" s="2" t="s">
        <v>173</v>
      </c>
      <c r="S33" s="10"/>
      <c r="T33" s="2" t="s">
        <v>158</v>
      </c>
      <c r="U33" s="9">
        <f ca="1">ROUND(IF(AD33=1,INDIRECT(R33),Y33*INDIRECT(P33)),2)</f>
        <v>0</v>
      </c>
      <c r="V33" s="2" t="s">
        <v>91</v>
      </c>
      <c r="W33" s="11">
        <f t="shared" ca="1" si="26"/>
        <v>-30085.14</v>
      </c>
      <c r="Y33">
        <f ca="1">SQRT(I33*I33+N33*N33)</f>
        <v>23572.942158330596</v>
      </c>
      <c r="Z33">
        <f t="shared" ca="1" si="27"/>
        <v>38220.403593101939</v>
      </c>
      <c r="AB33" s="5">
        <f t="shared" ca="1" si="28"/>
        <v>-1.2762573206996997</v>
      </c>
      <c r="AD33" s="1">
        <v>1</v>
      </c>
      <c r="AE33" s="1" t="str">
        <f t="shared" ref="AE33" si="37">IF(AD33=1,"Δ","slope")</f>
        <v>Δ</v>
      </c>
    </row>
    <row r="34" spans="1:31" x14ac:dyDescent="0.3">
      <c r="F34" s="2" t="s">
        <v>107</v>
      </c>
      <c r="G34" s="10"/>
      <c r="H34" s="2" t="s">
        <v>62</v>
      </c>
      <c r="I34" s="11">
        <f t="shared" ca="1" si="24"/>
        <v>0</v>
      </c>
      <c r="K34" s="2" t="s">
        <v>122</v>
      </c>
      <c r="L34" s="10"/>
      <c r="M34" s="2" t="s">
        <v>78</v>
      </c>
      <c r="N34" s="11">
        <f t="shared" ca="1" si="25"/>
        <v>0</v>
      </c>
      <c r="P34" s="2" t="s">
        <v>137</v>
      </c>
      <c r="Q34" s="8">
        <v>0.05</v>
      </c>
      <c r="R34" s="2" t="s">
        <v>174</v>
      </c>
      <c r="S34" s="10"/>
      <c r="T34" s="2" t="s">
        <v>159</v>
      </c>
      <c r="U34" s="9">
        <f ca="1">ROUND(IF(AD34=1,INDIRECT(R34),Y34*INDIRECT(P34)),2)</f>
        <v>0</v>
      </c>
      <c r="V34" s="2" t="s">
        <v>92</v>
      </c>
      <c r="W34" s="11">
        <f t="shared" ca="1" si="26"/>
        <v>0</v>
      </c>
      <c r="Y34">
        <f ca="1">SQRT(I34*I34+N34*N34)</f>
        <v>0</v>
      </c>
      <c r="AB34" s="5" t="e">
        <f t="shared" ca="1" si="28"/>
        <v>#DIV/0!</v>
      </c>
      <c r="AD34" s="1">
        <v>1</v>
      </c>
      <c r="AE34" s="1" t="str">
        <f t="shared" ref="AE34" si="38">IF(AD34=1,"Δ","slope")</f>
        <v>Δ</v>
      </c>
    </row>
    <row r="35" spans="1:31" x14ac:dyDescent="0.3">
      <c r="F35" s="2" t="s">
        <v>108</v>
      </c>
      <c r="G35" s="10"/>
      <c r="H35" s="2" t="s">
        <v>63</v>
      </c>
      <c r="I35" s="11">
        <f t="shared" ca="1" si="24"/>
        <v>0</v>
      </c>
      <c r="K35" s="2" t="s">
        <v>123</v>
      </c>
      <c r="L35" s="10"/>
      <c r="M35" s="2" t="s">
        <v>79</v>
      </c>
      <c r="N35" s="11">
        <f t="shared" ca="1" si="25"/>
        <v>0</v>
      </c>
      <c r="P35" s="2" t="s">
        <v>138</v>
      </c>
      <c r="Q35" s="8">
        <v>0.05</v>
      </c>
      <c r="R35" s="2" t="s">
        <v>175</v>
      </c>
      <c r="S35" s="10"/>
      <c r="T35" s="2" t="s">
        <v>160</v>
      </c>
      <c r="U35" s="9">
        <f ca="1">ROUND(IF(AD35=1,INDIRECT(R35),Y35*INDIRECT(P35)),2)</f>
        <v>0</v>
      </c>
      <c r="V35" s="2" t="s">
        <v>93</v>
      </c>
      <c r="W35" s="11">
        <f t="shared" ca="1" si="26"/>
        <v>0</v>
      </c>
      <c r="Y35">
        <f ca="1">SQRT(I35*I35+N35*N35)</f>
        <v>0</v>
      </c>
      <c r="AB35" s="5" t="e">
        <f t="shared" ca="1" si="28"/>
        <v>#DIV/0!</v>
      </c>
      <c r="AD35" s="1">
        <v>1</v>
      </c>
      <c r="AE35" s="1" t="str">
        <f t="shared" ref="AE35" si="39">IF(AD35=1,"Δ","slope")</f>
        <v>Δ</v>
      </c>
    </row>
    <row r="36" spans="1:31" x14ac:dyDescent="0.3">
      <c r="F36" s="2" t="s">
        <v>109</v>
      </c>
      <c r="G36" s="10"/>
      <c r="H36" s="2" t="s">
        <v>64</v>
      </c>
      <c r="I36" s="11">
        <f t="shared" ca="1" si="24"/>
        <v>0</v>
      </c>
      <c r="K36" s="2" t="s">
        <v>124</v>
      </c>
      <c r="L36" s="10"/>
      <c r="M36" s="2" t="s">
        <v>80</v>
      </c>
      <c r="N36" s="11">
        <f t="shared" ca="1" si="25"/>
        <v>0</v>
      </c>
      <c r="P36" s="2" t="s">
        <v>139</v>
      </c>
      <c r="Q36" s="8">
        <v>0.05</v>
      </c>
      <c r="R36" s="2" t="s">
        <v>176</v>
      </c>
      <c r="S36" s="10"/>
      <c r="T36" s="2" t="s">
        <v>161</v>
      </c>
      <c r="U36" s="9">
        <f ca="1">ROUND(IF(AD36=1,INDIRECT(R36),Y36*INDIRECT(P36)),2)</f>
        <v>0</v>
      </c>
      <c r="V36" s="2" t="s">
        <v>94</v>
      </c>
      <c r="W36" s="11">
        <f t="shared" ca="1" si="26"/>
        <v>0</v>
      </c>
      <c r="Y36">
        <f ca="1">SQRT(I36*I36+N36*N36)</f>
        <v>0</v>
      </c>
      <c r="AB36" s="5" t="e">
        <f t="shared" ca="1" si="28"/>
        <v>#DIV/0!</v>
      </c>
      <c r="AD36" s="1">
        <v>1</v>
      </c>
      <c r="AE36" s="1" t="str">
        <f t="shared" ref="AE36" si="40">IF(AD36=1,"Δ","slope")</f>
        <v>Δ</v>
      </c>
    </row>
    <row r="37" spans="1:31" x14ac:dyDescent="0.3">
      <c r="F37" s="2" t="s">
        <v>110</v>
      </c>
      <c r="G37" s="10"/>
      <c r="H37" s="2" t="s">
        <v>65</v>
      </c>
      <c r="I37" s="11">
        <f t="shared" ca="1" si="24"/>
        <v>0</v>
      </c>
      <c r="K37" s="2" t="s">
        <v>125</v>
      </c>
      <c r="L37" s="10"/>
      <c r="M37" s="2" t="s">
        <v>81</v>
      </c>
      <c r="N37" s="11">
        <f t="shared" ca="1" si="25"/>
        <v>0</v>
      </c>
      <c r="P37" s="2" t="s">
        <v>140</v>
      </c>
      <c r="Q37" s="8">
        <v>0.05</v>
      </c>
      <c r="R37" s="2" t="s">
        <v>177</v>
      </c>
      <c r="S37" s="10"/>
      <c r="T37" s="2" t="s">
        <v>162</v>
      </c>
      <c r="U37" s="9">
        <f ca="1">ROUND(IF(AD37=1,INDIRECT(R37),Y37*INDIRECT(P37)),2)</f>
        <v>0</v>
      </c>
      <c r="V37" s="2" t="s">
        <v>95</v>
      </c>
      <c r="W37" s="11">
        <f t="shared" ca="1" si="26"/>
        <v>0</v>
      </c>
      <c r="Y37">
        <f ca="1">SQRT(I37*I37+N37*N37)</f>
        <v>0</v>
      </c>
      <c r="AB37" s="5" t="e">
        <f t="shared" ca="1" si="28"/>
        <v>#DIV/0!</v>
      </c>
      <c r="AD37" s="1">
        <v>1</v>
      </c>
      <c r="AE37" s="1" t="str">
        <f t="shared" ref="AE37" si="41">IF(AD37=1,"Δ","slope")</f>
        <v>Δ</v>
      </c>
    </row>
    <row r="38" spans="1:31" x14ac:dyDescent="0.3">
      <c r="F38" s="2" t="s">
        <v>111</v>
      </c>
      <c r="G38" s="10"/>
      <c r="I38" s="11"/>
      <c r="K38" s="2" t="s">
        <v>126</v>
      </c>
      <c r="L38" s="10"/>
      <c r="N38" s="11"/>
      <c r="P38" s="2" t="s">
        <v>141</v>
      </c>
      <c r="Q38" s="8">
        <v>0.05</v>
      </c>
      <c r="R38" s="2" t="s">
        <v>178</v>
      </c>
      <c r="S38" s="10"/>
      <c r="T38" s="2" t="s">
        <v>163</v>
      </c>
      <c r="U38" s="9">
        <f ca="1">ROUND(IF(AD38=1,INDIRECT(R38),Y38*INDIRECT(P38)),2)</f>
        <v>0</v>
      </c>
      <c r="W38" s="11"/>
    </row>
  </sheetData>
  <mergeCells count="12">
    <mergeCell ref="F21:I21"/>
    <mergeCell ref="K21:N21"/>
    <mergeCell ref="P21:W21"/>
    <mergeCell ref="T22:U22"/>
    <mergeCell ref="K22:L22"/>
    <mergeCell ref="H22:I22"/>
    <mergeCell ref="F22:G22"/>
    <mergeCell ref="P22:Q22"/>
    <mergeCell ref="AD22:AE22"/>
    <mergeCell ref="V22:W22"/>
    <mergeCell ref="R22:S22"/>
    <mergeCell ref="M22:N22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2019-05-28T00:06:43Z</dcterms:created>
  <dcterms:modified xsi:type="dcterms:W3CDTF">2019-06-09T15:02:18Z</dcterms:modified>
</cp:coreProperties>
</file>