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chila\Desktop\My Mind\"/>
    </mc:Choice>
  </mc:AlternateContent>
  <xr:revisionPtr revIDLastSave="0" documentId="13_ncr:1_{44149350-A027-49B7-8B2A-2E8C25BFEB66}" xr6:coauthVersionLast="47" xr6:coauthVersionMax="47" xr10:uidLastSave="{00000000-0000-0000-0000-000000000000}"/>
  <bookViews>
    <workbookView xWindow="-120" yWindow="-120" windowWidth="20730" windowHeight="11160" xr2:uid="{745ADD6E-1CD0-48B0-AAD1-FB15228E0622}"/>
  </bookViews>
  <sheets>
    <sheet name="Custo" sheetId="1" r:id="rId1"/>
    <sheet name="Planilha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4" i="1" s="1"/>
  <c r="E15" i="1"/>
  <c r="F15" i="1" s="1"/>
  <c r="E12" i="1"/>
  <c r="F12" i="1" s="1"/>
  <c r="E11" i="1"/>
  <c r="F11" i="1" s="1"/>
  <c r="F13" i="1"/>
  <c r="E8" i="3"/>
  <c r="E7" i="3"/>
  <c r="E6" i="3"/>
  <c r="E5" i="3"/>
  <c r="I4" i="3" s="1"/>
  <c r="K4" i="3" s="1"/>
  <c r="E4" i="3"/>
  <c r="E5" i="1"/>
  <c r="E6" i="1"/>
  <c r="E7" i="1"/>
  <c r="E8" i="1"/>
  <c r="E4" i="1"/>
  <c r="I4" i="1" s="1"/>
  <c r="K4" i="1" s="1"/>
  <c r="O4" i="1" s="1"/>
  <c r="I11" i="1" l="1"/>
  <c r="K11" i="1" s="1"/>
  <c r="O11" i="1" s="1"/>
</calcChain>
</file>

<file path=xl/sharedStrings.xml><?xml version="1.0" encoding="utf-8"?>
<sst xmlns="http://schemas.openxmlformats.org/spreadsheetml/2006/main" count="43" uniqueCount="23">
  <si>
    <t>Produto</t>
  </si>
  <si>
    <t>Custo Total</t>
  </si>
  <si>
    <t>Old Star 900ml</t>
  </si>
  <si>
    <t>*50ml (1 dose) por copo</t>
  </si>
  <si>
    <t>Energético One 2L</t>
  </si>
  <si>
    <t>Água de Coco 200ml</t>
  </si>
  <si>
    <t>Rendimento</t>
  </si>
  <si>
    <t>Copo Descartável 500ml</t>
  </si>
  <si>
    <t>Canudo Biodegradável Flexível</t>
  </si>
  <si>
    <t>Copão 500ml Old Star</t>
  </si>
  <si>
    <t>Custo P/ Copo</t>
  </si>
  <si>
    <t>Valor de Venda</t>
  </si>
  <si>
    <t>Lucro</t>
  </si>
  <si>
    <t>Copão 500ml White Horse</t>
  </si>
  <si>
    <t>Whisky White Horse 1L</t>
  </si>
  <si>
    <t>Qtd. Compra</t>
  </si>
  <si>
    <t>Investimento</t>
  </si>
  <si>
    <t>Custo Un.</t>
  </si>
  <si>
    <t>Investimento Total</t>
  </si>
  <si>
    <t>Qtd. Copos</t>
  </si>
  <si>
    <t>Lucro Bruto</t>
  </si>
  <si>
    <t>Lucro Un. %</t>
  </si>
  <si>
    <t>Lucro Un.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</si>
</sst>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2" fontId="0" fillId="0" borderId="0" xfId="0" applyNumberFormat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164" fontId="0" fillId="0" borderId="2" xfId="0" applyNumberFormat="1" applyBorder="1" applyAlignment="1">
      <alignment horizontal="left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1" xfId="0" applyFill="1" applyBorder="1"/>
    <xf numFmtId="164" fontId="0" fillId="3" borderId="1" xfId="0" applyNumberForma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0" fontId="0" fillId="0" borderId="7" xfId="0" applyBorder="1"/>
    <xf numFmtId="164" fontId="0" fillId="0" borderId="7" xfId="0" applyNumberFormat="1" applyBorder="1" applyAlignment="1">
      <alignment horizontal="left"/>
    </xf>
    <xf numFmtId="164" fontId="0" fillId="0" borderId="8" xfId="0" applyNumberFormat="1" applyBorder="1" applyAlignment="1">
      <alignment horizontal="left"/>
    </xf>
    <xf numFmtId="0" fontId="2" fillId="0" borderId="0" xfId="0" applyFont="1"/>
    <xf numFmtId="0" fontId="3" fillId="0" borderId="0" xfId="0" applyFont="1"/>
    <xf numFmtId="164" fontId="0" fillId="0" borderId="8" xfId="0" applyNumberFormat="1" applyBorder="1" applyAlignment="1">
      <alignment horizontal="center"/>
    </xf>
    <xf numFmtId="0" fontId="1" fillId="4" borderId="3" xfId="0" applyFont="1" applyFill="1" applyBorder="1"/>
    <xf numFmtId="0" fontId="1" fillId="5" borderId="3" xfId="0" applyFont="1" applyFill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0" fontId="0" fillId="0" borderId="9" xfId="0" applyFill="1" applyBorder="1"/>
    <xf numFmtId="0" fontId="0" fillId="0" borderId="9" xfId="0" applyFill="1" applyBorder="1" applyAlignment="1">
      <alignment horizontal="center"/>
    </xf>
    <xf numFmtId="164" fontId="0" fillId="0" borderId="9" xfId="0" applyNumberFormat="1" applyFill="1" applyBorder="1" applyAlignment="1">
      <alignment horizontal="left"/>
    </xf>
    <xf numFmtId="0" fontId="0" fillId="0" borderId="9" xfId="0" applyNumberFormat="1" applyFill="1" applyBorder="1" applyAlignment="1">
      <alignment horizontal="center" vertical="center"/>
    </xf>
    <xf numFmtId="164" fontId="0" fillId="0" borderId="9" xfId="0" applyNumberFormat="1" applyFill="1" applyBorder="1" applyAlignment="1">
      <alignment horizontal="center"/>
    </xf>
    <xf numFmtId="0" fontId="1" fillId="2" borderId="3" xfId="0" applyFont="1" applyFill="1" applyBorder="1"/>
    <xf numFmtId="0" fontId="1" fillId="4" borderId="3" xfId="0" applyFont="1" applyFill="1" applyBorder="1" applyAlignment="1">
      <alignment horizontal="center"/>
    </xf>
    <xf numFmtId="0" fontId="1" fillId="4" borderId="10" xfId="0" applyFont="1" applyFill="1" applyBorder="1"/>
    <xf numFmtId="0" fontId="0" fillId="0" borderId="9" xfId="0" applyNumberForma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164" fontId="5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5AF51-FBA8-4AC4-9ED8-CE71B0B581C2}">
  <dimension ref="B1:O27"/>
  <sheetViews>
    <sheetView showGridLines="0" tabSelected="1" workbookViewId="0">
      <selection activeCell="M5" sqref="M5"/>
    </sheetView>
  </sheetViews>
  <sheetFormatPr defaultRowHeight="15" x14ac:dyDescent="0.25"/>
  <cols>
    <col min="1" max="1" width="2.28515625" customWidth="1"/>
    <col min="2" max="2" width="31" customWidth="1"/>
    <col min="3" max="3" width="16.140625" customWidth="1"/>
    <col min="4" max="4" width="16.7109375" customWidth="1"/>
    <col min="5" max="5" width="19.7109375" customWidth="1"/>
    <col min="6" max="6" width="17" bestFit="1" customWidth="1"/>
    <col min="8" max="8" width="2.7109375" customWidth="1"/>
    <col min="9" max="9" width="23.7109375" customWidth="1"/>
    <col min="10" max="10" width="2.42578125" customWidth="1"/>
    <col min="11" max="11" width="18.7109375" bestFit="1" customWidth="1"/>
    <col min="12" max="12" width="2.42578125" customWidth="1"/>
    <col min="13" max="13" width="10" bestFit="1" customWidth="1"/>
    <col min="14" max="14" width="2.7109375" customWidth="1"/>
    <col min="15" max="15" width="10.28515625" bestFit="1" customWidth="1"/>
  </cols>
  <sheetData>
    <row r="1" spans="2:15" ht="46.5" x14ac:dyDescent="0.7">
      <c r="B1" s="15" t="s">
        <v>9</v>
      </c>
      <c r="F1" s="1"/>
    </row>
    <row r="2" spans="2:15" ht="15.75" thickBot="1" x14ac:dyDescent="0.3"/>
    <row r="3" spans="2:15" ht="19.5" thickBot="1" x14ac:dyDescent="0.35">
      <c r="B3" s="5" t="s">
        <v>0</v>
      </c>
      <c r="C3" s="6" t="s">
        <v>1</v>
      </c>
      <c r="D3" s="6" t="s">
        <v>6</v>
      </c>
      <c r="E3" s="7" t="s">
        <v>10</v>
      </c>
      <c r="I3" s="36" t="s">
        <v>10</v>
      </c>
      <c r="K3" s="18" t="s">
        <v>11</v>
      </c>
      <c r="M3" s="41" t="s">
        <v>21</v>
      </c>
      <c r="O3" s="41" t="s">
        <v>22</v>
      </c>
    </row>
    <row r="4" spans="2:15" x14ac:dyDescent="0.25">
      <c r="B4" s="2" t="s">
        <v>2</v>
      </c>
      <c r="C4" s="3">
        <v>9.99</v>
      </c>
      <c r="D4" s="20">
        <v>18</v>
      </c>
      <c r="E4" s="4">
        <f>C4/D4</f>
        <v>0.55500000000000005</v>
      </c>
      <c r="F4" s="14" t="s">
        <v>3</v>
      </c>
      <c r="I4" s="16">
        <f>SUM(E4:E8)</f>
        <v>2.4106500000000004</v>
      </c>
      <c r="K4" s="16">
        <f>I4*M4+I4</f>
        <v>10.004197500000002</v>
      </c>
      <c r="M4" s="19">
        <v>3.15</v>
      </c>
      <c r="O4" s="16">
        <f>K4-I4</f>
        <v>7.5935475000000014</v>
      </c>
    </row>
    <row r="5" spans="2:15" x14ac:dyDescent="0.25">
      <c r="B5" s="8" t="s">
        <v>4</v>
      </c>
      <c r="C5" s="9">
        <v>4.59</v>
      </c>
      <c r="D5" s="21">
        <v>8</v>
      </c>
      <c r="E5" s="10">
        <f t="shared" ref="E5:E8" si="0">C5/D5</f>
        <v>0.57374999999999998</v>
      </c>
    </row>
    <row r="6" spans="2:15" x14ac:dyDescent="0.25">
      <c r="B6" s="2" t="s">
        <v>5</v>
      </c>
      <c r="C6" s="3">
        <v>0.99</v>
      </c>
      <c r="D6" s="20">
        <v>1</v>
      </c>
      <c r="E6" s="4">
        <f t="shared" si="0"/>
        <v>0.99</v>
      </c>
    </row>
    <row r="7" spans="2:15" x14ac:dyDescent="0.25">
      <c r="B7" s="8" t="s">
        <v>7</v>
      </c>
      <c r="C7" s="9">
        <v>11.95</v>
      </c>
      <c r="D7" s="21">
        <v>50</v>
      </c>
      <c r="E7" s="10">
        <f t="shared" si="0"/>
        <v>0.23899999999999999</v>
      </c>
    </row>
    <row r="8" spans="2:15" x14ac:dyDescent="0.25">
      <c r="B8" s="11" t="s">
        <v>8</v>
      </c>
      <c r="C8" s="12">
        <v>5.29</v>
      </c>
      <c r="D8" s="22">
        <v>100</v>
      </c>
      <c r="E8" s="13">
        <f t="shared" si="0"/>
        <v>5.2900000000000003E-2</v>
      </c>
    </row>
    <row r="9" spans="2:15" ht="15" customHeight="1" thickBot="1" x14ac:dyDescent="0.3"/>
    <row r="10" spans="2:15" ht="19.5" thickBot="1" x14ac:dyDescent="0.35">
      <c r="B10" s="5" t="s">
        <v>0</v>
      </c>
      <c r="C10" s="5" t="s">
        <v>17</v>
      </c>
      <c r="D10" s="5" t="s">
        <v>6</v>
      </c>
      <c r="E10" s="5" t="s">
        <v>15</v>
      </c>
      <c r="F10" s="35" t="s">
        <v>16</v>
      </c>
      <c r="G10" s="23"/>
      <c r="H10" s="23"/>
      <c r="I10" s="37" t="s">
        <v>18</v>
      </c>
      <c r="J10" s="23"/>
      <c r="K10" s="18" t="s">
        <v>20</v>
      </c>
      <c r="L10" s="23"/>
      <c r="M10" s="39" t="s">
        <v>19</v>
      </c>
      <c r="O10" s="40" t="s">
        <v>12</v>
      </c>
    </row>
    <row r="11" spans="2:15" ht="15" customHeight="1" x14ac:dyDescent="0.25">
      <c r="B11" s="30" t="s">
        <v>2</v>
      </c>
      <c r="C11" s="32">
        <v>9.99</v>
      </c>
      <c r="D11" s="31">
        <v>18</v>
      </c>
      <c r="E11" s="33">
        <f>ROUNDUP($M$11/D11,0)</f>
        <v>6</v>
      </c>
      <c r="F11" s="34">
        <f>C11*E11</f>
        <v>59.94</v>
      </c>
      <c r="G11" s="23"/>
      <c r="H11" s="23"/>
      <c r="I11" s="34">
        <f>SUM(F11:F15)</f>
        <v>247.8</v>
      </c>
      <c r="J11" s="23"/>
      <c r="K11" s="16">
        <f>I11*M4+I11</f>
        <v>1028.3700000000001</v>
      </c>
      <c r="L11" s="23"/>
      <c r="M11" s="38">
        <v>100</v>
      </c>
      <c r="O11" s="42">
        <f>K11-I11</f>
        <v>780.57000000000016</v>
      </c>
    </row>
    <row r="12" spans="2:15" ht="15" customHeight="1" x14ac:dyDescent="0.3">
      <c r="B12" s="30" t="s">
        <v>4</v>
      </c>
      <c r="C12" s="32">
        <v>4.59</v>
      </c>
      <c r="D12" s="31">
        <v>8</v>
      </c>
      <c r="E12" s="33">
        <f>ROUNDUP($M$11/D12,0)</f>
        <v>13</v>
      </c>
      <c r="F12" s="34">
        <f t="shared" ref="F12:F15" si="1">C12*E12</f>
        <v>59.67</v>
      </c>
      <c r="G12" s="23"/>
      <c r="H12" s="23"/>
      <c r="I12" s="24"/>
      <c r="J12" s="23"/>
      <c r="K12" s="25"/>
      <c r="L12" s="23"/>
      <c r="M12" s="25"/>
    </row>
    <row r="13" spans="2:15" ht="15" customHeight="1" x14ac:dyDescent="0.25">
      <c r="B13" s="30" t="s">
        <v>5</v>
      </c>
      <c r="C13" s="32">
        <v>0.99</v>
      </c>
      <c r="D13" s="31">
        <v>1</v>
      </c>
      <c r="E13" s="33">
        <f>ROUNDUP($M$11/D13,0)</f>
        <v>100</v>
      </c>
      <c r="F13" s="34">
        <f t="shared" si="1"/>
        <v>99</v>
      </c>
      <c r="G13" s="23"/>
      <c r="H13" s="23"/>
      <c r="J13" s="23"/>
      <c r="K13" s="28"/>
      <c r="L13" s="23"/>
      <c r="M13" s="29"/>
    </row>
    <row r="14" spans="2:15" ht="15" customHeight="1" x14ac:dyDescent="0.25">
      <c r="B14" s="30" t="s">
        <v>7</v>
      </c>
      <c r="C14" s="32">
        <v>11.95</v>
      </c>
      <c r="D14" s="31">
        <v>50</v>
      </c>
      <c r="E14" s="33">
        <f>ROUNDUP($M$11/D14,0)</f>
        <v>2</v>
      </c>
      <c r="F14" s="34">
        <f t="shared" si="1"/>
        <v>23.9</v>
      </c>
      <c r="G14" s="23"/>
      <c r="H14" s="23"/>
      <c r="J14" s="23"/>
      <c r="K14" s="23"/>
      <c r="L14" s="23"/>
      <c r="M14" s="23"/>
    </row>
    <row r="15" spans="2:15" ht="15" customHeight="1" x14ac:dyDescent="0.25">
      <c r="B15" s="30" t="s">
        <v>8</v>
      </c>
      <c r="C15" s="32">
        <v>5.29</v>
      </c>
      <c r="D15" s="31">
        <v>100</v>
      </c>
      <c r="E15" s="33">
        <f>ROUNDUP($M$11/D15,0)</f>
        <v>1</v>
      </c>
      <c r="F15" s="34">
        <f t="shared" si="1"/>
        <v>5.29</v>
      </c>
      <c r="G15" s="23"/>
      <c r="H15" s="23"/>
      <c r="I15" s="23"/>
      <c r="J15" s="23"/>
      <c r="K15" s="23"/>
      <c r="L15" s="23"/>
      <c r="M15" s="23"/>
    </row>
    <row r="16" spans="2:15" ht="15" customHeight="1" x14ac:dyDescent="0.25">
      <c r="B16" s="23"/>
      <c r="C16" s="26"/>
      <c r="D16" s="27"/>
      <c r="E16" s="26"/>
      <c r="F16" s="23"/>
      <c r="G16" s="23"/>
      <c r="H16" s="23"/>
      <c r="I16" s="23"/>
      <c r="J16" s="23"/>
      <c r="K16" s="23"/>
      <c r="L16" s="23"/>
      <c r="M16" s="23"/>
    </row>
    <row r="17" spans="2:13" ht="15" customHeight="1" x14ac:dyDescent="0.25">
      <c r="B17" s="23"/>
      <c r="C17" s="26"/>
      <c r="D17" s="27"/>
      <c r="E17" s="26"/>
      <c r="F17" s="23"/>
      <c r="G17" s="23"/>
      <c r="H17" s="23"/>
      <c r="I17" s="23"/>
      <c r="J17" s="23"/>
      <c r="K17" s="23"/>
      <c r="L17" s="23"/>
      <c r="M17" s="23"/>
    </row>
    <row r="18" spans="2:13" ht="15" customHeight="1" x14ac:dyDescent="0.25"/>
    <row r="19" spans="2:13" ht="15" customHeight="1" x14ac:dyDescent="0.25"/>
    <row r="20" spans="2:13" ht="15" customHeight="1" x14ac:dyDescent="0.25"/>
    <row r="21" spans="2:13" ht="15" customHeight="1" x14ac:dyDescent="0.25"/>
    <row r="22" spans="2:13" ht="15" customHeight="1" x14ac:dyDescent="0.25"/>
    <row r="23" spans="2:13" ht="15" customHeight="1" x14ac:dyDescent="0.25"/>
    <row r="24" spans="2:13" ht="15" customHeight="1" x14ac:dyDescent="0.25"/>
    <row r="25" spans="2:13" ht="15" customHeight="1" x14ac:dyDescent="0.25"/>
    <row r="26" spans="2:13" ht="15" customHeight="1" x14ac:dyDescent="0.25"/>
    <row r="27" spans="2:13" ht="15" customHeight="1" x14ac:dyDescent="0.25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CF3BC-AF12-42C9-891E-2463C5C09E36}">
  <dimension ref="B1:M11"/>
  <sheetViews>
    <sheetView workbookViewId="0">
      <selection activeCell="B10" sqref="B10"/>
    </sheetView>
  </sheetViews>
  <sheetFormatPr defaultRowHeight="15" x14ac:dyDescent="0.25"/>
  <cols>
    <col min="1" max="1" width="2.28515625" customWidth="1"/>
    <col min="2" max="2" width="31" customWidth="1"/>
    <col min="3" max="3" width="16.140625" customWidth="1"/>
    <col min="4" max="4" width="16.7109375" customWidth="1"/>
    <col min="5" max="5" width="19.7109375" customWidth="1"/>
    <col min="8" max="8" width="8.85546875" customWidth="1"/>
    <col min="9" max="9" width="17.28515625" bestFit="1" customWidth="1"/>
    <col min="11" max="11" width="18.7109375" bestFit="1" customWidth="1"/>
    <col min="13" max="13" width="12.140625" customWidth="1"/>
  </cols>
  <sheetData>
    <row r="1" spans="2:13" ht="46.5" x14ac:dyDescent="0.7">
      <c r="B1" s="15" t="s">
        <v>13</v>
      </c>
    </row>
    <row r="2" spans="2:13" ht="15.75" thickBot="1" x14ac:dyDescent="0.3"/>
    <row r="3" spans="2:13" ht="19.5" thickBot="1" x14ac:dyDescent="0.35">
      <c r="B3" s="5" t="s">
        <v>0</v>
      </c>
      <c r="C3" s="6" t="s">
        <v>1</v>
      </c>
      <c r="D3" s="6" t="s">
        <v>6</v>
      </c>
      <c r="E3" s="7" t="s">
        <v>10</v>
      </c>
      <c r="I3" s="17" t="s">
        <v>10</v>
      </c>
      <c r="K3" s="18" t="s">
        <v>11</v>
      </c>
      <c r="M3" s="18" t="s">
        <v>12</v>
      </c>
    </row>
    <row r="4" spans="2:13" x14ac:dyDescent="0.25">
      <c r="B4" s="2" t="s">
        <v>14</v>
      </c>
      <c r="C4" s="3">
        <v>74.89</v>
      </c>
      <c r="D4" s="20">
        <v>20</v>
      </c>
      <c r="E4" s="4">
        <f>C4/D4</f>
        <v>3.7444999999999999</v>
      </c>
      <c r="F4" s="14" t="s">
        <v>3</v>
      </c>
      <c r="I4" s="16">
        <f>SUM(E4:E8)</f>
        <v>5.6001500000000002</v>
      </c>
      <c r="K4" s="16">
        <f>I4*M4+I4</f>
        <v>16.800450000000001</v>
      </c>
      <c r="M4" s="19">
        <v>2</v>
      </c>
    </row>
    <row r="5" spans="2:13" x14ac:dyDescent="0.25">
      <c r="B5" s="8" t="s">
        <v>4</v>
      </c>
      <c r="C5" s="9">
        <v>4.59</v>
      </c>
      <c r="D5" s="21">
        <v>8</v>
      </c>
      <c r="E5" s="10">
        <f t="shared" ref="E5:E8" si="0">C5/D5</f>
        <v>0.57374999999999998</v>
      </c>
    </row>
    <row r="6" spans="2:13" x14ac:dyDescent="0.25">
      <c r="B6" s="2" t="s">
        <v>5</v>
      </c>
      <c r="C6" s="3">
        <v>0.99</v>
      </c>
      <c r="D6" s="20">
        <v>1</v>
      </c>
      <c r="E6" s="4">
        <f t="shared" si="0"/>
        <v>0.99</v>
      </c>
    </row>
    <row r="7" spans="2:13" x14ac:dyDescent="0.25">
      <c r="B7" s="8" t="s">
        <v>7</v>
      </c>
      <c r="C7" s="9">
        <v>11.95</v>
      </c>
      <c r="D7" s="21">
        <v>50</v>
      </c>
      <c r="E7" s="10">
        <f t="shared" si="0"/>
        <v>0.23899999999999999</v>
      </c>
    </row>
    <row r="8" spans="2:13" x14ac:dyDescent="0.25">
      <c r="B8" s="11" t="s">
        <v>8</v>
      </c>
      <c r="C8" s="12">
        <v>5.29</v>
      </c>
      <c r="D8" s="22">
        <v>100</v>
      </c>
      <c r="E8" s="13">
        <f t="shared" si="0"/>
        <v>5.2900000000000003E-2</v>
      </c>
    </row>
    <row r="11" spans="2:13" ht="12" customHeight="1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Custo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Mochila</dc:creator>
  <cp:lastModifiedBy>Mochila</cp:lastModifiedBy>
  <dcterms:created xsi:type="dcterms:W3CDTF">2023-10-07T19:01:13Z</dcterms:created>
  <dcterms:modified xsi:type="dcterms:W3CDTF">2023-10-07T20:25:52Z</dcterms:modified>
</cp:coreProperties>
</file>