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승원\co-op\OV-PAM\OV-PAM_modeling\"/>
    </mc:Choice>
  </mc:AlternateContent>
  <xr:revisionPtr revIDLastSave="0" documentId="13_ncr:1_{086CC16C-EF82-4F50-AC19-FF7012102527}" xr6:coauthVersionLast="47" xr6:coauthVersionMax="47" xr10:uidLastSave="{00000000-0000-0000-0000-000000000000}"/>
  <bookViews>
    <workbookView xWindow="1812" yWindow="1812" windowWidth="20160" windowHeight="11844" xr2:uid="{3D63249C-FD42-4B2F-AE9E-5CB10AFC82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G25" i="1"/>
  <c r="E16" i="1"/>
  <c r="C19" i="1" s="1"/>
  <c r="D16" i="1"/>
  <c r="G9" i="1"/>
  <c r="D9" i="1"/>
  <c r="F9" i="1" s="1"/>
  <c r="F8" i="1"/>
  <c r="F7" i="1"/>
  <c r="D8" i="1"/>
  <c r="D7" i="1"/>
  <c r="D19" i="1" l="1"/>
  <c r="E19" i="1" s="1"/>
</calcChain>
</file>

<file path=xl/sharedStrings.xml><?xml version="1.0" encoding="utf-8"?>
<sst xmlns="http://schemas.openxmlformats.org/spreadsheetml/2006/main" count="18" uniqueCount="12">
  <si>
    <t>높이</t>
    <phoneticPr fontId="1" type="noConversion"/>
  </si>
  <si>
    <t>몇도</t>
    <phoneticPr fontId="1" type="noConversion"/>
  </si>
  <si>
    <t>L0/2</t>
    <phoneticPr fontId="1" type="noConversion"/>
  </si>
  <si>
    <t>D</t>
    <phoneticPr fontId="1" type="noConversion"/>
  </si>
  <si>
    <t>L0</t>
    <phoneticPr fontId="1" type="noConversion"/>
  </si>
  <si>
    <t>theta</t>
    <phoneticPr fontId="1" type="noConversion"/>
  </si>
  <si>
    <t>수정 모델 높이 계싼</t>
    <phoneticPr fontId="1" type="noConversion"/>
  </si>
  <si>
    <t>링 하나 높이</t>
    <phoneticPr fontId="1" type="noConversion"/>
  </si>
  <si>
    <t>링 + 상,하판 개수</t>
    <phoneticPr fontId="1" type="noConversion"/>
  </si>
  <si>
    <t>1층 높이</t>
    <phoneticPr fontId="1" type="noConversion"/>
  </si>
  <si>
    <t>1층 개수</t>
    <phoneticPr fontId="1" type="noConversion"/>
  </si>
  <si>
    <t>총 높이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</si>
</sst>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50C6-F08C-4C42-890C-22FFD805B8F4}">
  <dimension ref="C4:M31"/>
  <sheetViews>
    <sheetView tabSelected="1" workbookViewId="0">
      <selection activeCell="I12" sqref="I12"/>
    </sheetView>
  </sheetViews>
  <sheetFormatPr defaultRowHeight="17.399999999999999" x14ac:dyDescent="0.4"/>
  <sheetData>
    <row r="4" spans="3:7" x14ac:dyDescent="0.4">
      <c r="E4" t="s">
        <v>2</v>
      </c>
      <c r="F4">
        <v>13.856</v>
      </c>
    </row>
    <row r="6" spans="3:7" x14ac:dyDescent="0.4">
      <c r="C6" t="s">
        <v>1</v>
      </c>
      <c r="F6" t="s">
        <v>0</v>
      </c>
    </row>
    <row r="7" spans="3:7" x14ac:dyDescent="0.4">
      <c r="C7">
        <v>60</v>
      </c>
      <c r="D7">
        <f>PI()/3</f>
        <v>1.0471975511965976</v>
      </c>
      <c r="F7">
        <f>$F$4*SIN(D7)</f>
        <v>11.999647994837181</v>
      </c>
    </row>
    <row r="8" spans="3:7" x14ac:dyDescent="0.4">
      <c r="C8">
        <v>30</v>
      </c>
      <c r="D8">
        <f>PI()/6</f>
        <v>0.52359877559829882</v>
      </c>
      <c r="F8">
        <f>$F$4*SIN(D8)</f>
        <v>6.927999999999999</v>
      </c>
    </row>
    <row r="9" spans="3:7" x14ac:dyDescent="0.4">
      <c r="C9">
        <v>1</v>
      </c>
      <c r="D9">
        <f>PI()/3/90*1</f>
        <v>1.1635528346628862E-2</v>
      </c>
      <c r="F9">
        <f>$F$4*SIN(D9)</f>
        <v>0.16121824294415701</v>
      </c>
      <c r="G9">
        <f>F4*COS(D9)</f>
        <v>13.855062059700129</v>
      </c>
    </row>
    <row r="15" spans="3:7" x14ac:dyDescent="0.4">
      <c r="C15" t="s">
        <v>3</v>
      </c>
      <c r="D15" t="s">
        <v>4</v>
      </c>
      <c r="E15" t="s">
        <v>5</v>
      </c>
    </row>
    <row r="16" spans="3:7" x14ac:dyDescent="0.4">
      <c r="C16">
        <v>27</v>
      </c>
      <c r="D16">
        <f>11.547*2+2</f>
        <v>25.094000000000001</v>
      </c>
      <c r="E16">
        <f>PI()/3/60*1</f>
        <v>1.7453292519943295E-2</v>
      </c>
    </row>
    <row r="19" spans="3:13" x14ac:dyDescent="0.4">
      <c r="C19">
        <f>2*(C16^2)*D16*(1+2^0.5)*SIN(E16)/E16</f>
        <v>88324.472790781161</v>
      </c>
      <c r="D19">
        <f>2*C16*(D16^2)*(1-SIN(E16)*COS(E16)/E16)/E16</f>
        <v>395.63362646765324</v>
      </c>
      <c r="E19">
        <f>C19-D19</f>
        <v>87928.839164313511</v>
      </c>
    </row>
    <row r="23" spans="3:13" x14ac:dyDescent="0.4">
      <c r="D23" t="s">
        <v>6</v>
      </c>
      <c r="J23" t="s">
        <v>6</v>
      </c>
    </row>
    <row r="24" spans="3:13" x14ac:dyDescent="0.4">
      <c r="D24" t="s">
        <v>7</v>
      </c>
      <c r="G24" t="s">
        <v>11</v>
      </c>
      <c r="J24" t="s">
        <v>7</v>
      </c>
      <c r="M24" t="s">
        <v>11</v>
      </c>
    </row>
    <row r="25" spans="3:13" x14ac:dyDescent="0.4">
      <c r="D25">
        <v>3.4</v>
      </c>
      <c r="G25">
        <f>D25*D27+D29*D31</f>
        <v>140.4</v>
      </c>
      <c r="J25">
        <v>3.4</v>
      </c>
      <c r="M25">
        <f>J25*J27+J29*J31</f>
        <v>141.4</v>
      </c>
    </row>
    <row r="26" spans="3:13" x14ac:dyDescent="0.4">
      <c r="D26" t="s">
        <v>8</v>
      </c>
      <c r="J26" t="s">
        <v>8</v>
      </c>
    </row>
    <row r="27" spans="3:13" x14ac:dyDescent="0.4">
      <c r="D27">
        <v>6</v>
      </c>
      <c r="J27">
        <v>11</v>
      </c>
    </row>
    <row r="28" spans="3:13" x14ac:dyDescent="0.4">
      <c r="D28" t="s">
        <v>9</v>
      </c>
      <c r="J28" t="s">
        <v>9</v>
      </c>
    </row>
    <row r="29" spans="3:13" x14ac:dyDescent="0.4">
      <c r="D29">
        <v>24</v>
      </c>
      <c r="J29">
        <v>10.4</v>
      </c>
    </row>
    <row r="30" spans="3:13" x14ac:dyDescent="0.4">
      <c r="D30" t="s">
        <v>10</v>
      </c>
      <c r="J30" t="s">
        <v>10</v>
      </c>
    </row>
    <row r="31" spans="3:13" x14ac:dyDescent="0.4">
      <c r="D31">
        <v>5</v>
      </c>
      <c r="J31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jsw</dc:creator>
  <cp:lastModifiedBy>jsw</cp:lastModifiedBy>
  <dcterms:created xsi:type="dcterms:W3CDTF">2023-06-20T07:23:12Z</dcterms:created>
  <dcterms:modified xsi:type="dcterms:W3CDTF">2023-06-22T08:11:52Z</dcterms:modified>
</cp:coreProperties>
</file>