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CashFlowStatement" sheetId="1" r:id="rId1"/>
    <sheet name="3YearCashFlow" sheetId="5" r:id="rId2"/>
    <sheet name="12MonthCashFlow" sheetId="6" r:id="rId3"/>
    <sheet name="©" sheetId="4" r:id="rId4"/>
  </sheets>
  <definedNames>
    <definedName name="_xlnm.Print_Area" localSheetId="2">'12MonthCashFlow'!$A$1:$P$45</definedName>
    <definedName name="_xlnm.Print_Area" localSheetId="1">'3YearCashFlow'!$A$1:$G$43</definedName>
    <definedName name="_xlnm.Print_Area" localSheetId="0">CashFlowStatement!$A$1:$E$43</definedName>
    <definedName name="valuevx">42.314159</definedName>
    <definedName name="vertex42_copyright" hidden="1">"© 2008-2015 Vertex42 LLC"</definedName>
    <definedName name="vertex42_id" hidden="1">"cash-flow-statement.xlsx"</definedName>
    <definedName name="vertex42_title" hidden="1">"Cash Flow Statement"</definedName>
  </definedNames>
  <calcPr calcId="162913"/>
</workbook>
</file>

<file path=xl/calcChain.xml><?xml version="1.0" encoding="utf-8"?>
<calcChain xmlns="http://schemas.openxmlformats.org/spreadsheetml/2006/main">
  <c r="O41" i="6" l="1"/>
  <c r="N41" i="6"/>
  <c r="M41" i="6"/>
  <c r="L41" i="6"/>
  <c r="K41" i="6"/>
  <c r="J41" i="6"/>
  <c r="I41" i="6"/>
  <c r="H41" i="6"/>
  <c r="G41" i="6"/>
  <c r="F41" i="6"/>
  <c r="E41" i="6"/>
  <c r="D41" i="6"/>
  <c r="O31" i="6"/>
  <c r="N31" i="6"/>
  <c r="M31" i="6"/>
  <c r="L31" i="6"/>
  <c r="K31" i="6"/>
  <c r="J31" i="6"/>
  <c r="I31" i="6"/>
  <c r="H31" i="6"/>
  <c r="G31" i="6"/>
  <c r="F31" i="6"/>
  <c r="E31" i="6"/>
  <c r="D31" i="6"/>
  <c r="O20" i="6"/>
  <c r="O43" i="6" s="1"/>
  <c r="N20" i="6"/>
  <c r="N43" i="6" s="1"/>
  <c r="M20" i="6"/>
  <c r="L20" i="6"/>
  <c r="L43" i="6" s="1"/>
  <c r="K20" i="6"/>
  <c r="K43" i="6" s="1"/>
  <c r="J20" i="6"/>
  <c r="J43" i="6" s="1"/>
  <c r="I20" i="6"/>
  <c r="I43" i="6" s="1"/>
  <c r="H20" i="6"/>
  <c r="H43" i="6" s="1"/>
  <c r="G20" i="6"/>
  <c r="G43" i="6" s="1"/>
  <c r="F20" i="6"/>
  <c r="F43" i="6" s="1"/>
  <c r="E20" i="6"/>
  <c r="D20" i="6"/>
  <c r="D43" i="6" s="1"/>
  <c r="D8" i="6" s="1"/>
  <c r="E7" i="6" s="1"/>
  <c r="D10" i="6"/>
  <c r="D5" i="6"/>
  <c r="E4" i="6" s="1"/>
  <c r="F39" i="5"/>
  <c r="E39" i="5"/>
  <c r="D39" i="5"/>
  <c r="F29" i="5"/>
  <c r="E29" i="5"/>
  <c r="D29" i="5"/>
  <c r="F18" i="5"/>
  <c r="E18" i="5"/>
  <c r="E41" i="5" s="1"/>
  <c r="D18" i="5"/>
  <c r="D41" i="5" s="1"/>
  <c r="D6" i="5" s="1"/>
  <c r="E5" i="5" s="1"/>
  <c r="D8" i="5"/>
  <c r="E4" i="5"/>
  <c r="F4" i="5" s="1"/>
  <c r="F8" i="5" s="1"/>
  <c r="F41" i="5" l="1"/>
  <c r="E43" i="6"/>
  <c r="E8" i="6" s="1"/>
  <c r="F7" i="6" s="1"/>
  <c r="F8" i="6" s="1"/>
  <c r="G7" i="6" s="1"/>
  <c r="G8" i="6" s="1"/>
  <c r="H7" i="6" s="1"/>
  <c r="H8" i="6" s="1"/>
  <c r="I7" i="6" s="1"/>
  <c r="I8" i="6" s="1"/>
  <c r="J7" i="6" s="1"/>
  <c r="J8" i="6" s="1"/>
  <c r="K7" i="6" s="1"/>
  <c r="K8" i="6" s="1"/>
  <c r="L7" i="6" s="1"/>
  <c r="L8" i="6" s="1"/>
  <c r="M7" i="6" s="1"/>
  <c r="M8" i="6" s="1"/>
  <c r="N7" i="6" s="1"/>
  <c r="N8" i="6" s="1"/>
  <c r="O7" i="6" s="1"/>
  <c r="O8" i="6" s="1"/>
  <c r="M43" i="6"/>
  <c r="E10" i="6"/>
  <c r="E5" i="6"/>
  <c r="F4" i="6" s="1"/>
  <c r="E6" i="5"/>
  <c r="F5" i="5" s="1"/>
  <c r="F6" i="5" s="1"/>
  <c r="E8" i="5"/>
  <c r="D38" i="1"/>
  <c r="D28" i="1"/>
  <c r="D17" i="1"/>
  <c r="D40" i="1" s="1"/>
  <c r="D42" i="1" s="1"/>
  <c r="F5" i="6" l="1"/>
  <c r="G4" i="6" s="1"/>
  <c r="F10" i="6"/>
  <c r="G10" i="6" l="1"/>
  <c r="G5" i="6"/>
  <c r="H4" i="6" s="1"/>
  <c r="H5" i="6" l="1"/>
  <c r="I4" i="6" s="1"/>
  <c r="H10" i="6"/>
  <c r="I5" i="6" l="1"/>
  <c r="J4" i="6" s="1"/>
  <c r="I10" i="6"/>
  <c r="J5" i="6" l="1"/>
  <c r="K4" i="6" s="1"/>
  <c r="J10" i="6"/>
  <c r="K10" i="6" l="1"/>
  <c r="K5" i="6"/>
  <c r="L4" i="6" s="1"/>
  <c r="L10" i="6" l="1"/>
  <c r="L5" i="6"/>
  <c r="M4" i="6" s="1"/>
  <c r="M5" i="6" l="1"/>
  <c r="N4" i="6" s="1"/>
  <c r="M10" i="6"/>
  <c r="N5" i="6" l="1"/>
  <c r="O4" i="6" s="1"/>
  <c r="N10" i="6"/>
  <c r="O10" i="6" l="1"/>
  <c r="O5" i="6"/>
</calcChain>
</file>

<file path=xl/sharedStrings.xml><?xml version="1.0" encoding="utf-8"?>
<sst xmlns="http://schemas.openxmlformats.org/spreadsheetml/2006/main" count="127" uniqueCount="52">
  <si>
    <t>[Company Name]</t>
  </si>
  <si>
    <t>Cash Flow Statement</t>
  </si>
  <si>
    <t>Templates by Vertex42.com</t>
  </si>
  <si>
    <t>For the Year Ending</t>
  </si>
  <si>
    <t>Cash at Beginning of Year</t>
  </si>
  <si>
    <t>Operations</t>
  </si>
  <si>
    <t>Cash paid for</t>
  </si>
  <si>
    <t>Inventory purchases</t>
  </si>
  <si>
    <t>General operating and administrative expenses</t>
  </si>
  <si>
    <t>Wage expenses</t>
  </si>
  <si>
    <t>Interest</t>
  </si>
  <si>
    <t>Income taxes</t>
  </si>
  <si>
    <t>Net Cash Flow from Operations</t>
  </si>
  <si>
    <t>[42]</t>
  </si>
  <si>
    <t>Investing Activities</t>
  </si>
  <si>
    <t>Cash receipts from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</si>
  <si>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</si>
  <si>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</si>
  <si>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</si>
  <si>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</si>
  <si>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</si>
  <si>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</si>
  <si>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Net Cash Flow from Investing Activities</t>
  </si>
  <si>
    <t>Financing Activities</t>
  </si>
  <si>
    <t>Issuance of stock</t>
  </si>
  <si>
    <t>Borrowing</t>
  </si>
  <si>
    <t>Repurchase of stock (treasury stock)</t>
  </si>
  <si>
    <t>Repayment of loans</t>
  </si>
  <si>
    <t>Dividends</t>
  </si>
  <si>
    <t>Net Cash Flow from Financing Activities</t>
  </si>
  <si>
    <t>Net Increase in Cash</t>
  </si>
  <si>
    <t>Cash at End of Year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</si>
  <si>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</si>
  <si>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</si>
  <si>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</si>
  <si>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</si>
  <si>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Customers</t>
  </si>
  <si>
    <t>Other Operations</t>
  </si>
  <si>
    <t>© 2008-2015 Vertex42 LLC</t>
  </si>
  <si>
    <t>This spreadsheet, including all worksheets and associated content is a copyrighted work under the United States and other copyright laws.</t>
  </si>
  <si>
    <t>3-Year Cash Flow</t>
  </si>
  <si>
    <t>© 2015 Vertex42 LLC</t>
  </si>
  <si>
    <t>Other operations</t>
  </si>
  <si>
    <t>Net Cash Flow</t>
  </si>
  <si>
    <t>12-Month Cash Flow</t>
  </si>
  <si>
    <t>Period Beginning</t>
  </si>
  <si>
    <t>Period Ending</t>
  </si>
  <si>
    <t>Cash at Beginning of Period</t>
  </si>
  <si>
    <t>Cash at End of Period</t>
  </si>
  <si>
    <t>General operating and admin expenses</t>
  </si>
  <si>
    <t>https://www.vertex42.com/ExcelTemplates/cash-flow-statement.html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</si>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</sst>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m/d/yy;@"/>
    <numFmt numFmtId="165" formatCode="mmm\'yy"/>
  </numFmts>
  <fonts count="40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12"/>
      <name val="Arial"/>
      <family val="2"/>
    </font>
    <font>
      <sz val="8"/>
      <name val="Arial"/>
      <family val="2"/>
    </font>
    <font>
      <sz val="18"/>
      <color theme="4"/>
      <name val="Arial"/>
      <family val="2"/>
    </font>
    <font>
      <sz val="16"/>
      <name val="Arial"/>
      <family val="1"/>
      <scheme val="major"/>
    </font>
    <font>
      <b/>
      <sz val="16"/>
      <color theme="4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3"/>
      <color indexed="9"/>
      <name val="Arial"/>
      <family val="2"/>
      <scheme val="minor"/>
    </font>
    <font>
      <u/>
      <sz val="10"/>
      <color indexed="12"/>
      <name val="Arial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2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2" fillId="0" borderId="0" xfId="0" applyFont="1"/>
    <xf numFmtId="0" fontId="2" fillId="0" borderId="12" xfId="0" applyFont="1" applyBorder="1"/>
    <xf numFmtId="0" fontId="27" fillId="0" borderId="13" xfId="0" applyFont="1" applyFill="1" applyBorder="1" applyAlignment="1">
      <alignment horizontal="left" vertical="center"/>
    </xf>
    <xf numFmtId="0" fontId="0" fillId="0" borderId="12" xfId="0" applyBorder="1"/>
    <xf numFmtId="0" fontId="5" fillId="0" borderId="14" xfId="0" applyFont="1" applyBorder="1" applyAlignment="1">
      <alignment horizontal="left" wrapText="1" indent="1"/>
    </xf>
    <xf numFmtId="0" fontId="5" fillId="0" borderId="1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25" fillId="0" borderId="12" xfId="0" applyFont="1" applyBorder="1" applyAlignment="1" applyProtection="1">
      <alignment horizontal="left" wrapText="1"/>
    </xf>
    <xf numFmtId="0" fontId="5" fillId="0" borderId="12" xfId="0" applyFont="1" applyBorder="1" applyAlignment="1">
      <alignment horizontal="left"/>
    </xf>
    <xf numFmtId="0" fontId="36" fillId="0" borderId="12" xfId="35" applyBorder="1" applyAlignment="1" applyProtection="1">
      <alignment horizontal="left" wrapText="1"/>
    </xf>
    <xf numFmtId="0" fontId="2" fillId="0" borderId="0" xfId="0" applyFont="1" applyAlignment="1">
      <alignment vertical="center"/>
    </xf>
    <xf numFmtId="0" fontId="36" fillId="0" borderId="0" xfId="35" applyAlignment="1" applyProtection="1">
      <alignment vertical="center"/>
    </xf>
    <xf numFmtId="0" fontId="2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Alignment="1" applyProtection="1">
      <alignment horizontal="right" vertical="center"/>
      <protection locked="0"/>
    </xf>
    <xf numFmtId="14" fontId="31" fillId="0" borderId="0" xfId="0" applyNumberFormat="1" applyFont="1" applyAlignment="1" applyProtection="1">
      <alignment vertical="center"/>
      <protection locked="0"/>
    </xf>
    <xf numFmtId="0" fontId="3" fillId="2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1" fillId="0" borderId="0" xfId="28" applyNumberFormat="1" applyFont="1" applyBorder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horizontal="right" vertical="center"/>
    </xf>
    <xf numFmtId="0" fontId="2" fillId="0" borderId="0" xfId="0" quotePrefix="1" applyFont="1" applyAlignment="1">
      <alignment vertical="center"/>
    </xf>
    <xf numFmtId="0" fontId="34" fillId="0" borderId="0" xfId="0" applyFont="1" applyAlignment="1">
      <alignment horizontal="right" vertical="center"/>
    </xf>
    <xf numFmtId="41" fontId="31" fillId="21" borderId="0" xfId="28" applyNumberFormat="1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0" fontId="30" fillId="20" borderId="0" xfId="0" applyFont="1" applyFill="1" applyAlignment="1">
      <alignment vertical="center"/>
    </xf>
    <xf numFmtId="0" fontId="32" fillId="21" borderId="0" xfId="0" applyFont="1" applyFill="1" applyAlignment="1">
      <alignment vertical="center"/>
    </xf>
    <xf numFmtId="0" fontId="32" fillId="21" borderId="0" xfId="0" applyFont="1" applyFill="1" applyAlignment="1" applyProtection="1">
      <alignment vertical="center"/>
      <protection locked="0"/>
    </xf>
    <xf numFmtId="0" fontId="32" fillId="22" borderId="0" xfId="0" applyFont="1" applyFill="1" applyBorder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8" fontId="31" fillId="0" borderId="7" xfId="28" applyNumberFormat="1" applyFont="1" applyBorder="1" applyAlignment="1" applyProtection="1">
      <alignment vertical="center"/>
      <protection locked="0"/>
    </xf>
    <xf numFmtId="38" fontId="33" fillId="22" borderId="11" xfId="0" applyNumberFormat="1" applyFont="1" applyFill="1" applyBorder="1" applyAlignment="1">
      <alignment vertical="center"/>
    </xf>
    <xf numFmtId="38" fontId="32" fillId="21" borderId="10" xfId="0" applyNumberFormat="1" applyFont="1" applyFill="1" applyBorder="1" applyAlignment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14" fontId="31" fillId="0" borderId="7" xfId="0" applyNumberFormat="1" applyFont="1" applyBorder="1" applyAlignment="1" applyProtection="1">
      <alignment vertical="center"/>
      <protection locked="0"/>
    </xf>
    <xf numFmtId="38" fontId="31" fillId="0" borderId="0" xfId="28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quotePrefix="1" applyFont="1" applyAlignment="1">
      <alignment vertical="center"/>
    </xf>
    <xf numFmtId="164" fontId="31" fillId="0" borderId="15" xfId="0" applyNumberFormat="1" applyFont="1" applyBorder="1" applyAlignment="1" applyProtection="1">
      <alignment vertical="center"/>
      <protection locked="0"/>
    </xf>
    <xf numFmtId="38" fontId="31" fillId="0" borderId="15" xfId="28" applyNumberFormat="1" applyFont="1" applyBorder="1" applyAlignment="1" applyProtection="1">
      <alignment vertical="center"/>
      <protection locked="0"/>
    </xf>
    <xf numFmtId="165" fontId="37" fillId="20" borderId="0" xfId="0" applyNumberFormat="1" applyFont="1" applyFill="1" applyAlignment="1">
      <alignment horizontal="center" vertical="center"/>
    </xf>
    <xf numFmtId="38" fontId="38" fillId="21" borderId="10" xfId="0" applyNumberFormat="1" applyFont="1" applyFill="1" applyBorder="1" applyAlignment="1">
      <alignment vertical="center"/>
    </xf>
    <xf numFmtId="38" fontId="39" fillId="22" borderId="11" xfId="0" applyNumberFormat="1" applyFont="1" applyFill="1" applyBorder="1" applyAlignment="1">
      <alignment vertical="center"/>
    </xf>
    <xf numFmtId="14" fontId="31" fillId="0" borderId="0" xfId="0" applyNumberFormat="1" applyFont="1" applyAlignment="1" applyProtection="1">
      <alignment vertical="center"/>
    </xf>
    <xf numFmtId="38" fontId="31" fillId="0" borderId="0" xfId="28" applyNumberFormat="1" applyFont="1" applyBorder="1" applyAlignment="1" applyProtection="1">
      <alignment vertical="center"/>
    </xf>
    <xf numFmtId="38" fontId="31" fillId="0" borderId="0" xfId="28" applyNumberFormat="1" applyFont="1" applyFill="1" applyBorder="1" applyAlignment="1" applyProtection="1">
      <alignment vertical="center"/>
    </xf>
    <xf numFmtId="164" fontId="31" fillId="0" borderId="0" xfId="0" applyNumberFormat="1" applyFont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0" fontId="28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1219200</xdr:colOff>
      <xdr:row>1</xdr:row>
      <xdr:rowOff>16866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660" y="0"/>
          <a:ext cx="1219200" cy="275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1219200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0"/>
          <a:ext cx="121920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16</xdr:col>
      <xdr:colOff>1212017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540" y="0"/>
          <a:ext cx="1212017" cy="274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3528060</xdr:colOff>
      <xdr:row>0</xdr:row>
      <xdr:rowOff>30480</xdr:rowOff>
    </xdr:from>
    <xdr:to>
      <xdr:col>1</xdr:col>
      <xdr:colOff>5052060</xdr:colOff>
      <xdr:row>0</xdr:row>
      <xdr:rowOff>373380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1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ash-flow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cash-flow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cash-flow-stat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cash-flow-statemen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tabSelected="1" workbookViewId="0"/>
  </sheetViews>
  <sheetFormatPr defaultColWidth="9" defaultRowHeight="12.75" x14ac:dyDescent="0.2"/>
  <cols>
    <col min="1" max="1" width="3.625" style="2" customWidth="1"/>
    <col min="2" max="2" width="5.75" style="2" customWidth="1"/>
    <col min="3" max="3" width="48.5" style="2" customWidth="1"/>
    <col min="4" max="4" width="13.875" style="2" customWidth="1"/>
    <col min="5" max="5" width="3.625" style="2" customWidth="1"/>
    <col min="6" max="6" width="9" style="2"/>
    <col min="7" max="7" width="28.5" style="2" customWidth="1"/>
    <col min="8" max="16384" width="9" style="2"/>
  </cols>
  <sheetData>
    <row r="1" spans="1:7" s="12" customFormat="1" ht="20.25" x14ac:dyDescent="0.2">
      <c r="A1" s="34"/>
      <c r="B1" s="55" t="s">
        <v>0</v>
      </c>
      <c r="C1" s="55"/>
      <c r="D1" s="55"/>
    </row>
    <row r="2" spans="1:7" s="12" customFormat="1" ht="20.25" x14ac:dyDescent="0.2">
      <c r="B2" s="56" t="s">
        <v>1</v>
      </c>
      <c r="C2" s="56"/>
      <c r="D2" s="56"/>
      <c r="G2" s="13" t="s">
        <v>2</v>
      </c>
    </row>
    <row r="3" spans="1:7" s="12" customFormat="1" x14ac:dyDescent="0.2">
      <c r="G3" s="14" t="s">
        <v>38</v>
      </c>
    </row>
    <row r="4" spans="1:7" s="12" customFormat="1" x14ac:dyDescent="0.2">
      <c r="B4" s="15"/>
      <c r="C4" s="16" t="s">
        <v>3</v>
      </c>
      <c r="D4" s="17">
        <v>42369</v>
      </c>
    </row>
    <row r="5" spans="1:7" s="12" customFormat="1" x14ac:dyDescent="0.2">
      <c r="B5" s="15"/>
      <c r="C5" s="16" t="s">
        <v>4</v>
      </c>
      <c r="D5" s="35">
        <v>15700</v>
      </c>
    </row>
    <row r="6" spans="1:7" s="12" customFormat="1" x14ac:dyDescent="0.2">
      <c r="B6" s="15"/>
      <c r="C6" s="15"/>
      <c r="D6" s="15"/>
    </row>
    <row r="7" spans="1:7" s="12" customFormat="1" ht="15.75" x14ac:dyDescent="0.2">
      <c r="B7" s="28" t="s">
        <v>5</v>
      </c>
      <c r="C7" s="28"/>
      <c r="D7" s="18"/>
      <c r="E7" s="19"/>
      <c r="F7" s="19"/>
      <c r="G7" s="19"/>
    </row>
    <row r="8" spans="1:7" x14ac:dyDescent="0.2">
      <c r="B8" s="21" t="s">
        <v>15</v>
      </c>
      <c r="C8" s="21"/>
      <c r="D8" s="20"/>
    </row>
    <row r="9" spans="1:7" s="12" customFormat="1" x14ac:dyDescent="0.2">
      <c r="C9" s="34" t="s">
        <v>36</v>
      </c>
      <c r="D9" s="35">
        <v>693200</v>
      </c>
    </row>
    <row r="10" spans="1:7" s="12" customFormat="1" x14ac:dyDescent="0.2">
      <c r="C10" s="34" t="s">
        <v>37</v>
      </c>
      <c r="D10" s="35"/>
    </row>
    <row r="11" spans="1:7" s="12" customFormat="1" x14ac:dyDescent="0.2">
      <c r="B11" s="21" t="s">
        <v>6</v>
      </c>
      <c r="C11" s="21"/>
      <c r="D11" s="20"/>
    </row>
    <row r="12" spans="1:7" s="12" customFormat="1" x14ac:dyDescent="0.2">
      <c r="B12" s="15"/>
      <c r="C12" s="21" t="s">
        <v>7</v>
      </c>
      <c r="D12" s="35">
        <v>-264000</v>
      </c>
    </row>
    <row r="13" spans="1:7" s="12" customFormat="1" x14ac:dyDescent="0.2">
      <c r="B13" s="15"/>
      <c r="C13" s="21" t="s">
        <v>8</v>
      </c>
      <c r="D13" s="35">
        <v>-112000</v>
      </c>
    </row>
    <row r="14" spans="1:7" s="12" customFormat="1" x14ac:dyDescent="0.2">
      <c r="B14" s="15"/>
      <c r="C14" s="21" t="s">
        <v>9</v>
      </c>
      <c r="D14" s="35">
        <v>-123000</v>
      </c>
    </row>
    <row r="15" spans="1:7" s="12" customFormat="1" x14ac:dyDescent="0.2">
      <c r="B15" s="15"/>
      <c r="C15" s="21" t="s">
        <v>10</v>
      </c>
      <c r="D15" s="35">
        <v>-13500</v>
      </c>
    </row>
    <row r="16" spans="1:7" s="12" customFormat="1" x14ac:dyDescent="0.2">
      <c r="B16" s="15"/>
      <c r="C16" s="21" t="s">
        <v>11</v>
      </c>
      <c r="D16" s="35">
        <v>-32800</v>
      </c>
    </row>
    <row r="17" spans="1:7" s="12" customFormat="1" ht="15" x14ac:dyDescent="0.2">
      <c r="B17" s="29" t="s">
        <v>12</v>
      </c>
      <c r="C17" s="29"/>
      <c r="D17" s="37">
        <f>SUM(D8:D16)</f>
        <v>147900</v>
      </c>
    </row>
    <row r="18" spans="1:7" s="12" customFormat="1" x14ac:dyDescent="0.2">
      <c r="B18" s="15"/>
      <c r="C18" s="15"/>
      <c r="D18" s="15"/>
    </row>
    <row r="19" spans="1:7" s="12" customFormat="1" ht="15.75" x14ac:dyDescent="0.2">
      <c r="A19" s="22" t="s">
        <v>13</v>
      </c>
      <c r="B19" s="28" t="s">
        <v>14</v>
      </c>
      <c r="C19" s="28"/>
      <c r="D19" s="18"/>
      <c r="E19" s="19"/>
      <c r="F19" s="19"/>
      <c r="G19" s="19"/>
    </row>
    <row r="20" spans="1:7" s="12" customFormat="1" x14ac:dyDescent="0.2">
      <c r="B20" s="21" t="s">
        <v>15</v>
      </c>
      <c r="C20" s="21"/>
      <c r="D20" s="20"/>
    </row>
    <row r="21" spans="1:7" s="12" customFormat="1" x14ac:dyDescent="0.2">
      <c r="B21" s="15"/>
      <c r="C21" s="21" t="s">
        <v>16</v>
      </c>
      <c r="D21" s="35">
        <v>33600</v>
      </c>
    </row>
    <row r="22" spans="1:7" s="12" customFormat="1" x14ac:dyDescent="0.2">
      <c r="B22" s="15"/>
      <c r="C22" s="21" t="s">
        <v>17</v>
      </c>
      <c r="D22" s="35"/>
    </row>
    <row r="23" spans="1:7" s="12" customFormat="1" x14ac:dyDescent="0.2">
      <c r="B23" s="15"/>
      <c r="C23" s="21" t="s">
        <v>18</v>
      </c>
      <c r="D23" s="35"/>
    </row>
    <row r="24" spans="1:7" s="12" customFormat="1" x14ac:dyDescent="0.2">
      <c r="B24" s="21" t="s">
        <v>6</v>
      </c>
      <c r="C24" s="21"/>
      <c r="D24" s="20"/>
    </row>
    <row r="25" spans="1:7" s="12" customFormat="1" x14ac:dyDescent="0.2">
      <c r="B25" s="15"/>
      <c r="C25" s="21" t="s">
        <v>19</v>
      </c>
      <c r="D25" s="35">
        <v>-75000</v>
      </c>
      <c r="E25" s="23"/>
    </row>
    <row r="26" spans="1:7" s="12" customFormat="1" x14ac:dyDescent="0.2">
      <c r="B26" s="15"/>
      <c r="C26" s="21" t="s">
        <v>20</v>
      </c>
      <c r="D26" s="35"/>
      <c r="E26" s="23"/>
    </row>
    <row r="27" spans="1:7" s="12" customFormat="1" x14ac:dyDescent="0.2">
      <c r="B27" s="15"/>
      <c r="C27" s="21" t="s">
        <v>21</v>
      </c>
      <c r="D27" s="35"/>
      <c r="E27" s="23"/>
    </row>
    <row r="28" spans="1:7" s="12" customFormat="1" ht="15" x14ac:dyDescent="0.2">
      <c r="B28" s="30" t="s">
        <v>22</v>
      </c>
      <c r="C28" s="30"/>
      <c r="D28" s="37">
        <f>SUM(D20:D27)</f>
        <v>-41400</v>
      </c>
    </row>
    <row r="29" spans="1:7" s="12" customFormat="1" x14ac:dyDescent="0.2">
      <c r="B29" s="24"/>
      <c r="C29" s="15"/>
      <c r="D29" s="15"/>
    </row>
    <row r="30" spans="1:7" s="12" customFormat="1" ht="15.75" x14ac:dyDescent="0.2">
      <c r="B30" s="28" t="s">
        <v>23</v>
      </c>
      <c r="C30" s="28"/>
      <c r="D30" s="18"/>
      <c r="E30" s="19"/>
      <c r="F30" s="19"/>
      <c r="G30" s="19"/>
    </row>
    <row r="31" spans="1:7" s="12" customFormat="1" x14ac:dyDescent="0.2">
      <c r="B31" s="21" t="s">
        <v>15</v>
      </c>
      <c r="C31" s="21"/>
      <c r="D31" s="20"/>
    </row>
    <row r="32" spans="1:7" s="12" customFormat="1" x14ac:dyDescent="0.2">
      <c r="B32" s="15"/>
      <c r="C32" s="21" t="s">
        <v>24</v>
      </c>
      <c r="D32" s="35"/>
    </row>
    <row r="33" spans="2:4" s="12" customFormat="1" x14ac:dyDescent="0.2">
      <c r="B33" s="15"/>
      <c r="C33" s="21" t="s">
        <v>25</v>
      </c>
      <c r="D33" s="35"/>
    </row>
    <row r="34" spans="2:4" s="12" customFormat="1" x14ac:dyDescent="0.2">
      <c r="B34" s="21" t="s">
        <v>6</v>
      </c>
      <c r="C34" s="21"/>
      <c r="D34" s="20"/>
    </row>
    <row r="35" spans="2:4" s="12" customFormat="1" x14ac:dyDescent="0.2">
      <c r="B35" s="15"/>
      <c r="C35" s="21" t="s">
        <v>26</v>
      </c>
      <c r="D35" s="35"/>
    </row>
    <row r="36" spans="2:4" s="12" customFormat="1" x14ac:dyDescent="0.2">
      <c r="B36" s="15"/>
      <c r="C36" s="21" t="s">
        <v>27</v>
      </c>
      <c r="D36" s="35">
        <v>-34000</v>
      </c>
    </row>
    <row r="37" spans="2:4" s="12" customFormat="1" x14ac:dyDescent="0.2">
      <c r="B37" s="15"/>
      <c r="C37" s="21" t="s">
        <v>28</v>
      </c>
      <c r="D37" s="35">
        <v>-53000</v>
      </c>
    </row>
    <row r="38" spans="2:4" s="12" customFormat="1" ht="15" x14ac:dyDescent="0.2">
      <c r="B38" s="30" t="s">
        <v>29</v>
      </c>
      <c r="C38" s="30"/>
      <c r="D38" s="37">
        <f>SUM(D31:D37)</f>
        <v>-87000</v>
      </c>
    </row>
    <row r="39" spans="2:4" s="12" customFormat="1" x14ac:dyDescent="0.2">
      <c r="B39" s="15"/>
      <c r="C39" s="15"/>
      <c r="D39" s="15"/>
    </row>
    <row r="40" spans="2:4" s="12" customFormat="1" ht="16.5" thickBot="1" x14ac:dyDescent="0.25">
      <c r="B40" s="31" t="s">
        <v>30</v>
      </c>
      <c r="C40" s="31"/>
      <c r="D40" s="36">
        <f>D17+D28+D38</f>
        <v>19500</v>
      </c>
    </row>
    <row r="41" spans="2:4" s="12" customFormat="1" ht="13.5" thickTop="1" x14ac:dyDescent="0.2">
      <c r="B41" s="15"/>
      <c r="C41" s="15"/>
      <c r="D41" s="15"/>
    </row>
    <row r="42" spans="2:4" s="12" customFormat="1" x14ac:dyDescent="0.2">
      <c r="B42" s="15"/>
      <c r="C42" s="16" t="s">
        <v>31</v>
      </c>
      <c r="D42" s="25">
        <f>D5+D40</f>
        <v>35200</v>
      </c>
    </row>
    <row r="43" spans="2:4" s="12" customFormat="1" x14ac:dyDescent="0.2">
      <c r="B43" s="26"/>
      <c r="C43" s="15"/>
      <c r="D43" s="27"/>
    </row>
  </sheetData>
  <mergeCells count="2">
    <mergeCell ref="B1:D1"/>
    <mergeCell ref="B2:D2"/>
  </mergeCells>
  <phoneticPr fontId="0" type="noConversion"/>
  <hyperlinks>
    <hyperlink ref="G2" r:id="rId1"/>
  </hyperlinks>
  <printOptions horizontalCentered="1"/>
  <pageMargins left="0.75" right="0.7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workbookViewId="0"/>
  </sheetViews>
  <sheetFormatPr defaultColWidth="9" defaultRowHeight="12.75" x14ac:dyDescent="0.2"/>
  <cols>
    <col min="1" max="1" width="2.75" style="42" customWidth="1"/>
    <col min="2" max="2" width="5.75" style="42" customWidth="1"/>
    <col min="3" max="3" width="36.25" style="42" customWidth="1"/>
    <col min="4" max="6" width="12.25" style="42" customWidth="1"/>
    <col min="7" max="7" width="3.625" style="42" customWidth="1"/>
    <col min="8" max="8" width="27.875" style="42" customWidth="1"/>
    <col min="9" max="16384" width="9" style="42"/>
  </cols>
  <sheetData>
    <row r="1" spans="2:8" s="34" customFormat="1" ht="20.25" x14ac:dyDescent="0.2">
      <c r="B1" s="38" t="s">
        <v>0</v>
      </c>
      <c r="C1" s="38"/>
      <c r="D1" s="38"/>
      <c r="E1" s="32"/>
      <c r="F1" s="32"/>
    </row>
    <row r="2" spans="2:8" s="34" customFormat="1" ht="20.25" x14ac:dyDescent="0.2">
      <c r="B2" s="39" t="s">
        <v>40</v>
      </c>
      <c r="C2" s="39"/>
      <c r="D2" s="39"/>
      <c r="E2" s="33"/>
      <c r="F2" s="33"/>
      <c r="H2" s="13" t="s">
        <v>2</v>
      </c>
    </row>
    <row r="3" spans="2:8" s="34" customFormat="1" x14ac:dyDescent="0.2">
      <c r="H3" s="14" t="s">
        <v>41</v>
      </c>
    </row>
    <row r="4" spans="2:8" s="34" customFormat="1" x14ac:dyDescent="0.2">
      <c r="B4" s="15"/>
      <c r="C4" s="16" t="s">
        <v>3</v>
      </c>
      <c r="D4" s="40">
        <v>42004</v>
      </c>
      <c r="E4" s="49">
        <f>EDATE(D4,12)</f>
        <v>42369</v>
      </c>
      <c r="F4" s="49">
        <f>EDATE(E4,12)</f>
        <v>42735</v>
      </c>
    </row>
    <row r="5" spans="2:8" s="34" customFormat="1" x14ac:dyDescent="0.2">
      <c r="B5" s="15"/>
      <c r="C5" s="16" t="s">
        <v>4</v>
      </c>
      <c r="D5" s="35">
        <v>15700</v>
      </c>
      <c r="E5" s="50">
        <f>D6</f>
        <v>35200</v>
      </c>
      <c r="F5" s="50">
        <f>E6</f>
        <v>56650.000000000116</v>
      </c>
    </row>
    <row r="6" spans="2:8" s="34" customFormat="1" x14ac:dyDescent="0.2">
      <c r="B6" s="15"/>
      <c r="C6" s="16" t="s">
        <v>31</v>
      </c>
      <c r="D6" s="41">
        <f>D5+D41</f>
        <v>35200</v>
      </c>
      <c r="E6" s="51">
        <f>E5+E41</f>
        <v>56650.000000000116</v>
      </c>
      <c r="F6" s="51">
        <f>F5+F41</f>
        <v>80245.00000000032</v>
      </c>
    </row>
    <row r="7" spans="2:8" s="34" customFormat="1" x14ac:dyDescent="0.2">
      <c r="B7" s="15"/>
      <c r="C7" s="15"/>
      <c r="D7" s="15"/>
      <c r="E7" s="15"/>
      <c r="F7" s="15"/>
    </row>
    <row r="8" spans="2:8" s="34" customFormat="1" ht="15.75" x14ac:dyDescent="0.2">
      <c r="B8" s="28" t="s">
        <v>5</v>
      </c>
      <c r="C8" s="28"/>
      <c r="D8" s="18">
        <f>YEAR(D4)</f>
        <v>2014</v>
      </c>
      <c r="E8" s="18">
        <f>YEAR(E4)</f>
        <v>2015</v>
      </c>
      <c r="F8" s="18">
        <f>YEAR(F4)</f>
        <v>2016</v>
      </c>
      <c r="G8" s="19"/>
      <c r="H8" s="19"/>
    </row>
    <row r="9" spans="2:8" x14ac:dyDescent="0.2">
      <c r="B9" s="21" t="s">
        <v>15</v>
      </c>
      <c r="C9" s="21"/>
      <c r="D9" s="20"/>
      <c r="E9" s="20"/>
      <c r="F9" s="20"/>
    </row>
    <row r="10" spans="2:8" s="34" customFormat="1" x14ac:dyDescent="0.2">
      <c r="C10" s="34" t="s">
        <v>36</v>
      </c>
      <c r="D10" s="35">
        <v>693200</v>
      </c>
      <c r="E10" s="35">
        <v>762520.00000000012</v>
      </c>
      <c r="F10" s="35">
        <v>838772.00000000023</v>
      </c>
    </row>
    <row r="11" spans="2:8" s="34" customFormat="1" x14ac:dyDescent="0.2">
      <c r="C11" s="34" t="s">
        <v>42</v>
      </c>
      <c r="D11" s="35"/>
      <c r="E11" s="35"/>
      <c r="F11" s="35"/>
    </row>
    <row r="12" spans="2:8" s="34" customFormat="1" x14ac:dyDescent="0.2">
      <c r="B12" s="21" t="s">
        <v>6</v>
      </c>
      <c r="C12" s="21"/>
      <c r="D12" s="20"/>
      <c r="E12" s="20"/>
      <c r="F12" s="20"/>
    </row>
    <row r="13" spans="2:8" s="34" customFormat="1" x14ac:dyDescent="0.2">
      <c r="B13" s="15"/>
      <c r="C13" s="21" t="s">
        <v>7</v>
      </c>
      <c r="D13" s="35">
        <v>-264000</v>
      </c>
      <c r="E13" s="35">
        <v>-290400</v>
      </c>
      <c r="F13" s="35">
        <v>-319440</v>
      </c>
    </row>
    <row r="14" spans="2:8" s="34" customFormat="1" x14ac:dyDescent="0.2">
      <c r="B14" s="15"/>
      <c r="C14" s="21" t="s">
        <v>8</v>
      </c>
      <c r="D14" s="35">
        <v>-112000</v>
      </c>
      <c r="E14" s="35">
        <v>-123200.00000000001</v>
      </c>
      <c r="F14" s="35">
        <v>-135520.00000000003</v>
      </c>
    </row>
    <row r="15" spans="2:8" s="34" customFormat="1" x14ac:dyDescent="0.2">
      <c r="B15" s="15"/>
      <c r="C15" s="21" t="s">
        <v>9</v>
      </c>
      <c r="D15" s="35">
        <v>-123000</v>
      </c>
      <c r="E15" s="35">
        <v>-135300</v>
      </c>
      <c r="F15" s="35">
        <v>-148830</v>
      </c>
    </row>
    <row r="16" spans="2:8" s="34" customFormat="1" x14ac:dyDescent="0.2">
      <c r="B16" s="15"/>
      <c r="C16" s="21" t="s">
        <v>10</v>
      </c>
      <c r="D16" s="35">
        <v>-13500</v>
      </c>
      <c r="E16" s="35">
        <v>-14850.000000000002</v>
      </c>
      <c r="F16" s="35">
        <v>-16335.000000000004</v>
      </c>
    </row>
    <row r="17" spans="1:8" s="34" customFormat="1" x14ac:dyDescent="0.2">
      <c r="B17" s="15"/>
      <c r="C17" s="21" t="s">
        <v>11</v>
      </c>
      <c r="D17" s="35">
        <v>-32800</v>
      </c>
      <c r="E17" s="35">
        <v>-36080</v>
      </c>
      <c r="F17" s="35">
        <v>-39688</v>
      </c>
    </row>
    <row r="18" spans="1:8" s="34" customFormat="1" ht="15" x14ac:dyDescent="0.2">
      <c r="B18" s="29" t="s">
        <v>12</v>
      </c>
      <c r="C18" s="29"/>
      <c r="D18" s="37">
        <f>SUM(D10:D17)</f>
        <v>147900</v>
      </c>
      <c r="E18" s="37">
        <f>SUM(E10:E17)</f>
        <v>162690.00000000012</v>
      </c>
      <c r="F18" s="37">
        <f>SUM(F10:F17)</f>
        <v>178959.00000000023</v>
      </c>
    </row>
    <row r="19" spans="1:8" s="34" customFormat="1" x14ac:dyDescent="0.2">
      <c r="B19" s="15"/>
      <c r="C19" s="15"/>
      <c r="D19" s="15"/>
      <c r="E19" s="15"/>
      <c r="F19" s="15"/>
    </row>
    <row r="20" spans="1:8" s="34" customFormat="1" ht="15.75" x14ac:dyDescent="0.2">
      <c r="A20" s="22" t="s">
        <v>13</v>
      </c>
      <c r="B20" s="28" t="s">
        <v>14</v>
      </c>
      <c r="C20" s="28"/>
      <c r="D20" s="18"/>
      <c r="E20" s="18"/>
      <c r="F20" s="18"/>
      <c r="G20" s="19"/>
      <c r="H20" s="19"/>
    </row>
    <row r="21" spans="1:8" s="34" customFormat="1" x14ac:dyDescent="0.2">
      <c r="B21" s="21" t="s">
        <v>15</v>
      </c>
      <c r="C21" s="21"/>
      <c r="D21" s="20"/>
      <c r="E21" s="20"/>
      <c r="F21" s="20"/>
    </row>
    <row r="22" spans="1:8" s="34" customFormat="1" x14ac:dyDescent="0.2">
      <c r="B22" s="15"/>
      <c r="C22" s="21" t="s">
        <v>16</v>
      </c>
      <c r="D22" s="35">
        <v>33600</v>
      </c>
      <c r="E22" s="35">
        <v>36960</v>
      </c>
      <c r="F22" s="35">
        <v>40656</v>
      </c>
    </row>
    <row r="23" spans="1:8" s="34" customFormat="1" x14ac:dyDescent="0.2">
      <c r="B23" s="15"/>
      <c r="C23" s="21" t="s">
        <v>17</v>
      </c>
      <c r="D23" s="35"/>
      <c r="E23" s="35"/>
      <c r="F23" s="35"/>
    </row>
    <row r="24" spans="1:8" s="34" customFormat="1" x14ac:dyDescent="0.2">
      <c r="B24" s="15"/>
      <c r="C24" s="21" t="s">
        <v>18</v>
      </c>
      <c r="D24" s="35"/>
      <c r="E24" s="35"/>
      <c r="F24" s="35"/>
    </row>
    <row r="25" spans="1:8" s="34" customFormat="1" x14ac:dyDescent="0.2">
      <c r="B25" s="21" t="s">
        <v>6</v>
      </c>
      <c r="C25" s="21"/>
      <c r="D25" s="20"/>
      <c r="E25" s="20"/>
      <c r="F25" s="20"/>
    </row>
    <row r="26" spans="1:8" s="34" customFormat="1" x14ac:dyDescent="0.2">
      <c r="B26" s="15"/>
      <c r="C26" s="21" t="s">
        <v>19</v>
      </c>
      <c r="D26" s="35">
        <v>-75000</v>
      </c>
      <c r="E26" s="35">
        <v>-82500</v>
      </c>
      <c r="F26" s="35">
        <v>-90750.000000000015</v>
      </c>
      <c r="G26" s="43"/>
    </row>
    <row r="27" spans="1:8" s="34" customFormat="1" x14ac:dyDescent="0.2">
      <c r="B27" s="15"/>
      <c r="C27" s="21" t="s">
        <v>20</v>
      </c>
      <c r="D27" s="35"/>
      <c r="E27" s="35"/>
      <c r="F27" s="35"/>
      <c r="G27" s="43"/>
    </row>
    <row r="28" spans="1:8" s="34" customFormat="1" x14ac:dyDescent="0.2">
      <c r="B28" s="15"/>
      <c r="C28" s="21" t="s">
        <v>21</v>
      </c>
      <c r="D28" s="35"/>
      <c r="E28" s="35"/>
      <c r="F28" s="35"/>
      <c r="G28" s="43"/>
    </row>
    <row r="29" spans="1:8" s="34" customFormat="1" ht="15" x14ac:dyDescent="0.2">
      <c r="B29" s="30" t="s">
        <v>22</v>
      </c>
      <c r="C29" s="30"/>
      <c r="D29" s="37">
        <f>SUM(D21:D28)</f>
        <v>-41400</v>
      </c>
      <c r="E29" s="37">
        <f>SUM(E21:E28)</f>
        <v>-45540</v>
      </c>
      <c r="F29" s="37">
        <f>SUM(F21:F28)</f>
        <v>-50094.000000000015</v>
      </c>
    </row>
    <row r="30" spans="1:8" s="34" customFormat="1" x14ac:dyDescent="0.2">
      <c r="B30" s="24"/>
      <c r="C30" s="15"/>
      <c r="D30" s="15"/>
      <c r="E30" s="15"/>
      <c r="F30" s="15"/>
    </row>
    <row r="31" spans="1:8" s="34" customFormat="1" ht="15.75" x14ac:dyDescent="0.2">
      <c r="B31" s="28" t="s">
        <v>23</v>
      </c>
      <c r="C31" s="28"/>
      <c r="D31" s="18"/>
      <c r="E31" s="18"/>
      <c r="F31" s="18"/>
      <c r="G31" s="19"/>
      <c r="H31" s="19"/>
    </row>
    <row r="32" spans="1:8" s="34" customFormat="1" x14ac:dyDescent="0.2">
      <c r="B32" s="21" t="s">
        <v>15</v>
      </c>
      <c r="C32" s="21"/>
      <c r="D32" s="20"/>
      <c r="E32" s="20"/>
      <c r="F32" s="20"/>
    </row>
    <row r="33" spans="2:6" s="34" customFormat="1" x14ac:dyDescent="0.2">
      <c r="B33" s="15"/>
      <c r="C33" s="21" t="s">
        <v>24</v>
      </c>
      <c r="D33" s="35"/>
      <c r="E33" s="35"/>
      <c r="F33" s="35"/>
    </row>
    <row r="34" spans="2:6" s="34" customFormat="1" x14ac:dyDescent="0.2">
      <c r="B34" s="15"/>
      <c r="C34" s="21" t="s">
        <v>25</v>
      </c>
      <c r="D34" s="35"/>
      <c r="E34" s="35"/>
      <c r="F34" s="35"/>
    </row>
    <row r="35" spans="2:6" s="34" customFormat="1" x14ac:dyDescent="0.2">
      <c r="B35" s="21" t="s">
        <v>6</v>
      </c>
      <c r="C35" s="21"/>
      <c r="D35" s="20"/>
      <c r="E35" s="20"/>
      <c r="F35" s="20"/>
    </row>
    <row r="36" spans="2:6" s="34" customFormat="1" x14ac:dyDescent="0.2">
      <c r="B36" s="15"/>
      <c r="C36" s="21" t="s">
        <v>26</v>
      </c>
      <c r="D36" s="35"/>
      <c r="E36" s="35"/>
      <c r="F36" s="35"/>
    </row>
    <row r="37" spans="2:6" s="34" customFormat="1" x14ac:dyDescent="0.2">
      <c r="B37" s="15"/>
      <c r="C37" s="21" t="s">
        <v>27</v>
      </c>
      <c r="D37" s="35">
        <v>-34000</v>
      </c>
      <c r="E37" s="35">
        <v>-37400</v>
      </c>
      <c r="F37" s="35">
        <v>-41140</v>
      </c>
    </row>
    <row r="38" spans="2:6" s="34" customFormat="1" x14ac:dyDescent="0.2">
      <c r="B38" s="15"/>
      <c r="C38" s="21" t="s">
        <v>28</v>
      </c>
      <c r="D38" s="35">
        <v>-53000</v>
      </c>
      <c r="E38" s="35">
        <v>-58300.000000000007</v>
      </c>
      <c r="F38" s="35">
        <v>-64130.000000000015</v>
      </c>
    </row>
    <row r="39" spans="2:6" s="34" customFormat="1" ht="15" x14ac:dyDescent="0.2">
      <c r="B39" s="30" t="s">
        <v>29</v>
      </c>
      <c r="C39" s="30"/>
      <c r="D39" s="37">
        <f>SUM(D32:D38)</f>
        <v>-87000</v>
      </c>
      <c r="E39" s="37">
        <f>SUM(E32:E38)</f>
        <v>-95700</v>
      </c>
      <c r="F39" s="37">
        <f>SUM(F32:F38)</f>
        <v>-105270.00000000001</v>
      </c>
    </row>
    <row r="40" spans="2:6" s="34" customFormat="1" x14ac:dyDescent="0.2">
      <c r="B40" s="15"/>
      <c r="C40" s="15"/>
      <c r="D40" s="15"/>
      <c r="E40" s="15"/>
      <c r="F40" s="15"/>
    </row>
    <row r="41" spans="2:6" s="34" customFormat="1" ht="16.5" thickBot="1" x14ac:dyDescent="0.25">
      <c r="B41" s="31" t="s">
        <v>43</v>
      </c>
      <c r="C41" s="31"/>
      <c r="D41" s="36">
        <f>D18+D29+D39</f>
        <v>19500</v>
      </c>
      <c r="E41" s="36">
        <f>E18+E29+E39</f>
        <v>21450.000000000116</v>
      </c>
      <c r="F41" s="36">
        <f>F18+F29+F39</f>
        <v>23595.000000000204</v>
      </c>
    </row>
    <row r="42" spans="2:6" s="34" customFormat="1" ht="13.5" thickTop="1" x14ac:dyDescent="0.2">
      <c r="B42" s="15"/>
      <c r="C42" s="15"/>
      <c r="D42" s="15"/>
      <c r="E42" s="15"/>
      <c r="F42" s="15"/>
    </row>
    <row r="43" spans="2:6" s="34" customFormat="1" x14ac:dyDescent="0.2">
      <c r="B43" s="26"/>
      <c r="C43" s="15"/>
      <c r="D43" s="27"/>
      <c r="E43" s="27"/>
      <c r="F43" s="27"/>
    </row>
  </sheetData>
  <hyperlinks>
    <hyperlink ref="H2" r:id="rId1"/>
  </hyperlinks>
  <printOptions horizontalCentered="1"/>
  <pageMargins left="0.5" right="0.5" top="0.65" bottom="0.5" header="0.5" footer="0.25"/>
  <pageSetup fitToHeight="0" orientation="portrait" r:id="rId2"/>
  <headerFooter alignWithMargins="0"/>
  <ignoredErrors>
    <ignoredError sqref="E4:F6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workbookViewId="0"/>
  </sheetViews>
  <sheetFormatPr defaultColWidth="9" defaultRowHeight="12.75" x14ac:dyDescent="0.2"/>
  <cols>
    <col min="1" max="1" width="1.75" style="42" customWidth="1"/>
    <col min="2" max="2" width="3.375" style="42" customWidth="1"/>
    <col min="3" max="3" width="31.25" style="42" customWidth="1"/>
    <col min="4" max="15" width="8.875" style="42" customWidth="1"/>
    <col min="16" max="16" width="3.625" style="42" customWidth="1"/>
    <col min="17" max="17" width="27.875" style="42" customWidth="1"/>
    <col min="18" max="16384" width="9" style="42"/>
  </cols>
  <sheetData>
    <row r="1" spans="2:17" s="34" customFormat="1" ht="20.25" x14ac:dyDescent="0.2">
      <c r="B1" s="38" t="s">
        <v>0</v>
      </c>
      <c r="C1" s="38"/>
      <c r="D1" s="38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2:17" s="34" customFormat="1" ht="20.25" x14ac:dyDescent="0.2">
      <c r="B2" s="39" t="s">
        <v>44</v>
      </c>
      <c r="C2" s="39"/>
      <c r="D2" s="39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Q2" s="13" t="s">
        <v>2</v>
      </c>
    </row>
    <row r="3" spans="2:17" s="34" customFormat="1" x14ac:dyDescent="0.2">
      <c r="Q3" s="14" t="s">
        <v>41</v>
      </c>
    </row>
    <row r="4" spans="2:17" s="34" customFormat="1" x14ac:dyDescent="0.2">
      <c r="B4" s="15"/>
      <c r="C4" s="16" t="s">
        <v>45</v>
      </c>
      <c r="D4" s="44">
        <v>41640</v>
      </c>
      <c r="E4" s="52">
        <f>D5+1</f>
        <v>41671</v>
      </c>
      <c r="F4" s="52">
        <f t="shared" ref="F4:O4" si="0">E5+1</f>
        <v>41699</v>
      </c>
      <c r="G4" s="52">
        <f t="shared" si="0"/>
        <v>41730</v>
      </c>
      <c r="H4" s="52">
        <f t="shared" si="0"/>
        <v>41760</v>
      </c>
      <c r="I4" s="52">
        <f t="shared" si="0"/>
        <v>41791</v>
      </c>
      <c r="J4" s="52">
        <f t="shared" si="0"/>
        <v>41821</v>
      </c>
      <c r="K4" s="52">
        <f t="shared" si="0"/>
        <v>41852</v>
      </c>
      <c r="L4" s="52">
        <f t="shared" si="0"/>
        <v>41883</v>
      </c>
      <c r="M4" s="52">
        <f t="shared" si="0"/>
        <v>41913</v>
      </c>
      <c r="N4" s="52">
        <f t="shared" si="0"/>
        <v>41944</v>
      </c>
      <c r="O4" s="52">
        <f t="shared" si="0"/>
        <v>41974</v>
      </c>
    </row>
    <row r="5" spans="2:17" s="34" customFormat="1" x14ac:dyDescent="0.2">
      <c r="B5" s="15"/>
      <c r="C5" s="16" t="s">
        <v>46</v>
      </c>
      <c r="D5" s="53">
        <f>EDATE(D4,1)-1</f>
        <v>41670</v>
      </c>
      <c r="E5" s="53">
        <f>EDATE(E4,1)-1</f>
        <v>41698</v>
      </c>
      <c r="F5" s="53">
        <f t="shared" ref="F5:O5" si="1">EDATE(F4,1)-1</f>
        <v>41729</v>
      </c>
      <c r="G5" s="53">
        <f t="shared" si="1"/>
        <v>41759</v>
      </c>
      <c r="H5" s="53">
        <f t="shared" si="1"/>
        <v>41790</v>
      </c>
      <c r="I5" s="53">
        <f t="shared" si="1"/>
        <v>41820</v>
      </c>
      <c r="J5" s="53">
        <f t="shared" si="1"/>
        <v>41851</v>
      </c>
      <c r="K5" s="53">
        <f t="shared" si="1"/>
        <v>41882</v>
      </c>
      <c r="L5" s="53">
        <f t="shared" si="1"/>
        <v>41912</v>
      </c>
      <c r="M5" s="53">
        <f t="shared" si="1"/>
        <v>41943</v>
      </c>
      <c r="N5" s="53">
        <f t="shared" si="1"/>
        <v>41973</v>
      </c>
      <c r="O5" s="53">
        <f t="shared" si="1"/>
        <v>42004</v>
      </c>
    </row>
    <row r="6" spans="2:17" s="34" customFormat="1" x14ac:dyDescent="0.2">
      <c r="B6" s="15"/>
      <c r="C6" s="15"/>
      <c r="D6" s="1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2:17" s="34" customFormat="1" x14ac:dyDescent="0.2">
      <c r="B7" s="15"/>
      <c r="C7" s="16" t="s">
        <v>47</v>
      </c>
      <c r="D7" s="45">
        <v>15700</v>
      </c>
      <c r="E7" s="50">
        <f>D8</f>
        <v>17324.999999999993</v>
      </c>
      <c r="F7" s="50">
        <f t="shared" ref="F7:O7" si="2">E8</f>
        <v>17324.999999999993</v>
      </c>
      <c r="G7" s="50">
        <f t="shared" si="2"/>
        <v>17324.999999999993</v>
      </c>
      <c r="H7" s="50">
        <f t="shared" si="2"/>
        <v>17324.999999999993</v>
      </c>
      <c r="I7" s="50">
        <f t="shared" si="2"/>
        <v>17324.999999999993</v>
      </c>
      <c r="J7" s="50">
        <f t="shared" si="2"/>
        <v>17324.999999999993</v>
      </c>
      <c r="K7" s="50">
        <f t="shared" si="2"/>
        <v>17324.999999999993</v>
      </c>
      <c r="L7" s="50">
        <f t="shared" si="2"/>
        <v>17324.999999999993</v>
      </c>
      <c r="M7" s="50">
        <f t="shared" si="2"/>
        <v>17324.999999999993</v>
      </c>
      <c r="N7" s="50">
        <f t="shared" si="2"/>
        <v>17324.999999999993</v>
      </c>
      <c r="O7" s="50">
        <f t="shared" si="2"/>
        <v>17324.999999999993</v>
      </c>
    </row>
    <row r="8" spans="2:17" s="34" customFormat="1" x14ac:dyDescent="0.2">
      <c r="B8" s="15"/>
      <c r="C8" s="16" t="s">
        <v>48</v>
      </c>
      <c r="D8" s="51">
        <f>D7+D43</f>
        <v>17324.999999999993</v>
      </c>
      <c r="E8" s="51">
        <f>E7+E43</f>
        <v>17324.999999999993</v>
      </c>
      <c r="F8" s="51">
        <f t="shared" ref="F8:O8" si="3">F7+F43</f>
        <v>17324.999999999993</v>
      </c>
      <c r="G8" s="51">
        <f t="shared" si="3"/>
        <v>17324.999999999993</v>
      </c>
      <c r="H8" s="51">
        <f t="shared" si="3"/>
        <v>17324.999999999993</v>
      </c>
      <c r="I8" s="51">
        <f t="shared" si="3"/>
        <v>17324.999999999993</v>
      </c>
      <c r="J8" s="51">
        <f t="shared" si="3"/>
        <v>17324.999999999993</v>
      </c>
      <c r="K8" s="51">
        <f t="shared" si="3"/>
        <v>17324.999999999993</v>
      </c>
      <c r="L8" s="51">
        <f t="shared" si="3"/>
        <v>17324.999999999993</v>
      </c>
      <c r="M8" s="51">
        <f t="shared" si="3"/>
        <v>17324.999999999993</v>
      </c>
      <c r="N8" s="51">
        <f t="shared" si="3"/>
        <v>17324.999999999993</v>
      </c>
      <c r="O8" s="51">
        <f t="shared" si="3"/>
        <v>17324.999999999993</v>
      </c>
    </row>
    <row r="9" spans="2:17" s="34" customFormat="1" x14ac:dyDescent="0.2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7" s="34" customFormat="1" ht="15.75" x14ac:dyDescent="0.2">
      <c r="B10" s="28" t="s">
        <v>5</v>
      </c>
      <c r="C10" s="28"/>
      <c r="D10" s="46">
        <f>D4</f>
        <v>41640</v>
      </c>
      <c r="E10" s="46">
        <f t="shared" ref="E10:O10" si="4">E4</f>
        <v>41671</v>
      </c>
      <c r="F10" s="46">
        <f t="shared" si="4"/>
        <v>41699</v>
      </c>
      <c r="G10" s="46">
        <f t="shared" si="4"/>
        <v>41730</v>
      </c>
      <c r="H10" s="46">
        <f t="shared" si="4"/>
        <v>41760</v>
      </c>
      <c r="I10" s="46">
        <f t="shared" si="4"/>
        <v>41791</v>
      </c>
      <c r="J10" s="46">
        <f t="shared" si="4"/>
        <v>41821</v>
      </c>
      <c r="K10" s="46">
        <f t="shared" si="4"/>
        <v>41852</v>
      </c>
      <c r="L10" s="46">
        <f t="shared" si="4"/>
        <v>41883</v>
      </c>
      <c r="M10" s="46">
        <f t="shared" si="4"/>
        <v>41913</v>
      </c>
      <c r="N10" s="46">
        <f t="shared" si="4"/>
        <v>41944</v>
      </c>
      <c r="O10" s="46">
        <f t="shared" si="4"/>
        <v>41974</v>
      </c>
      <c r="P10" s="19"/>
      <c r="Q10" s="19"/>
    </row>
    <row r="11" spans="2:17" x14ac:dyDescent="0.2">
      <c r="B11" s="21" t="s">
        <v>15</v>
      </c>
      <c r="C11" s="21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7" s="34" customFormat="1" x14ac:dyDescent="0.2">
      <c r="C12" s="34" t="s">
        <v>36</v>
      </c>
      <c r="D12" s="35">
        <v>57766.666666666664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2:17" s="34" customFormat="1" x14ac:dyDescent="0.2">
      <c r="C13" s="34" t="s">
        <v>42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2:17" s="34" customFormat="1" x14ac:dyDescent="0.2">
      <c r="B14" s="21" t="s">
        <v>6</v>
      </c>
      <c r="C14" s="2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7" s="34" customFormat="1" x14ac:dyDescent="0.2">
      <c r="B15" s="15"/>
      <c r="C15" s="21" t="s">
        <v>7</v>
      </c>
      <c r="D15" s="35">
        <v>-22000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2:17" s="34" customFormat="1" x14ac:dyDescent="0.2">
      <c r="B16" s="15"/>
      <c r="C16" s="21" t="s">
        <v>49</v>
      </c>
      <c r="D16" s="35">
        <v>-9333.3333333333339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7" s="34" customFormat="1" x14ac:dyDescent="0.2">
      <c r="B17" s="15"/>
      <c r="C17" s="21" t="s">
        <v>9</v>
      </c>
      <c r="D17" s="35">
        <v>-10250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s="34" customFormat="1" x14ac:dyDescent="0.2">
      <c r="B18" s="15"/>
      <c r="C18" s="21" t="s">
        <v>10</v>
      </c>
      <c r="D18" s="35">
        <v>-1125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s="34" customFormat="1" x14ac:dyDescent="0.2">
      <c r="B19" s="15"/>
      <c r="C19" s="21" t="s">
        <v>11</v>
      </c>
      <c r="D19" s="35">
        <v>-2733.3333333333335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7" s="34" customFormat="1" ht="15" x14ac:dyDescent="0.2">
      <c r="B20" s="29" t="s">
        <v>12</v>
      </c>
      <c r="C20" s="29"/>
      <c r="D20" s="47">
        <f t="shared" ref="D20:O20" si="5">SUM(D12:D19)</f>
        <v>12324.999999999995</v>
      </c>
      <c r="E20" s="47">
        <f t="shared" si="5"/>
        <v>0</v>
      </c>
      <c r="F20" s="47">
        <f t="shared" si="5"/>
        <v>0</v>
      </c>
      <c r="G20" s="47">
        <f t="shared" si="5"/>
        <v>0</v>
      </c>
      <c r="H20" s="47">
        <f t="shared" si="5"/>
        <v>0</v>
      </c>
      <c r="I20" s="47">
        <f t="shared" si="5"/>
        <v>0</v>
      </c>
      <c r="J20" s="47">
        <f t="shared" si="5"/>
        <v>0</v>
      </c>
      <c r="K20" s="47">
        <f t="shared" si="5"/>
        <v>0</v>
      </c>
      <c r="L20" s="47">
        <f t="shared" si="5"/>
        <v>0</v>
      </c>
      <c r="M20" s="47">
        <f t="shared" si="5"/>
        <v>0</v>
      </c>
      <c r="N20" s="47">
        <f t="shared" si="5"/>
        <v>0</v>
      </c>
      <c r="O20" s="47">
        <f t="shared" si="5"/>
        <v>0</v>
      </c>
    </row>
    <row r="21" spans="1:17" s="34" customFormat="1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7" s="34" customFormat="1" ht="15.75" x14ac:dyDescent="0.2">
      <c r="A22" s="22" t="s">
        <v>13</v>
      </c>
      <c r="B22" s="28" t="s">
        <v>14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19"/>
    </row>
    <row r="23" spans="1:17" s="34" customFormat="1" x14ac:dyDescent="0.2">
      <c r="B23" s="21" t="s">
        <v>15</v>
      </c>
      <c r="C23" s="2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7" s="34" customFormat="1" x14ac:dyDescent="0.2">
      <c r="B24" s="15"/>
      <c r="C24" s="21" t="s">
        <v>16</v>
      </c>
      <c r="D24" s="35">
        <v>2800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7" s="34" customFormat="1" x14ac:dyDescent="0.2">
      <c r="B25" s="15"/>
      <c r="C25" s="21" t="s">
        <v>17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s="34" customFormat="1" x14ac:dyDescent="0.2">
      <c r="B26" s="15"/>
      <c r="C26" s="21" t="s">
        <v>18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7" s="34" customFormat="1" x14ac:dyDescent="0.2">
      <c r="B27" s="21" t="s">
        <v>6</v>
      </c>
      <c r="C27" s="2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7" s="34" customFormat="1" x14ac:dyDescent="0.2">
      <c r="B28" s="15"/>
      <c r="C28" s="21" t="s">
        <v>19</v>
      </c>
      <c r="D28" s="35">
        <v>-6250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3"/>
    </row>
    <row r="29" spans="1:17" s="34" customFormat="1" x14ac:dyDescent="0.2">
      <c r="B29" s="15"/>
      <c r="C29" s="21" t="s">
        <v>20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43"/>
    </row>
    <row r="30" spans="1:17" s="34" customFormat="1" x14ac:dyDescent="0.2">
      <c r="B30" s="15"/>
      <c r="C30" s="21" t="s">
        <v>21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43"/>
    </row>
    <row r="31" spans="1:17" s="34" customFormat="1" ht="15" x14ac:dyDescent="0.2">
      <c r="B31" s="30" t="s">
        <v>22</v>
      </c>
      <c r="C31" s="30"/>
      <c r="D31" s="47">
        <f t="shared" ref="D31:O31" si="6">SUM(D23:D30)</f>
        <v>-3450</v>
      </c>
      <c r="E31" s="47">
        <f t="shared" si="6"/>
        <v>0</v>
      </c>
      <c r="F31" s="47">
        <f t="shared" si="6"/>
        <v>0</v>
      </c>
      <c r="G31" s="47">
        <f t="shared" si="6"/>
        <v>0</v>
      </c>
      <c r="H31" s="47">
        <f t="shared" si="6"/>
        <v>0</v>
      </c>
      <c r="I31" s="47">
        <f t="shared" si="6"/>
        <v>0</v>
      </c>
      <c r="J31" s="47">
        <f t="shared" si="6"/>
        <v>0</v>
      </c>
      <c r="K31" s="47">
        <f t="shared" si="6"/>
        <v>0</v>
      </c>
      <c r="L31" s="47">
        <f t="shared" si="6"/>
        <v>0</v>
      </c>
      <c r="M31" s="47">
        <f t="shared" si="6"/>
        <v>0</v>
      </c>
      <c r="N31" s="47">
        <f t="shared" si="6"/>
        <v>0</v>
      </c>
      <c r="O31" s="47">
        <f t="shared" si="6"/>
        <v>0</v>
      </c>
    </row>
    <row r="32" spans="1:17" s="34" customFormat="1" x14ac:dyDescent="0.2">
      <c r="B32" s="2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2:17" s="34" customFormat="1" ht="15.75" x14ac:dyDescent="0.2">
      <c r="B33" s="28" t="s">
        <v>23</v>
      </c>
      <c r="C33" s="2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9"/>
    </row>
    <row r="34" spans="2:17" s="34" customFormat="1" x14ac:dyDescent="0.2">
      <c r="B34" s="21" t="s">
        <v>15</v>
      </c>
      <c r="C34" s="2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7" s="34" customFormat="1" x14ac:dyDescent="0.2">
      <c r="B35" s="15"/>
      <c r="C35" s="21" t="s">
        <v>24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2:17" s="34" customFormat="1" x14ac:dyDescent="0.2">
      <c r="B36" s="15"/>
      <c r="C36" s="21" t="s">
        <v>25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</row>
    <row r="37" spans="2:17" s="34" customFormat="1" x14ac:dyDescent="0.2">
      <c r="B37" s="21" t="s">
        <v>6</v>
      </c>
      <c r="C37" s="2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7" s="34" customFormat="1" x14ac:dyDescent="0.2">
      <c r="B38" s="15"/>
      <c r="C38" s="21" t="s">
        <v>26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2:17" s="34" customFormat="1" x14ac:dyDescent="0.2">
      <c r="B39" s="15"/>
      <c r="C39" s="21" t="s">
        <v>27</v>
      </c>
      <c r="D39" s="35">
        <v>-2833.3333333333335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2:17" s="34" customFormat="1" x14ac:dyDescent="0.2">
      <c r="B40" s="15"/>
      <c r="C40" s="21" t="s">
        <v>28</v>
      </c>
      <c r="D40" s="35">
        <v>-4416.666666666667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2:17" s="34" customFormat="1" ht="15" x14ac:dyDescent="0.2">
      <c r="B41" s="30" t="s">
        <v>29</v>
      </c>
      <c r="C41" s="30"/>
      <c r="D41" s="47">
        <f t="shared" ref="D41:O41" si="7">SUM(D34:D40)</f>
        <v>-7250</v>
      </c>
      <c r="E41" s="47">
        <f t="shared" si="7"/>
        <v>0</v>
      </c>
      <c r="F41" s="47">
        <f t="shared" si="7"/>
        <v>0</v>
      </c>
      <c r="G41" s="47">
        <f t="shared" si="7"/>
        <v>0</v>
      </c>
      <c r="H41" s="47">
        <f t="shared" si="7"/>
        <v>0</v>
      </c>
      <c r="I41" s="47">
        <f t="shared" si="7"/>
        <v>0</v>
      </c>
      <c r="J41" s="47">
        <f t="shared" si="7"/>
        <v>0</v>
      </c>
      <c r="K41" s="47">
        <f t="shared" si="7"/>
        <v>0</v>
      </c>
      <c r="L41" s="47">
        <f t="shared" si="7"/>
        <v>0</v>
      </c>
      <c r="M41" s="47">
        <f t="shared" si="7"/>
        <v>0</v>
      </c>
      <c r="N41" s="47">
        <f t="shared" si="7"/>
        <v>0</v>
      </c>
      <c r="O41" s="47">
        <f t="shared" si="7"/>
        <v>0</v>
      </c>
    </row>
    <row r="42" spans="2:17" s="34" customFormat="1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17" s="34" customFormat="1" ht="15.75" thickBot="1" x14ac:dyDescent="0.25">
      <c r="B43" s="31" t="s">
        <v>43</v>
      </c>
      <c r="C43" s="31"/>
      <c r="D43" s="48">
        <f t="shared" ref="D43:O43" si="8">D20+D31+D41</f>
        <v>1624.9999999999945</v>
      </c>
      <c r="E43" s="48">
        <f t="shared" si="8"/>
        <v>0</v>
      </c>
      <c r="F43" s="48">
        <f t="shared" si="8"/>
        <v>0</v>
      </c>
      <c r="G43" s="48">
        <f t="shared" si="8"/>
        <v>0</v>
      </c>
      <c r="H43" s="48">
        <f t="shared" si="8"/>
        <v>0</v>
      </c>
      <c r="I43" s="48">
        <f t="shared" si="8"/>
        <v>0</v>
      </c>
      <c r="J43" s="48">
        <f t="shared" si="8"/>
        <v>0</v>
      </c>
      <c r="K43" s="48">
        <f t="shared" si="8"/>
        <v>0</v>
      </c>
      <c r="L43" s="48">
        <f t="shared" si="8"/>
        <v>0</v>
      </c>
      <c r="M43" s="48">
        <f t="shared" si="8"/>
        <v>0</v>
      </c>
      <c r="N43" s="48">
        <f t="shared" si="8"/>
        <v>0</v>
      </c>
      <c r="O43" s="48">
        <f t="shared" si="8"/>
        <v>0</v>
      </c>
    </row>
    <row r="44" spans="2:17" s="34" customFormat="1" ht="13.5" thickTop="1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2:17" s="34" customFormat="1" x14ac:dyDescent="0.2">
      <c r="B45" s="26"/>
      <c r="C45" s="1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</sheetData>
  <hyperlinks>
    <hyperlink ref="Q2" r:id="rId1"/>
  </hyperlinks>
  <printOptions horizontalCentered="1"/>
  <pageMargins left="0.35" right="0.35" top="0.5" bottom="0.5" header="0.5" footer="0.25"/>
  <pageSetup scale="82" fitToHeight="0" orientation="landscape" r:id="rId2"/>
  <headerFooter alignWithMargins="0"/>
  <ignoredErrors>
    <ignoredError sqref="E4:O4 E7:O8 F5:O6 E5:E6 D5:D6" unlocked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/>
  </sheetViews>
  <sheetFormatPr defaultRowHeight="14.25" x14ac:dyDescent="0.2"/>
  <cols>
    <col min="1" max="1" width="2.625" style="2" customWidth="1"/>
    <col min="2" max="2" width="66.5" style="2" customWidth="1"/>
    <col min="3" max="3" width="9" style="1"/>
  </cols>
  <sheetData>
    <row r="1" spans="1:3" ht="32.1" customHeight="1" x14ac:dyDescent="0.2">
      <c r="A1" s="3"/>
      <c r="B1" s="4" t="s">
        <v>1</v>
      </c>
      <c r="C1" s="5"/>
    </row>
    <row r="2" spans="1:3" ht="15" x14ac:dyDescent="0.2">
      <c r="A2" s="3"/>
      <c r="B2" s="6"/>
      <c r="C2" s="5"/>
    </row>
    <row r="3" spans="1:3" x14ac:dyDescent="0.2">
      <c r="A3" s="3"/>
      <c r="B3" s="5" t="s">
        <v>32</v>
      </c>
      <c r="C3" s="5"/>
    </row>
    <row r="4" spans="1:3" x14ac:dyDescent="0.2">
      <c r="A4" s="3"/>
      <c r="B4" s="11" t="s">
        <v>50</v>
      </c>
      <c r="C4" s="5"/>
    </row>
    <row r="5" spans="1:3" ht="15" x14ac:dyDescent="0.2">
      <c r="A5" s="3"/>
      <c r="B5" s="7"/>
      <c r="C5" s="5"/>
    </row>
    <row r="6" spans="1:3" ht="15.75" x14ac:dyDescent="0.25">
      <c r="A6" s="3"/>
      <c r="B6" s="8" t="s">
        <v>38</v>
      </c>
      <c r="C6" s="5"/>
    </row>
    <row r="7" spans="1:3" ht="15" x14ac:dyDescent="0.2">
      <c r="A7" s="3"/>
      <c r="B7" s="7"/>
      <c r="C7" s="5"/>
    </row>
    <row r="8" spans="1:3" ht="30" x14ac:dyDescent="0.2">
      <c r="A8" s="3"/>
      <c r="B8" s="7" t="s">
        <v>39</v>
      </c>
      <c r="C8" s="5"/>
    </row>
    <row r="9" spans="1:3" ht="15" x14ac:dyDescent="0.2">
      <c r="A9" s="3"/>
      <c r="B9" s="7"/>
      <c r="C9" s="5"/>
    </row>
    <row r="10" spans="1:3" ht="30" x14ac:dyDescent="0.2">
      <c r="A10" s="3"/>
      <c r="B10" s="7" t="s">
        <v>33</v>
      </c>
      <c r="C10" s="5"/>
    </row>
    <row r="11" spans="1:3" ht="15" x14ac:dyDescent="0.2">
      <c r="A11" s="3"/>
      <c r="B11" s="7"/>
      <c r="C11" s="5"/>
    </row>
    <row r="12" spans="1:3" ht="30" x14ac:dyDescent="0.2">
      <c r="A12" s="3"/>
      <c r="B12" s="7" t="s">
        <v>34</v>
      </c>
      <c r="C12" s="5"/>
    </row>
    <row r="13" spans="1:3" ht="15" x14ac:dyDescent="0.2">
      <c r="A13" s="3"/>
      <c r="B13" s="7"/>
      <c r="C13" s="5"/>
    </row>
    <row r="14" spans="1:3" ht="15" x14ac:dyDescent="0.2">
      <c r="A14" s="3"/>
      <c r="B14" s="9" t="s">
        <v>35</v>
      </c>
      <c r="C14" s="5"/>
    </row>
    <row r="15" spans="1:3" ht="15" x14ac:dyDescent="0.2">
      <c r="A15" s="3"/>
      <c r="B15" s="7" t="s">
        <v>51</v>
      </c>
      <c r="C15" s="5"/>
    </row>
    <row r="16" spans="1:3" ht="15" x14ac:dyDescent="0.2">
      <c r="A16" s="3"/>
      <c r="B16" s="10"/>
      <c r="C16" s="5"/>
    </row>
    <row r="17" spans="1:3" x14ac:dyDescent="0.2">
      <c r="A17" s="3"/>
      <c r="B17" s="3"/>
      <c r="C17" s="5"/>
    </row>
    <row r="18" spans="1:3" x14ac:dyDescent="0.2">
      <c r="A18" s="3"/>
      <c r="B18" s="3"/>
      <c r="C18" s="5"/>
    </row>
    <row r="19" spans="1:3" x14ac:dyDescent="0.2">
      <c r="A19" s="3"/>
      <c r="B19" s="3"/>
      <c r="C19" s="5"/>
    </row>
    <row r="20" spans="1:3" x14ac:dyDescent="0.2">
      <c r="A20" s="3"/>
      <c r="B20" s="3"/>
      <c r="C20" s="5"/>
    </row>
    <row r="21" spans="1:3" x14ac:dyDescent="0.2">
      <c r="A21" s="3"/>
      <c r="B21" s="3"/>
      <c r="C21" s="5"/>
    </row>
    <row r="22" spans="1:3" x14ac:dyDescent="0.2">
      <c r="A22" s="3"/>
      <c r="B22" s="3"/>
      <c r="C22" s="5"/>
    </row>
    <row r="23" spans="1:3" x14ac:dyDescent="0.2">
      <c r="A23" s="3"/>
      <c r="B23" s="3"/>
      <c r="C23" s="5"/>
    </row>
    <row r="24" spans="1:3" x14ac:dyDescent="0.2">
      <c r="A24" s="3"/>
      <c r="B24" s="3"/>
      <c r="C24" s="5"/>
    </row>
    <row r="25" spans="1:3" x14ac:dyDescent="0.2">
      <c r="A25" s="3"/>
      <c r="B25" s="3"/>
      <c r="C25" s="5"/>
    </row>
    <row r="26" spans="1:3" x14ac:dyDescent="0.2">
      <c r="A26" s="3"/>
      <c r="B26" s="3"/>
      <c r="C26" s="5"/>
    </row>
    <row r="27" spans="1:3" x14ac:dyDescent="0.2">
      <c r="A27" s="3"/>
      <c r="B27" s="3"/>
      <c r="C27" s="5"/>
    </row>
  </sheetData>
  <hyperlinks>
    <hyperlink ref="B14" r:id="rId1" display="http://www.vertex42.com/licensing/EULA_privateuse.html"/>
    <hyperlink ref="B4" r:id="rId2" display="http://www.vertex42.com/ExcelTemplates/cash-flow-statement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CashFlowStatement</vt:lpstr>
      <vt:lpstr>3YearCashFlow</vt:lpstr>
      <vt:lpstr>12MonthCashFlow</vt:lpstr>
      <vt:lpstr>©</vt:lpstr>
      <vt:lpstr>'12MonthCashFlow'!Print_Area</vt:lpstr>
      <vt:lpstr>'3YearCashFlow'!Print_Area</vt:lpstr>
      <vt:lpstr>CashFlowStatement!Print_Area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Statement</dc:title>
  <dc:creator>Vertex42.com</dc:creator>
  <dc:description>(c) 2008-2015 Vertex42 LLC. All Rights Reserved.</dc:description>
  <cp:lastModifiedBy>Vertex42.com Templates</cp:lastModifiedBy>
  <cp:lastPrinted>2014-04-11T21:36:32Z</cp:lastPrinted>
  <dcterms:created xsi:type="dcterms:W3CDTF">2011-05-30T15:09:20Z</dcterms:created>
  <dcterms:modified xsi:type="dcterms:W3CDTF">2017-01-30T22:45:34Z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1.3.1</vt:lpwstr>
  </property>
</Properties>
</file>