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VU 2017-2018\Bears Ears Stuff\"/>
    </mc:Choice>
  </mc:AlternateContent>
  <bookViews>
    <workbookView xWindow="0" yWindow="0" windowWidth="28800" windowHeight="12300" tabRatio="601" activeTab="7"/>
  </bookViews>
  <sheets>
    <sheet name="EXAMPLE" sheetId="2" r:id="rId1"/>
    <sheet name="Sheet1" sheetId="1" r:id="rId2"/>
    <sheet name="BE1" sheetId="3" r:id="rId3"/>
    <sheet name="BE2" sheetId="4" r:id="rId4"/>
    <sheet name="BE3" sheetId="5" r:id="rId5"/>
    <sheet name="BE4" sheetId="6" r:id="rId6"/>
    <sheet name="BE5" sheetId="7" r:id="rId7"/>
    <sheet name="BE6" sheetId="8" r:id="rId8"/>
    <sheet name="BE7" sheetId="9" r:id="rId9"/>
    <sheet name="BE8" sheetId="10" r:id="rId10"/>
    <sheet name="BE9" sheetId="11" r:id="rId11"/>
    <sheet name="BE10" sheetId="12" r:id="rId12"/>
    <sheet name="BE11" sheetId="13" r:id="rId13"/>
    <sheet name="BE12" sheetId="14" r:id="rId14"/>
    <sheet name="BE13" sheetId="16" r:id="rId15"/>
    <sheet name="BE14" sheetId="17" r:id="rId16"/>
    <sheet name="BE15" sheetId="18" r:id="rId17"/>
    <sheet name="BE16" sheetId="19" r:id="rId18"/>
    <sheet name="UMU1" sheetId="28" r:id="rId19"/>
    <sheet name="UMU25" sheetId="29" r:id="rId20"/>
    <sheet name="Summary" sheetId="20" r:id="rId21"/>
    <sheet name="Model Data Averages" sheetId="21" r:id="rId22"/>
    <sheet name="Sources" sheetId="27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1" l="1"/>
  <c r="J4" i="21"/>
  <c r="J5" i="21"/>
  <c r="J6" i="21"/>
  <c r="J7" i="21"/>
  <c r="J8" i="21"/>
  <c r="J9" i="21"/>
  <c r="J10" i="21"/>
  <c r="J11" i="21"/>
  <c r="J12" i="21"/>
  <c r="J13" i="21"/>
  <c r="J14" i="21"/>
  <c r="J3" i="21"/>
  <c r="I4" i="21"/>
  <c r="I5" i="21"/>
  <c r="I6" i="21"/>
  <c r="I7" i="21"/>
  <c r="I8" i="21"/>
  <c r="I9" i="21"/>
  <c r="I10" i="21"/>
  <c r="I11" i="21"/>
  <c r="I12" i="21"/>
  <c r="I13" i="21"/>
  <c r="I14" i="21"/>
  <c r="I3" i="21"/>
  <c r="J16" i="21" l="1"/>
  <c r="L8" i="21" s="1"/>
  <c r="L4" i="21"/>
  <c r="L6" i="21"/>
  <c r="L10" i="21"/>
  <c r="L11" i="21"/>
  <c r="L13" i="21"/>
  <c r="L3" i="21"/>
  <c r="K4" i="21"/>
  <c r="F2" i="21"/>
  <c r="L14" i="21" l="1"/>
  <c r="L9" i="21"/>
  <c r="L12" i="21"/>
  <c r="L7" i="21"/>
  <c r="L5" i="21"/>
  <c r="F17" i="21"/>
  <c r="F7" i="21"/>
  <c r="F4" i="21"/>
  <c r="F3" i="21"/>
  <c r="F5" i="21" l="1"/>
  <c r="F6" i="21"/>
  <c r="F8" i="21"/>
  <c r="F9" i="21"/>
  <c r="F10" i="21"/>
  <c r="F11" i="21"/>
  <c r="F12" i="21"/>
  <c r="F13" i="21"/>
  <c r="F14" i="21"/>
  <c r="F15" i="21"/>
  <c r="F16" i="21"/>
  <c r="I16" i="21"/>
  <c r="K8" i="21" l="1"/>
  <c r="K12" i="21"/>
  <c r="K5" i="21"/>
  <c r="K9" i="21"/>
  <c r="K13" i="21"/>
  <c r="K6" i="21"/>
  <c r="K10" i="21"/>
  <c r="K14" i="21"/>
  <c r="K7" i="21"/>
  <c r="K11" i="2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G2" i="1"/>
  <c r="F49" i="1" l="1"/>
  <c r="E49" i="1"/>
  <c r="F46" i="1"/>
  <c r="E46" i="1"/>
  <c r="F43" i="1"/>
  <c r="E43" i="1"/>
  <c r="F40" i="1"/>
  <c r="E40" i="1"/>
  <c r="F37" i="1"/>
  <c r="E37" i="1"/>
  <c r="F34" i="1"/>
  <c r="E34" i="1"/>
  <c r="F31" i="1"/>
  <c r="E31" i="1"/>
  <c r="F28" i="1"/>
  <c r="E28" i="1"/>
  <c r="F25" i="1"/>
  <c r="E25" i="1"/>
  <c r="F22" i="1"/>
  <c r="E22" i="1"/>
  <c r="F19" i="1"/>
  <c r="E19" i="1"/>
  <c r="F16" i="1"/>
  <c r="E16" i="1"/>
  <c r="F13" i="1"/>
  <c r="E13" i="1"/>
  <c r="F10" i="1"/>
  <c r="E10" i="1"/>
  <c r="F7" i="1"/>
  <c r="F4" i="1"/>
  <c r="E7" i="1"/>
  <c r="E4" i="1"/>
</calcChain>
</file>

<file path=xl/sharedStrings.xml><?xml version="1.0" encoding="utf-8"?>
<sst xmlns="http://schemas.openxmlformats.org/spreadsheetml/2006/main" count="850" uniqueCount="111">
  <si>
    <t>BE 12</t>
  </si>
  <si>
    <t>BE 13</t>
  </si>
  <si>
    <t>BE 14</t>
  </si>
  <si>
    <t>BE 15</t>
  </si>
  <si>
    <t>BE 16</t>
  </si>
  <si>
    <t>BE 1</t>
  </si>
  <si>
    <t>BE 2</t>
  </si>
  <si>
    <t>BE 3</t>
  </si>
  <si>
    <t>BE 4</t>
  </si>
  <si>
    <t>BE 5</t>
  </si>
  <si>
    <t>BE 6</t>
  </si>
  <si>
    <t>BE 7</t>
  </si>
  <si>
    <t>BE 8</t>
  </si>
  <si>
    <t>BE 9</t>
  </si>
  <si>
    <t>BE 10</t>
  </si>
  <si>
    <t>BE 11</t>
  </si>
  <si>
    <t>Sample</t>
  </si>
  <si>
    <t>dD</t>
  </si>
  <si>
    <t>d18O</t>
  </si>
  <si>
    <t>BE1</t>
  </si>
  <si>
    <t>BE2</t>
  </si>
  <si>
    <t>BE3</t>
  </si>
  <si>
    <t>BE4</t>
  </si>
  <si>
    <t>BE5</t>
  </si>
  <si>
    <t>BE6</t>
  </si>
  <si>
    <t>BE7</t>
  </si>
  <si>
    <t>BE8</t>
  </si>
  <si>
    <t>BE9</t>
  </si>
  <si>
    <t>BE10</t>
  </si>
  <si>
    <t>BE11</t>
  </si>
  <si>
    <t>BE12</t>
  </si>
  <si>
    <t>BE13</t>
  </si>
  <si>
    <t>BE14</t>
  </si>
  <si>
    <t>BE15</t>
  </si>
  <si>
    <t>BE16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</si>
  <si>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</si>
  <si>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</si>
  <si>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</si>
  <si>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</si>
  <si>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</si>
  <si>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</si>
  <si>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</si>
  <si>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</si>
  <si>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</si>
  <si>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</si>
  <si>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</si>
  <si>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</si>
  <si>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r>
      <t>δ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 (‰, V-SMOW)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</si>
  <si>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(‰, V-SMOW)</t>
    </r>
  </si>
  <si>
    <t>http://wateriso.utah.edu/waterisotopes/pages/data_access/oipc.html</t>
  </si>
  <si>
    <t xml:space="preserve">ENTERED </t>
  </si>
  <si>
    <t>LAT</t>
  </si>
  <si>
    <t>LONG</t>
  </si>
  <si>
    <t>GRAPH BOTH DATA SETS</t>
  </si>
  <si>
    <t>BE 1 LOCATION VIA OIPC</t>
  </si>
  <si>
    <t>ELEV</t>
  </si>
  <si>
    <t>High</t>
  </si>
  <si>
    <t xml:space="preserve">Low </t>
  </si>
  <si>
    <t>Close</t>
  </si>
  <si>
    <t>DD</t>
  </si>
  <si>
    <t>D180</t>
  </si>
  <si>
    <t>Name</t>
  </si>
  <si>
    <t>St Dev</t>
  </si>
  <si>
    <t>dD st dev</t>
  </si>
  <si>
    <t>Sep</t>
  </si>
  <si>
    <t>be2</t>
  </si>
  <si>
    <t>be 5</t>
  </si>
  <si>
    <t>be6</t>
  </si>
  <si>
    <t>be7</t>
  </si>
  <si>
    <t>be9</t>
  </si>
  <si>
    <t>be10</t>
  </si>
  <si>
    <t>be11</t>
  </si>
  <si>
    <t>be12</t>
  </si>
  <si>
    <t>be13</t>
  </si>
  <si>
    <t>be14</t>
  </si>
  <si>
    <t>be15</t>
  </si>
  <si>
    <t>be16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</si>
  <si>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</si>
  <si>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</si>
  <si>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</si>
  <si>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</si>
  <si>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</si>
  <si>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</si>
  <si>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</si>
  <si>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</si>
  <si>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</si>
  <si>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</si>
  <si>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</si>
  <si>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</si>
  <si>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for yr</t>
  </si>
  <si>
    <t>Month</t>
  </si>
  <si>
    <t>d180 st dev</t>
  </si>
  <si>
    <r>
      <t>δ</t>
    </r>
    <r>
      <rPr>
        <vertAlign val="superscript"/>
        <sz val="10"/>
        <color rgb="FF000000"/>
        <rFont val="Verdana"/>
        <family val="2"/>
      </rPr>
      <t>2</t>
    </r>
    <r>
      <rPr>
        <sz val="10"/>
        <color rgb="FF000000"/>
        <rFont val="Verdana"/>
        <family val="2"/>
      </rPr>
      <t>H (‰, V-SMOW)</t>
    </r>
  </si>
  <si>
    <r>
      <t>δ</t>
    </r>
    <r>
      <rPr>
        <vertAlign val="superscript"/>
        <sz val="10"/>
        <color rgb="FF000000"/>
        <rFont val="Verdana"/>
        <family val="2"/>
      </rPr>
      <t>18</t>
    </r>
    <r>
      <rPr>
        <sz val="10"/>
        <color rgb="FF000000"/>
        <rFont val="Verdana"/>
        <family val="2"/>
      </rPr>
      <t>O (‰, V-SMOW)</t>
    </r>
  </si>
  <si>
    <t>be 4</t>
  </si>
  <si>
    <t>be 1</t>
  </si>
  <si>
    <t>stdev dh</t>
  </si>
  <si>
    <t>stdev d180</t>
  </si>
  <si>
    <t>dD spring data</t>
  </si>
  <si>
    <t>d18O spring data</t>
  </si>
  <si>
    <t>avg d18O precipitation data</t>
  </si>
  <si>
    <t>avg dh precipitation  data from each site for every month</t>
  </si>
  <si>
    <t>https://www1.ncdc.noaa.gov/pub/orders/CDODiv540097456487.txt</t>
  </si>
  <si>
    <t>https://www7.ncdc.noaa.gov/CDO/cdodivisionalselect.cmd?nationSelect=110&amp;stateSelect=42&amp;divisionSelect=07&amp;startMonthSelect=01&amp;startYearSelect=1895&amp;endMonthSelect=01&amp;endYearSelect=2016&amp;outputRadio=staticGraph&amp;staticGraphElementSelect=PCP&amp;filterSelect=00&amp;method=doStaticGraphOutput&amp;reqtype=division&amp;g-recaptcha-response=03AJzQf7N0ln03jV2nkjeMIyRck45GSkZhJITGQSj8DAZ8y-Tpw-uUHDjpj2b-BLdovs0bT-m4fb8K87OSok7_LtKQE27UW-TJKlWMLdEuih8yDwR2eA-K1MlDTMz46Qynz5VSfcb5-g1UrhRB8r_3b_GgUYTSIunQRupTBtB4YqPvOeP5yb5LuBWaim9Mx_Z4gfo_-qkHHrAMugNVH8GSu03D8KbLPniKjAmcpr0zZNjBweZeKhFtUp275BBAit4Zr7zntW2uTd7oeQ2tCWhKz-vcsTs-6YzwHWmctVbnPJWxUyvEZxRc2TGZ4LIMYhvYWkU7AHV1433MjklGT2mfJihtS3IbJer7JTt-eFbRGJooKr6e8Gi6OdvkXr6rrTE-woPupGwd9o3vFwur8rLaWFU7nE2EDuGSIVThxGIWLEn9kOsFJDR4wa4hmEu0bbZ_kCDRCovkgvC_k8o_rIBqoJbVeR3fO6lK5sV2ODWI6lKFAPYW0w0PMUA</t>
  </si>
  <si>
    <t>umu25</t>
  </si>
  <si>
    <t>umu 1</t>
  </si>
  <si>
    <t>UMU1</t>
  </si>
  <si>
    <t>UMU25</t>
  </si>
  <si>
    <t>UVU AUG</t>
  </si>
  <si>
    <t>https://pubs.usgs.gov/fs/FS-134-99/</t>
  </si>
  <si>
    <t>https://www.meteoblue.com/en/weather/forecast/modelclimate/bears-ears_united-states-of-america_5534869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</si>
</sst>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rgb="FF000066"/>
      <name val="Arial"/>
      <family val="2"/>
    </font>
    <font>
      <sz val="10"/>
      <color rgb="FF000000"/>
      <name val="Verdana"/>
      <family val="2"/>
    </font>
    <font>
      <vertAlign val="superscript"/>
      <sz val="10"/>
      <color rgb="FF000000"/>
      <name val="Verdana"/>
      <family val="2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2" borderId="0" xfId="0" applyFill="1"/>
    <xf numFmtId="0" fontId="2" fillId="0" borderId="0" xfId="0" applyFont="1"/>
    <xf numFmtId="0" fontId="0" fillId="0" borderId="0" xfId="0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67760279965004"/>
                  <c:y val="9.7065106445027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EXAMPLE!$B$2:$B$17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AB-49BA-AAF3-6DBEDD0CD3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29549431321084"/>
                  <c:y val="0.23484142607174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EXAMPLE!$B$31:$M$31</c:f>
              <c:numCache>
                <c:formatCode>General</c:formatCode>
                <c:ptCount val="12"/>
                <c:pt idx="0">
                  <c:v>-17.7</c:v>
                </c:pt>
                <c:pt idx="1">
                  <c:v>-16.3</c:v>
                </c:pt>
                <c:pt idx="2">
                  <c:v>-15.9</c:v>
                </c:pt>
                <c:pt idx="3">
                  <c:v>-12.1</c:v>
                </c:pt>
                <c:pt idx="4">
                  <c:v>-9.1999999999999993</c:v>
                </c:pt>
                <c:pt idx="5">
                  <c:v>-7.7</c:v>
                </c:pt>
                <c:pt idx="6">
                  <c:v>-6.3</c:v>
                </c:pt>
                <c:pt idx="7">
                  <c:v>-5.0999999999999996</c:v>
                </c:pt>
                <c:pt idx="8">
                  <c:v>-6.6</c:v>
                </c:pt>
                <c:pt idx="9">
                  <c:v>-11.6</c:v>
                </c:pt>
                <c:pt idx="10">
                  <c:v>-13.8</c:v>
                </c:pt>
                <c:pt idx="11">
                  <c:v>-18.399999999999999</c:v>
                </c:pt>
              </c:numCache>
            </c:numRef>
          </c:xVal>
          <c:yVal>
            <c:numRef>
              <c:f>EXAMPLE!$B$30:$M$30</c:f>
              <c:numCache>
                <c:formatCode>General</c:formatCode>
                <c:ptCount val="12"/>
                <c:pt idx="0">
                  <c:v>-138</c:v>
                </c:pt>
                <c:pt idx="1">
                  <c:v>-119</c:v>
                </c:pt>
                <c:pt idx="2">
                  <c:v>-116</c:v>
                </c:pt>
                <c:pt idx="3">
                  <c:v>-86</c:v>
                </c:pt>
                <c:pt idx="4">
                  <c:v>-64</c:v>
                </c:pt>
                <c:pt idx="5">
                  <c:v>-54</c:v>
                </c:pt>
                <c:pt idx="6">
                  <c:v>-45</c:v>
                </c:pt>
                <c:pt idx="7">
                  <c:v>-34</c:v>
                </c:pt>
                <c:pt idx="8">
                  <c:v>-44</c:v>
                </c:pt>
                <c:pt idx="9">
                  <c:v>-82</c:v>
                </c:pt>
                <c:pt idx="10">
                  <c:v>-100</c:v>
                </c:pt>
                <c:pt idx="11">
                  <c:v>-140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AB-49BA-AAF3-6DBEDD0C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82496"/>
        <c:axId val="441684064"/>
      </c:scatterChart>
      <c:valAx>
        <c:axId val="4416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18 O</a:t>
                </a:r>
              </a:p>
            </c:rich>
          </c:tx>
          <c:layout>
            <c:manualLayout>
              <c:xMode val="edge"/>
              <c:yMode val="edge"/>
              <c:x val="0.4896655730533683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84064"/>
        <c:crossesAt val="-120"/>
        <c:crossBetween val="midCat"/>
      </c:valAx>
      <c:valAx>
        <c:axId val="4416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82496"/>
        <c:crossesAt val="-1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'BE13'!$C$2:$C$17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'BE13'!$B$2:$B$17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8B-4FBF-AE9D-1161AB0FC2BF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'BE13'!$G$3:$R$3</c:f>
              <c:numCache>
                <c:formatCode>General</c:formatCode>
                <c:ptCount val="12"/>
                <c:pt idx="0">
                  <c:v>-11.4</c:v>
                </c:pt>
                <c:pt idx="1">
                  <c:v>-11.8</c:v>
                </c:pt>
                <c:pt idx="2">
                  <c:v>-10.3</c:v>
                </c:pt>
                <c:pt idx="3">
                  <c:v>-8.6</c:v>
                </c:pt>
                <c:pt idx="4">
                  <c:v>-6.6</c:v>
                </c:pt>
                <c:pt idx="5">
                  <c:v>-4.7</c:v>
                </c:pt>
                <c:pt idx="6">
                  <c:v>-2.6</c:v>
                </c:pt>
                <c:pt idx="7">
                  <c:v>-4.0999999999999996</c:v>
                </c:pt>
                <c:pt idx="8">
                  <c:v>-5.4</c:v>
                </c:pt>
                <c:pt idx="9">
                  <c:v>-7.4</c:v>
                </c:pt>
                <c:pt idx="10">
                  <c:v>-10.4</c:v>
                </c:pt>
                <c:pt idx="11">
                  <c:v>-10.7</c:v>
                </c:pt>
              </c:numCache>
            </c:numRef>
          </c:xVal>
          <c:yVal>
            <c:numRef>
              <c:f>'BE13'!$G$2:$R$2</c:f>
              <c:numCache>
                <c:formatCode>General</c:formatCode>
                <c:ptCount val="12"/>
                <c:pt idx="0">
                  <c:v>-79</c:v>
                </c:pt>
                <c:pt idx="1">
                  <c:v>-81</c:v>
                </c:pt>
                <c:pt idx="2">
                  <c:v>-68</c:v>
                </c:pt>
                <c:pt idx="3">
                  <c:v>-56</c:v>
                </c:pt>
                <c:pt idx="4">
                  <c:v>-41</c:v>
                </c:pt>
                <c:pt idx="5">
                  <c:v>-27</c:v>
                </c:pt>
                <c:pt idx="6">
                  <c:v>-15</c:v>
                </c:pt>
                <c:pt idx="7">
                  <c:v>-21</c:v>
                </c:pt>
                <c:pt idx="8">
                  <c:v>-31</c:v>
                </c:pt>
                <c:pt idx="9">
                  <c:v>-46</c:v>
                </c:pt>
                <c:pt idx="10">
                  <c:v>-69</c:v>
                </c:pt>
                <c:pt idx="11">
                  <c:v>-71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8B-4FBF-AE9D-1161AB0F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23048"/>
        <c:axId val="432431472"/>
      </c:scatterChart>
      <c:valAx>
        <c:axId val="4294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1472"/>
        <c:crosses val="autoZero"/>
        <c:crossBetween val="midCat"/>
      </c:valAx>
      <c:valAx>
        <c:axId val="4324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2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'BE14'!$C$2:$C$17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'BE14'!$B$2:$B$17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88-46C5-9981-CF2DB5574814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'BE14'!$F$3:$Q$3</c:f>
              <c:numCache>
                <c:formatCode>General</c:formatCode>
                <c:ptCount val="12"/>
                <c:pt idx="0">
                  <c:v>-17.399999999999999</c:v>
                </c:pt>
                <c:pt idx="1">
                  <c:v>-16</c:v>
                </c:pt>
                <c:pt idx="2">
                  <c:v>-15.6</c:v>
                </c:pt>
                <c:pt idx="3">
                  <c:v>-11.9</c:v>
                </c:pt>
                <c:pt idx="4">
                  <c:v>-9</c:v>
                </c:pt>
                <c:pt idx="5">
                  <c:v>-7.5</c:v>
                </c:pt>
                <c:pt idx="6">
                  <c:v>-6.2</c:v>
                </c:pt>
                <c:pt idx="7">
                  <c:v>-4.9000000000000004</c:v>
                </c:pt>
                <c:pt idx="8">
                  <c:v>-6.4</c:v>
                </c:pt>
                <c:pt idx="9">
                  <c:v>-11.4</c:v>
                </c:pt>
                <c:pt idx="10">
                  <c:v>-13.5</c:v>
                </c:pt>
                <c:pt idx="11">
                  <c:v>-18</c:v>
                </c:pt>
              </c:numCache>
            </c:numRef>
          </c:xVal>
          <c:yVal>
            <c:numRef>
              <c:f>'BE14'!$F$2:$Q$2</c:f>
              <c:numCache>
                <c:formatCode>General</c:formatCode>
                <c:ptCount val="12"/>
                <c:pt idx="0">
                  <c:v>-136</c:v>
                </c:pt>
                <c:pt idx="1">
                  <c:v>-116</c:v>
                </c:pt>
                <c:pt idx="2">
                  <c:v>-114</c:v>
                </c:pt>
                <c:pt idx="3">
                  <c:v>-84</c:v>
                </c:pt>
                <c:pt idx="4">
                  <c:v>-63</c:v>
                </c:pt>
                <c:pt idx="5">
                  <c:v>-53</c:v>
                </c:pt>
                <c:pt idx="6">
                  <c:v>-44</c:v>
                </c:pt>
                <c:pt idx="7">
                  <c:v>-33</c:v>
                </c:pt>
                <c:pt idx="8">
                  <c:v>-43</c:v>
                </c:pt>
                <c:pt idx="9">
                  <c:v>-81</c:v>
                </c:pt>
                <c:pt idx="10">
                  <c:v>-97</c:v>
                </c:pt>
                <c:pt idx="11">
                  <c:v>-138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88-46C5-9981-CF2DB557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32256"/>
        <c:axId val="432432648"/>
      </c:scatterChart>
      <c:valAx>
        <c:axId val="4324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2648"/>
        <c:crosses val="autoZero"/>
        <c:crossBetween val="midCat"/>
      </c:valAx>
      <c:valAx>
        <c:axId val="4324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'BE15'!$C$2:$C$17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'BE15'!$B$2:$B$17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03-4171-9F44-950279AFA17C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'BE15'!$F$3:$Q$3</c:f>
              <c:numCache>
                <c:formatCode>General</c:formatCode>
                <c:ptCount val="12"/>
                <c:pt idx="0">
                  <c:v>-17.399999999999999</c:v>
                </c:pt>
                <c:pt idx="1">
                  <c:v>-15.9</c:v>
                </c:pt>
                <c:pt idx="2">
                  <c:v>-15.5</c:v>
                </c:pt>
                <c:pt idx="3">
                  <c:v>-11.9</c:v>
                </c:pt>
                <c:pt idx="4">
                  <c:v>-9</c:v>
                </c:pt>
                <c:pt idx="5">
                  <c:v>-7.5</c:v>
                </c:pt>
                <c:pt idx="6">
                  <c:v>-6.1</c:v>
                </c:pt>
                <c:pt idx="7">
                  <c:v>-4.9000000000000004</c:v>
                </c:pt>
                <c:pt idx="8">
                  <c:v>-6.4</c:v>
                </c:pt>
                <c:pt idx="9">
                  <c:v>-11.4</c:v>
                </c:pt>
                <c:pt idx="10">
                  <c:v>-13.5</c:v>
                </c:pt>
                <c:pt idx="11">
                  <c:v>-18</c:v>
                </c:pt>
              </c:numCache>
            </c:numRef>
          </c:xVal>
          <c:yVal>
            <c:numRef>
              <c:f>'BE15'!$F$2:$Q$2</c:f>
              <c:numCache>
                <c:formatCode>General</c:formatCode>
                <c:ptCount val="12"/>
                <c:pt idx="0">
                  <c:v>-136</c:v>
                </c:pt>
                <c:pt idx="1">
                  <c:v>-116</c:v>
                </c:pt>
                <c:pt idx="2">
                  <c:v>-114</c:v>
                </c:pt>
                <c:pt idx="3">
                  <c:v>-84</c:v>
                </c:pt>
                <c:pt idx="4">
                  <c:v>-62</c:v>
                </c:pt>
                <c:pt idx="5">
                  <c:v>-53</c:v>
                </c:pt>
                <c:pt idx="6">
                  <c:v>-44</c:v>
                </c:pt>
                <c:pt idx="7">
                  <c:v>-33</c:v>
                </c:pt>
                <c:pt idx="8">
                  <c:v>-43</c:v>
                </c:pt>
                <c:pt idx="9">
                  <c:v>-81</c:v>
                </c:pt>
                <c:pt idx="10">
                  <c:v>-97</c:v>
                </c:pt>
                <c:pt idx="11">
                  <c:v>-138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03-4171-9F44-950279AFA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33432"/>
        <c:axId val="432433824"/>
      </c:scatterChart>
      <c:valAx>
        <c:axId val="4324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3824"/>
        <c:crosses val="autoZero"/>
        <c:crossBetween val="midCat"/>
      </c:valAx>
      <c:valAx>
        <c:axId val="4324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'BE16'!$C$2:$C$17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'BE16'!$B$2:$B$17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B-4EB0-826F-C3C9B8231696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'BE16'!$F$4:$Q$4</c:f>
              <c:numCache>
                <c:formatCode>General</c:formatCode>
                <c:ptCount val="12"/>
                <c:pt idx="0">
                  <c:v>-17.399999999999999</c:v>
                </c:pt>
                <c:pt idx="1">
                  <c:v>-15.9</c:v>
                </c:pt>
                <c:pt idx="2">
                  <c:v>-15.5</c:v>
                </c:pt>
                <c:pt idx="3">
                  <c:v>-11.9</c:v>
                </c:pt>
                <c:pt idx="4">
                  <c:v>-9</c:v>
                </c:pt>
                <c:pt idx="5">
                  <c:v>-7.5</c:v>
                </c:pt>
                <c:pt idx="6">
                  <c:v>-6.1</c:v>
                </c:pt>
                <c:pt idx="7">
                  <c:v>-4.9000000000000004</c:v>
                </c:pt>
                <c:pt idx="8">
                  <c:v>-6.4</c:v>
                </c:pt>
                <c:pt idx="9">
                  <c:v>-11.4</c:v>
                </c:pt>
                <c:pt idx="10">
                  <c:v>-13.5</c:v>
                </c:pt>
                <c:pt idx="11">
                  <c:v>-18</c:v>
                </c:pt>
              </c:numCache>
            </c:numRef>
          </c:xVal>
          <c:yVal>
            <c:numRef>
              <c:f>'BE16'!$F$3:$Q$3</c:f>
              <c:numCache>
                <c:formatCode>General</c:formatCode>
                <c:ptCount val="12"/>
                <c:pt idx="0">
                  <c:v>-136</c:v>
                </c:pt>
                <c:pt idx="1">
                  <c:v>-116</c:v>
                </c:pt>
                <c:pt idx="2">
                  <c:v>-114</c:v>
                </c:pt>
                <c:pt idx="3">
                  <c:v>-84</c:v>
                </c:pt>
                <c:pt idx="4">
                  <c:v>-62</c:v>
                </c:pt>
                <c:pt idx="5">
                  <c:v>-53</c:v>
                </c:pt>
                <c:pt idx="6">
                  <c:v>-44</c:v>
                </c:pt>
                <c:pt idx="7">
                  <c:v>-33</c:v>
                </c:pt>
                <c:pt idx="8">
                  <c:v>-43</c:v>
                </c:pt>
                <c:pt idx="9">
                  <c:v>-80</c:v>
                </c:pt>
                <c:pt idx="10">
                  <c:v>-97</c:v>
                </c:pt>
                <c:pt idx="11">
                  <c:v>-138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B-4EB0-826F-C3C9B823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34608"/>
        <c:axId val="432435000"/>
      </c:scatterChart>
      <c:valAx>
        <c:axId val="4324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5000"/>
        <c:crosses val="autoZero"/>
        <c:crossBetween val="midCat"/>
      </c:valAx>
      <c:valAx>
        <c:axId val="4324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Summary!$D$22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Summary!$D$23:$D$38</c:f>
              <c:numCache>
                <c:formatCode>General</c:formatCode>
                <c:ptCount val="16"/>
                <c:pt idx="1">
                  <c:v>-140</c:v>
                </c:pt>
                <c:pt idx="4">
                  <c:v>-132</c:v>
                </c:pt>
                <c:pt idx="5">
                  <c:v>-138</c:v>
                </c:pt>
                <c:pt idx="6">
                  <c:v>-135</c:v>
                </c:pt>
                <c:pt idx="8">
                  <c:v>-133</c:v>
                </c:pt>
                <c:pt idx="9">
                  <c:v>-138</c:v>
                </c:pt>
                <c:pt idx="10">
                  <c:v>-81</c:v>
                </c:pt>
                <c:pt idx="11">
                  <c:v>-81</c:v>
                </c:pt>
                <c:pt idx="12">
                  <c:v>-81</c:v>
                </c:pt>
                <c:pt idx="13">
                  <c:v>-138</c:v>
                </c:pt>
                <c:pt idx="14">
                  <c:v>-138</c:v>
                </c:pt>
                <c:pt idx="15">
                  <c:v>-138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18-4639-B04A-8F743F88192E}"/>
            </c:ext>
          </c:extLst>
        </c:ser>
        <c:ser>
          <c:idx val="1"/>
          <c:order val="1"/>
          <c:tx>
            <c:strRef>
              <c:f>Summary!$E$22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Summary!$E$23:$E$38</c:f>
              <c:numCache>
                <c:formatCode>General</c:formatCode>
                <c:ptCount val="16"/>
                <c:pt idx="1">
                  <c:v>-34</c:v>
                </c:pt>
                <c:pt idx="4">
                  <c:v>-29</c:v>
                </c:pt>
                <c:pt idx="5">
                  <c:v>-33</c:v>
                </c:pt>
                <c:pt idx="6">
                  <c:v>-32</c:v>
                </c:pt>
                <c:pt idx="8">
                  <c:v>-30</c:v>
                </c:pt>
                <c:pt idx="9">
                  <c:v>-33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-33</c:v>
                </c:pt>
                <c:pt idx="14">
                  <c:v>-33</c:v>
                </c:pt>
                <c:pt idx="15">
                  <c:v>-33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18-4639-B04A-8F743F88192E}"/>
            </c:ext>
          </c:extLst>
        </c:ser>
        <c:ser>
          <c:idx val="2"/>
          <c:order val="2"/>
          <c:tx>
            <c:strRef>
              <c:f>Summary!$F$22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Summary!$F$23:$F$38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18-4639-B04A-8F743F88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6833960"/>
        <c:axId val="426834352"/>
      </c:stockChart>
      <c:catAx>
        <c:axId val="42683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Bears Ears 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4352"/>
        <c:crosses val="autoZero"/>
        <c:auto val="0"/>
        <c:lblAlgn val="ctr"/>
        <c:lblOffset val="100"/>
        <c:tickLblSkip val="1"/>
        <c:noMultiLvlLbl val="0"/>
      </c:catAx>
      <c:valAx>
        <c:axId val="4268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39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93000874890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Summary!$I$22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Summary!$I$23:$I$38</c:f>
              <c:numCache>
                <c:formatCode>General</c:formatCode>
                <c:ptCount val="16"/>
                <c:pt idx="1">
                  <c:v>-18.399999999999999</c:v>
                </c:pt>
                <c:pt idx="4">
                  <c:v>-17.100000000000001</c:v>
                </c:pt>
                <c:pt idx="5">
                  <c:v>-18</c:v>
                </c:pt>
                <c:pt idx="6">
                  <c:v>-17.7</c:v>
                </c:pt>
                <c:pt idx="8">
                  <c:v>-17.3</c:v>
                </c:pt>
                <c:pt idx="9">
                  <c:v>-18</c:v>
                </c:pt>
                <c:pt idx="10">
                  <c:v>-11.8</c:v>
                </c:pt>
                <c:pt idx="11">
                  <c:v>-11.8</c:v>
                </c:pt>
                <c:pt idx="12">
                  <c:v>-11.8</c:v>
                </c:pt>
                <c:pt idx="13">
                  <c:v>-18</c:v>
                </c:pt>
                <c:pt idx="14">
                  <c:v>-18</c:v>
                </c:pt>
                <c:pt idx="15">
                  <c:v>-18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D3-4B17-B600-BD1FBAEB5A01}"/>
            </c:ext>
          </c:extLst>
        </c:ser>
        <c:ser>
          <c:idx val="1"/>
          <c:order val="1"/>
          <c:tx>
            <c:strRef>
              <c:f>Summary!$J$22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Summary!$J$23:$J$38</c:f>
              <c:numCache>
                <c:formatCode>General</c:formatCode>
                <c:ptCount val="16"/>
                <c:pt idx="1">
                  <c:v>-5.0999999999999996</c:v>
                </c:pt>
                <c:pt idx="4">
                  <c:v>-4.4000000000000004</c:v>
                </c:pt>
                <c:pt idx="5">
                  <c:v>-4.9000000000000004</c:v>
                </c:pt>
                <c:pt idx="6">
                  <c:v>-4.7</c:v>
                </c:pt>
                <c:pt idx="8">
                  <c:v>-4.5</c:v>
                </c:pt>
                <c:pt idx="9">
                  <c:v>-4.9000000000000004</c:v>
                </c:pt>
                <c:pt idx="10">
                  <c:v>-2.6</c:v>
                </c:pt>
                <c:pt idx="11">
                  <c:v>-2.6</c:v>
                </c:pt>
                <c:pt idx="12">
                  <c:v>-2.6</c:v>
                </c:pt>
                <c:pt idx="13">
                  <c:v>-4.9000000000000004</c:v>
                </c:pt>
                <c:pt idx="14">
                  <c:v>-4.9000000000000004</c:v>
                </c:pt>
                <c:pt idx="15">
                  <c:v>-4.9000000000000004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D3-4B17-B600-BD1FBAEB5A01}"/>
            </c:ext>
          </c:extLst>
        </c:ser>
        <c:ser>
          <c:idx val="2"/>
          <c:order val="2"/>
          <c:tx>
            <c:strRef>
              <c:f>Summary!$K$22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Summary!$K$23:$K$38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D3-4B17-B600-BD1FBAEB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26835136"/>
        <c:axId val="426835528"/>
      </c:stockChart>
      <c:catAx>
        <c:axId val="42683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Bears</a:t>
                </a:r>
                <a:r>
                  <a:rPr lang="en-US" baseline="0"/>
                  <a:t> Ears Sample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5528"/>
        <c:crosses val="autoZero"/>
        <c:auto val="1"/>
        <c:lblAlgn val="ctr"/>
        <c:lblOffset val="100"/>
        <c:noMultiLvlLbl val="0"/>
      </c:catAx>
      <c:valAx>
        <c:axId val="4268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δD (‰, V-SMOW)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Summary!$B$2:$B$17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0A-482E-B090-5E524176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6312"/>
        <c:axId val="426836704"/>
      </c:scatterChart>
      <c:valAx>
        <c:axId val="42683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 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6704"/>
        <c:crossesAt val="-120"/>
        <c:crossBetween val="midCat"/>
      </c:valAx>
      <c:valAx>
        <c:axId val="42683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δD (‰, V-SMOW)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63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1220472440945"/>
                  <c:y val="-2.18172207640711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Summary!$B$2:$B$17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25-43DF-9391-098373593484}"/>
            </c:ext>
          </c:extLst>
        </c:ser>
        <c:ser>
          <c:idx val="1"/>
          <c:order val="1"/>
          <c:tx>
            <c:v>Water isotopes.com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54505686789151"/>
                  <c:y val="6.80417031204432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7.9246x + 7.7493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0.9956</a:t>
                    </a:r>
                  </a:p>
                  <a:p>
                    <a:pPr>
                      <a:defRPr>
                        <a:solidFill>
                          <a:schemeClr val="accent2"/>
                        </a:solidFill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LMWL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Summary!$S$24:$S$35</c:f>
              <c:numCache>
                <c:formatCode>General</c:formatCode>
                <c:ptCount val="12"/>
                <c:pt idx="0">
                  <c:v>-17.7</c:v>
                </c:pt>
                <c:pt idx="1">
                  <c:v>-16.3</c:v>
                </c:pt>
                <c:pt idx="2">
                  <c:v>-15.9</c:v>
                </c:pt>
                <c:pt idx="3">
                  <c:v>-12.1</c:v>
                </c:pt>
                <c:pt idx="4">
                  <c:v>-9.1999999999999993</c:v>
                </c:pt>
                <c:pt idx="5">
                  <c:v>-7.7</c:v>
                </c:pt>
                <c:pt idx="6">
                  <c:v>-6.3</c:v>
                </c:pt>
                <c:pt idx="7">
                  <c:v>-5.0999999999999996</c:v>
                </c:pt>
                <c:pt idx="8">
                  <c:v>-6.6</c:v>
                </c:pt>
                <c:pt idx="9">
                  <c:v>-11.6</c:v>
                </c:pt>
                <c:pt idx="10">
                  <c:v>-13.8</c:v>
                </c:pt>
                <c:pt idx="11">
                  <c:v>-18.399999999999999</c:v>
                </c:pt>
              </c:numCache>
            </c:numRef>
          </c:xVal>
          <c:yVal>
            <c:numRef>
              <c:f>Summary!$R$24:$R$35</c:f>
              <c:numCache>
                <c:formatCode>General</c:formatCode>
                <c:ptCount val="12"/>
                <c:pt idx="0">
                  <c:v>-138</c:v>
                </c:pt>
                <c:pt idx="1">
                  <c:v>-119</c:v>
                </c:pt>
                <c:pt idx="2">
                  <c:v>-116</c:v>
                </c:pt>
                <c:pt idx="3">
                  <c:v>-86</c:v>
                </c:pt>
                <c:pt idx="4">
                  <c:v>-64</c:v>
                </c:pt>
                <c:pt idx="5">
                  <c:v>-54</c:v>
                </c:pt>
                <c:pt idx="6">
                  <c:v>-45</c:v>
                </c:pt>
                <c:pt idx="7">
                  <c:v>-34</c:v>
                </c:pt>
                <c:pt idx="8">
                  <c:v>-44</c:v>
                </c:pt>
                <c:pt idx="9">
                  <c:v>-82</c:v>
                </c:pt>
                <c:pt idx="10">
                  <c:v>-100</c:v>
                </c:pt>
                <c:pt idx="11">
                  <c:v>-140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25-43DF-9391-09837359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90224"/>
        <c:axId val="427690616"/>
      </c:scatterChart>
      <c:valAx>
        <c:axId val="4276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30000">
                    <a:effectLst/>
                  </a:rPr>
                  <a:t>18</a:t>
                </a:r>
                <a:r>
                  <a:rPr lang="en-US" sz="1000" b="0" i="0" u="none" strike="noStrike" baseline="0">
                    <a:effectLst/>
                  </a:rPr>
                  <a:t>O (‰, V-SMOW)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0616"/>
        <c:crossesAt val="-160"/>
        <c:crossBetween val="midCat"/>
      </c:valAx>
      <c:valAx>
        <c:axId val="427690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δD (‰, V-SMOW)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02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Precipitation </a:t>
            </a:r>
            <a:r>
              <a:rPr lang="en-US"/>
              <a:t>v</a:t>
            </a:r>
            <a:r>
              <a:rPr lang="en-US" baseline="0"/>
              <a:t>s </a:t>
            </a:r>
            <a:r>
              <a:rPr lang="en-US" baseline="0">
                <a:solidFill>
                  <a:schemeClr val="accent2"/>
                </a:solidFill>
              </a:rPr>
              <a:t>Springs</a:t>
            </a:r>
            <a:endParaRPr lang="en-US">
              <a:solidFill>
                <a:schemeClr val="accent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5893867239542"/>
          <c:y val="8.4115281706291567E-2"/>
          <c:w val="0.80255588653138688"/>
          <c:h val="0.80934608226072824"/>
        </c:manualLayout>
      </c:layout>
      <c:scatterChart>
        <c:scatterStyle val="lineMarker"/>
        <c:varyColors val="0"/>
        <c:ser>
          <c:idx val="0"/>
          <c:order val="0"/>
          <c:tx>
            <c:v>Model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571460370660414"/>
                  <c:y val="5.2566732846481688E-2"/>
                </c:manualLayout>
              </c:layout>
              <c:tx>
                <c:rich>
                  <a:bodyPr/>
                  <a:lstStyle/>
                  <a:p>
                    <a:fld id="{6BD8C70A-5F23-463D-8B00-DAAB9764656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{6BD8C70A-5F23-463D-8B00-DAAB97646565}</c15:txfldGUID>
                      <c15:f>'Model Data Averages'!$H$3</c15:f>
                      <c15:dlblFieldTableCache>
                        <c:ptCount val="1"/>
                        <c:pt idx="0">
                          <c:v>Jan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-0.14940366554523576"/>
                  <c:y val="2.1902805352701504E-3"/>
                </c:manualLayout>
              </c:layout>
              <c:tx>
                <c:rich>
                  <a:bodyPr/>
                  <a:lstStyle/>
                  <a:p>
                    <a:fld id="{5A7B2B07-2CCD-4FF6-847E-721848D5292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{5A7B2B07-2CCD-4FF6-847E-721848D52928}</c15:txfldGUID>
                      <c15:f>'Model Data Averages'!$H$4</c15:f>
                      <c15:dlblFieldTableCache>
                        <c:ptCount val="1"/>
                        <c:pt idx="0">
                          <c:v>Feb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0.18016324374572543"/>
                  <c:y val="-2.4093085887970773E-2"/>
                </c:manualLayout>
              </c:layout>
              <c:tx>
                <c:rich>
                  <a:bodyPr/>
                  <a:lstStyle/>
                  <a:p>
                    <a:fld id="{767BFC1A-5032-4DFE-95C7-0E8739BED3A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{767BFC1A-5032-4DFE-95C7-0E8739BED3A3}</c15:txfldGUID>
                      <c15:f>'Model Data Averages'!$H$5</c15:f>
                      <c15:dlblFieldTableCache>
                        <c:ptCount val="1"/>
                        <c:pt idx="0">
                          <c:v>Mar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-0.12157357098288794"/>
                  <c:y val="-9.6372343551883094E-2"/>
                </c:manualLayout>
              </c:layout>
              <c:tx>
                <c:rich>
                  <a:bodyPr/>
                  <a:lstStyle/>
                  <a:p>
                    <a:fld id="{5970DC40-5B2C-418B-8015-77E113B0E08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{5970DC40-5B2C-418B-8015-77E113B0E08B}</c15:txfldGUID>
                      <c15:f>'Model Data Averages'!$H$6</c15:f>
                      <c15:dlblFieldTableCache>
                        <c:ptCount val="1"/>
                        <c:pt idx="0">
                          <c:v>Apr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9.6672960058681937E-2"/>
                  <c:y val="-4.5995891240671556E-2"/>
                </c:manualLayout>
              </c:layout>
              <c:tx>
                <c:rich>
                  <a:bodyPr/>
                  <a:lstStyle/>
                  <a:p>
                    <a:fld id="{20FF34AE-D4F7-4AB2-8C95-DBF6B9DEF97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{20FF34AE-D4F7-4AB2-8C95-DBF6B9DEF972}</c15:txfldGUID>
                      <c15:f>'Model Data Averages'!$H$7</c15:f>
                      <c15:dlblFieldTableCache>
                        <c:ptCount val="1"/>
                        <c:pt idx="0">
                          <c:v>May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>
                <c:manualLayout>
                  <c:x val="-0.13915047281173926"/>
                  <c:y val="-5.9137574452291938E-2"/>
                </c:manualLayout>
              </c:layout>
              <c:tx>
                <c:rich>
                  <a:bodyPr/>
                  <a:lstStyle/>
                  <a:p>
                    <a:fld id="{F3BFC321-323D-41C7-A8BD-F56736ED8A3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{F3BFC321-323D-41C7-A8BD-F56736ED8A35}</c15:txfldGUID>
                      <c15:f>'Model Data Averages'!$H$8</c15:f>
                      <c15:dlblFieldTableCache>
                        <c:ptCount val="1"/>
                        <c:pt idx="0">
                          <c:v>Jun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>
                <c:manualLayout>
                  <c:x val="-2.7830094562347939E-2"/>
                  <c:y val="0.17084188175106549"/>
                </c:manualLayout>
              </c:layout>
              <c:tx>
                <c:rich>
                  <a:bodyPr/>
                  <a:lstStyle/>
                  <a:p>
                    <a:fld id="{E8C8A174-F399-4D7F-ADD6-3CCC68C4DAA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{E8C8A174-F399-4D7F-ADD6-3CCC68C4DAAE}</c15:txfldGUID>
                      <c15:f>'Model Data Averages'!$H$9</c15:f>
                      <c15:dlblFieldTableCache>
                        <c:ptCount val="1"/>
                        <c:pt idx="0">
                          <c:v>Jul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>
                <c:manualLayout>
                  <c:x val="-4.5406996391199203E-2"/>
                  <c:y val="-6.7898696593372179E-2"/>
                </c:manualLayout>
              </c:layout>
              <c:tx>
                <c:rich>
                  <a:bodyPr/>
                  <a:lstStyle/>
                  <a:p>
                    <a:fld id="{B78D1A01-CDF2-44F1-997B-50348322936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{B78D1A01-CDF2-44F1-997B-503483229368}</c15:txfldGUID>
                      <c15:f>'Model Data Averages'!$H$10</c15:f>
                      <c15:dlblFieldTableCache>
                        <c:ptCount val="1"/>
                        <c:pt idx="0">
                          <c:v>Aug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>
                <c:manualLayout>
                  <c:x val="-9.960244369682382E-2"/>
                  <c:y val="-5.9137574452291938E-2"/>
                </c:manualLayout>
              </c:layout>
              <c:tx>
                <c:rich>
                  <a:bodyPr/>
                  <a:lstStyle/>
                  <a:p>
                    <a:fld id="{2D3D502B-D6BF-4C59-81DA-8527A6CB0A3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{2D3D502B-D6BF-4C59-81DA-8527A6CB0A3E}</c15:txfldGUID>
                      <c15:f>'Model Data Averages'!$H$11</c15:f>
                      <c15:dlblFieldTableCache>
                        <c:ptCount val="1"/>
                        <c:pt idx="0">
                          <c:v>Sep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>
                <c:manualLayout>
                  <c:x val="-7.4701832772617813E-2"/>
                  <c:y val="-0.11170430729877366"/>
                </c:manualLayout>
              </c:layout>
              <c:tx>
                <c:rich>
                  <a:bodyPr/>
                  <a:lstStyle/>
                  <a:p>
                    <a:fld id="{E5B1E895-48EA-42DD-B073-04F82B5A93C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{E5B1E895-48EA-42DD-B073-04F82B5A93C4}</c15:txfldGUID>
                      <c15:f>'Model Data Averages'!$H$12</c15:f>
                      <c15:dlblFieldTableCache>
                        <c:ptCount val="1"/>
                        <c:pt idx="0">
                          <c:v>Oct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>
                <c:manualLayout>
                  <c:x val="-2.6365352743276893E-2"/>
                  <c:y val="-8.3230660340262747E-2"/>
                </c:manualLayout>
              </c:layout>
              <c:tx>
                <c:rich>
                  <a:bodyPr/>
                  <a:lstStyle/>
                  <a:p>
                    <a:fld id="{81A18DC0-2179-460E-96BB-294FB1C6013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{81A18DC0-2179-460E-96BB-294FB1C60136}</c15:txfldGUID>
                      <c15:f>'Model Data Averages'!$H$13</c15:f>
                      <c15:dlblFieldTableCache>
                        <c:ptCount val="1"/>
                        <c:pt idx="0">
                          <c:v>Nov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>
                <c:manualLayout>
                  <c:x val="-0.1054614109731076"/>
                  <c:y val="-3.2854208029051056E-2"/>
                </c:manualLayout>
              </c:layout>
              <c:tx>
                <c:rich>
                  <a:bodyPr/>
                  <a:lstStyle/>
                  <a:p>
                    <a:fld id="{2AFF3090-58AC-49FB-837A-B8428D583BF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{2AFF3090-58AC-49FB-837A-B8428D583BF9}</c15:txfldGUID>
                      <c15:f>'Model Data Averages'!$H$14</c15:f>
                      <c15:dlblFieldTableCache>
                        <c:ptCount val="1"/>
                        <c:pt idx="0">
                          <c:v>Dec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8728556265891"/>
                  <c:y val="0.55701989632248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7.8405x + 7.5587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0.9952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Data Averages'!$J$3:$J$14</c:f>
              <c:numCache>
                <c:formatCode>General</c:formatCode>
                <c:ptCount val="12"/>
                <c:pt idx="0">
                  <c:v>-16.533333333333331</c:v>
                </c:pt>
                <c:pt idx="1">
                  <c:v>-15.422222222222224</c:v>
                </c:pt>
                <c:pt idx="2">
                  <c:v>-14.822222222222223</c:v>
                </c:pt>
                <c:pt idx="3">
                  <c:v>-11.455555555555557</c:v>
                </c:pt>
                <c:pt idx="4">
                  <c:v>-8.6777777777777736</c:v>
                </c:pt>
                <c:pt idx="5">
                  <c:v>-7.1277777777777782</c:v>
                </c:pt>
                <c:pt idx="6">
                  <c:v>-5.6222222222222218</c:v>
                </c:pt>
                <c:pt idx="7">
                  <c:v>-4.8333333333333348</c:v>
                </c:pt>
                <c:pt idx="8">
                  <c:v>-6.3333333333333348</c:v>
                </c:pt>
                <c:pt idx="9">
                  <c:v>-10.827777777777779</c:v>
                </c:pt>
                <c:pt idx="10">
                  <c:v>-13.105555555555556</c:v>
                </c:pt>
                <c:pt idx="11">
                  <c:v>-16.927777777777777</c:v>
                </c:pt>
              </c:numCache>
            </c:numRef>
          </c:xVal>
          <c:yVal>
            <c:numRef>
              <c:f>'Model Data Averages'!$I$3:$I$14</c:f>
              <c:numCache>
                <c:formatCode>General</c:formatCode>
                <c:ptCount val="12"/>
                <c:pt idx="0">
                  <c:v>-127.38888888888889</c:v>
                </c:pt>
                <c:pt idx="1">
                  <c:v>-111.66666666666667</c:v>
                </c:pt>
                <c:pt idx="2">
                  <c:v>-107.22222222222223</c:v>
                </c:pt>
                <c:pt idx="3">
                  <c:v>-80.333333333333329</c:v>
                </c:pt>
                <c:pt idx="4">
                  <c:v>-59.388888888888886</c:v>
                </c:pt>
                <c:pt idx="5">
                  <c:v>-49.111111111111114</c:v>
                </c:pt>
                <c:pt idx="6">
                  <c:v>-39.444444444444443</c:v>
                </c:pt>
                <c:pt idx="7">
                  <c:v>-31.444444444444443</c:v>
                </c:pt>
                <c:pt idx="8">
                  <c:v>-41.388888888888886</c:v>
                </c:pt>
                <c:pt idx="9">
                  <c:v>-75.444444444444443</c:v>
                </c:pt>
                <c:pt idx="10">
                  <c:v>-93.555555555555557</c:v>
                </c:pt>
                <c:pt idx="11">
                  <c:v>-127.72222222222223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2-4159-81AE-D4BBCC589CD7}"/>
            </c:ext>
          </c:extLst>
        </c:ser>
        <c:ser>
          <c:idx val="1"/>
          <c:order val="1"/>
          <c:tx>
            <c:v>Springs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43680192215783E-2"/>
                  <c:y val="-0.13579739318674436"/>
                </c:manualLayout>
              </c:layout>
              <c:tx>
                <c:rich>
                  <a:bodyPr/>
                  <a:lstStyle/>
                  <a:p>
                    <a:fld id="{53C5DD10-84DA-40A6-B4F3-7A860F8E8AC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{53C5DD10-84DA-40A6-B4F3-7A860F8E8ACA}</c15:txfldGUID>
                      <c15:f>'Model Data Averages'!$A$2</c15:f>
                      <c15:dlblFieldTableCache>
                        <c:ptCount val="1"/>
                        <c:pt idx="0">
                          <c:v>BE1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4.7135350248475434E-2"/>
                  <c:y val="8.7611221410802811E-2"/>
                </c:manualLayout>
              </c:layout>
              <c:tx>
                <c:rich>
                  <a:bodyPr/>
                  <a:lstStyle/>
                  <a:p>
                    <a:fld id="{ADE96B46-8BA3-4513-8F1E-991A8A322D3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{ADE96B46-8BA3-4513-8F1E-991A8A322D35}</c15:txfldGUID>
                      <c15:f>'Model Data Averages'!$A$3</c15:f>
                      <c15:dlblFieldTableCache>
                        <c:ptCount val="1"/>
                        <c:pt idx="0">
                          <c:v>BE2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0.10880926677975981"/>
                  <c:y val="-8.9801501946072879E-2"/>
                </c:manualLayout>
              </c:layout>
              <c:tx>
                <c:rich>
                  <a:bodyPr/>
                  <a:lstStyle/>
                  <a:p>
                    <a:fld id="{B7258D0D-4A11-40D6-B8A9-7747523C0DF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{B7258D0D-4A11-40D6-B8A9-7747523C0DF1}</c15:txfldGUID>
                      <c15:f>'Model Data Averages'!$A$4</c15:f>
                      <c15:dlblFieldTableCache>
                        <c:ptCount val="1"/>
                        <c:pt idx="0">
                          <c:v>BE3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3.9548029114915284E-2"/>
                  <c:y val="0.16427104014525526"/>
                </c:manualLayout>
              </c:layout>
              <c:tx>
                <c:rich>
                  <a:bodyPr/>
                  <a:lstStyle/>
                  <a:p>
                    <a:fld id="{AF10046A-2232-419B-AF8D-767608A3235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{AF10046A-2232-419B-AF8D-767608A3235E}</c15:txfldGUID>
                      <c15:f>'Model Data Averages'!$A$5</c15:f>
                      <c15:dlblFieldTableCache>
                        <c:ptCount val="1"/>
                        <c:pt idx="0">
                          <c:v>BE4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1.4703954970237805E-2"/>
                  <c:y val="0.18836412603322589"/>
                </c:manualLayout>
              </c:layout>
              <c:tx>
                <c:rich>
                  <a:bodyPr/>
                  <a:lstStyle/>
                  <a:p>
                    <a:fld id="{9F5F3A59-FF58-4287-BA7C-808A7A6E7CC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{9F5F3A59-FF58-4287-BA7C-808A7A6E7CCF}</c15:txfldGUID>
                      <c15:f>'Model Data Averages'!$A$6</c15:f>
                      <c15:dlblFieldTableCache>
                        <c:ptCount val="1"/>
                        <c:pt idx="0">
                          <c:v>BE5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>
                <c:manualLayout>
                  <c:x val="1.9148736038443148E-2"/>
                  <c:y val="8.7611221410802808E-3"/>
                </c:manualLayout>
              </c:layout>
              <c:tx>
                <c:rich>
                  <a:bodyPr/>
                  <a:lstStyle/>
                  <a:p>
                    <a:fld id="{1AD7889E-2492-4D63-9DDD-8B8FB97E88E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{1AD7889E-2492-4D63-9DDD-8B8FB97E88EF}</c15:txfldGUID>
                      <c15:f>'Model Data Averages'!$A$7</c15:f>
                      <c15:dlblFieldTableCache>
                        <c:ptCount val="1"/>
                        <c:pt idx="0">
                          <c:v>BE6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>
                <c:manualLayout>
                  <c:x val="0"/>
                  <c:y val="1.3141683211620341E-2"/>
                </c:manualLayout>
              </c:layout>
              <c:tx>
                <c:rich>
                  <a:bodyPr/>
                  <a:lstStyle/>
                  <a:p>
                    <a:fld id="{EA8B5F73-EEF5-433C-9479-85321F10BDC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{EA8B5F73-EEF5-433C-9479-85321F10BDC4}</c15:txfldGUID>
                      <c15:f>'Model Data Averages'!$A$8</c15:f>
                      <c15:dlblFieldTableCache>
                        <c:ptCount val="1"/>
                        <c:pt idx="0">
                          <c:v>BE7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>
                <c:manualLayout>
                  <c:x val="3.8297472076886295E-2"/>
                  <c:y val="0.11389458783404365"/>
                </c:manualLayout>
              </c:layout>
              <c:tx>
                <c:rich>
                  <a:bodyPr/>
                  <a:lstStyle/>
                  <a:p>
                    <a:fld id="{B8D76903-8B8A-4D8A-9140-37DCF155C8A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{B8D76903-8B8A-4D8A-9140-37DCF155C8A2}</c15:txfldGUID>
                      <c15:f>'Model Data Averages'!$A$9</c15:f>
                      <c15:dlblFieldTableCache>
                        <c:ptCount val="1"/>
                        <c:pt idx="0">
                          <c:v>BE8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>
                <c:manualLayout>
                  <c:x val="2.2094695428972862E-2"/>
                  <c:y val="8.7611221410802808E-3"/>
                </c:manualLayout>
              </c:layout>
              <c:tx>
                <c:rich>
                  <a:bodyPr/>
                  <a:lstStyle/>
                  <a:p>
                    <a:fld id="{E02809DF-E5F6-43F9-87A0-DA843C1AF59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{E02809DF-E5F6-43F9-87A0-DA843C1AF591}</c15:txfldGUID>
                      <c15:f>'Model Data Averages'!$A$10</c15:f>
                      <c15:dlblFieldTableCache>
                        <c:ptCount val="1"/>
                        <c:pt idx="0">
                          <c:v>BE9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>
                <c:manualLayout>
                  <c:x val="4.4189390857943562E-3"/>
                  <c:y val="2.1902805352700702E-3"/>
                </c:manualLayout>
              </c:layout>
              <c:tx>
                <c:rich>
                  <a:bodyPr/>
                  <a:lstStyle/>
                  <a:p>
                    <a:fld id="{57A210B1-E045-4F3D-B04A-8F2F1F99B16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{57A210B1-E045-4F3D-B04A-8F2F1F99B161}</c15:txfldGUID>
                      <c15:f>'Model Data Averages'!$A$11</c15:f>
                      <c15:dlblFieldTableCache>
                        <c:ptCount val="1"/>
                        <c:pt idx="0">
                          <c:v>BE10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>
                <c:manualLayout>
                  <c:x val="2.356767512423761E-2"/>
                  <c:y val="8.5420940875532661E-2"/>
                </c:manualLayout>
              </c:layout>
              <c:tx>
                <c:rich>
                  <a:bodyPr/>
                  <a:lstStyle/>
                  <a:p>
                    <a:fld id="{2D758323-7060-42BF-A151-5996BE4F2E1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{2D758323-7060-42BF-A151-5996BE4F2E18}</c15:txfldGUID>
                      <c15:f>'Model Data Averages'!$A$12</c15:f>
                      <c15:dlblFieldTableCache>
                        <c:ptCount val="1"/>
                        <c:pt idx="0">
                          <c:v>BE11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>
                <c:manualLayout>
                  <c:x val="1.4729796952648574E-2"/>
                  <c:y val="3.723476909959119E-2"/>
                </c:manualLayout>
              </c:layout>
              <c:tx>
                <c:rich>
                  <a:bodyPr/>
                  <a:lstStyle/>
                  <a:p>
                    <a:fld id="{EC9967BA-899C-4632-8D28-14B887F9A7C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{EC9967BA-899C-4632-8D28-14B887F9A7C3}</c15:txfldGUID>
                      <c15:f>'Model Data Averages'!$A$13</c15:f>
                      <c15:dlblFieldTableCache>
                        <c:ptCount val="1"/>
                        <c:pt idx="0">
                          <c:v>BE12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>
                <c:manualLayout>
                  <c:x val="-7.6594944153772687E-2"/>
                  <c:y val="-0.14236823479255462"/>
                </c:manualLayout>
              </c:layout>
              <c:tx>
                <c:rich>
                  <a:bodyPr/>
                  <a:lstStyle/>
                  <a:p>
                    <a:fld id="{1FBE2513-740C-4B61-9119-599346341097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{1FBE2513-740C-4B61-9119-599346341097}</c15:txfldGUID>
                      <c15:f>'Model Data Averages'!$A$14</c15:f>
                      <c15:dlblFieldTableCache>
                        <c:ptCount val="1"/>
                        <c:pt idx="0">
                          <c:v>BE13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>
                <c:manualLayout>
                  <c:x val="1.0310857866853894E-2"/>
                  <c:y val="0.14236823479255456"/>
                </c:manualLayout>
              </c:layout>
              <c:tx>
                <c:rich>
                  <a:bodyPr/>
                  <a:lstStyle/>
                  <a:p>
                    <a:fld id="{1FF8032F-00B2-4AC3-9AFF-B64DFDD8524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{1FF8032F-00B2-4AC3-9AFF-B64DFDD8524C}</c15:txfldGUID>
                      <c15:f>'Model Data Averages'!$A$15</c15:f>
                      <c15:dlblFieldTableCache>
                        <c:ptCount val="1"/>
                        <c:pt idx="0">
                          <c:v>BE14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4"/>
              <c:layout>
                <c:manualLayout>
                  <c:x val="2.0621715733707895E-2"/>
                  <c:y val="5.6947293917021788E-2"/>
                </c:manualLayout>
              </c:layout>
              <c:tx>
                <c:rich>
                  <a:bodyPr/>
                  <a:lstStyle/>
                  <a:p>
                    <a:fld id="{72A73EC9-6359-451D-A114-E4B397871D6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{72A73EC9-6359-451D-A114-E4B397871D64}</c15:txfldGUID>
                      <c15:f>'Model Data Averages'!$A$16</c15:f>
                      <c15:dlblFieldTableCache>
                        <c:ptCount val="1"/>
                        <c:pt idx="0">
                          <c:v>BE15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5"/>
              <c:layout>
                <c:manualLayout>
                  <c:x val="-1.1783837562118968E-2"/>
                  <c:y val="-5.6947293917021864E-2"/>
                </c:manualLayout>
              </c:layout>
              <c:tx>
                <c:rich>
                  <a:bodyPr/>
                  <a:lstStyle/>
                  <a:p>
                    <a:fld id="{ABCE05E6-E89D-4B04-9DCA-3ED8F55419E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{ABCE05E6-E89D-4B04-9DCA-3ED8F55419E0}</c15:txfldGUID>
                      <c15:f>'Model Data Averages'!$A$17</c15:f>
                      <c15:dlblFieldTableCache>
                        <c:ptCount val="1"/>
                        <c:pt idx="0">
                          <c:v>BE16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6"/>
              <c:layout>
                <c:manualLayout>
                  <c:x val="-0.14687890585954316"/>
                  <c:y val="-0.169245946009876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UMU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2.6274539281815469E-3"/>
                  <c:y val="0.175592668985247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UMU 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87538979257687E-2"/>
                  <c:y val="0.539745865100195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7.7812x + 1.2764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0.9747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Data Averages'!$C$2:$C$19</c:f>
              <c:numCache>
                <c:formatCode>General</c:formatCode>
                <c:ptCount val="18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  <c:pt idx="16">
                  <c:v>-14.64</c:v>
                </c:pt>
                <c:pt idx="17">
                  <c:v>-12.91</c:v>
                </c:pt>
              </c:numCache>
            </c:numRef>
          </c:xVal>
          <c:yVal>
            <c:numRef>
              <c:f>'Model Data Averages'!$B$2:$B$19</c:f>
              <c:numCache>
                <c:formatCode>General</c:formatCode>
                <c:ptCount val="18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  <c:pt idx="16">
                  <c:v>-107.7</c:v>
                </c:pt>
                <c:pt idx="17">
                  <c:v>-98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2-4159-81AE-D4BBCC58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91400"/>
        <c:axId val="427691792"/>
      </c:scatterChart>
      <c:valAx>
        <c:axId val="42769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δ</a:t>
                </a:r>
                <a:r>
                  <a:rPr lang="en-US" sz="1400" baseline="30000">
                    <a:effectLst/>
                  </a:rPr>
                  <a:t>18</a:t>
                </a:r>
                <a:r>
                  <a:rPr lang="en-US" sz="1400" b="0" i="0" u="none" strike="noStrike" baseline="0">
                    <a:effectLst/>
                  </a:rPr>
                  <a:t>O </a:t>
                </a:r>
                <a:r>
                  <a:rPr lang="en-US" sz="1400">
                    <a:effectLst/>
                  </a:rPr>
                  <a:t>(‰,V-SMOW)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1792"/>
        <c:crossesAt val="-140"/>
        <c:crossBetween val="midCat"/>
        <c:majorUnit val="5"/>
      </c:valAx>
      <c:valAx>
        <c:axId val="42769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δ</a:t>
                </a:r>
                <a:r>
                  <a:rPr lang="en-US" sz="1400" baseline="-25000">
                    <a:effectLst/>
                  </a:rPr>
                  <a:t> D </a:t>
                </a:r>
                <a:r>
                  <a:rPr lang="en-US" sz="1400">
                    <a:effectLst/>
                  </a:rPr>
                  <a:t>(‰,V-SMOW</a:t>
                </a:r>
                <a:r>
                  <a:rPr lang="en-US" sz="1800">
                    <a:effectLst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140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δ</a:t>
            </a:r>
            <a:r>
              <a:rPr lang="en-US" sz="1400" b="0" i="0" u="none" strike="noStrike" baseline="-25000">
                <a:effectLst/>
              </a:rPr>
              <a:t> D </a:t>
            </a:r>
            <a:r>
              <a:rPr lang="en-US"/>
              <a:t>Spring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98938804002087"/>
          <c:y val="0.14879835239289158"/>
          <c:w val="0.80712030195513607"/>
          <c:h val="0.69880096671084435"/>
        </c:manualLayout>
      </c:layout>
      <c:scatterChart>
        <c:scatterStyle val="lineMarker"/>
        <c:varyColors val="0"/>
        <c:ser>
          <c:idx val="0"/>
          <c:order val="0"/>
          <c:tx>
            <c:v>dD Collected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Data Averages'!$D$2:$D$17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'Model Data Averages'!$B$2:$B$17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D-D891-4658-B4CD-E98200C3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92576"/>
        <c:axId val="427692968"/>
      </c:scatterChart>
      <c:valAx>
        <c:axId val="427692576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Bears Ears Spring Samples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2968"/>
        <c:crossesAt val="-120"/>
        <c:crossBetween val="midCat"/>
        <c:majorUnit val="1"/>
      </c:valAx>
      <c:valAx>
        <c:axId val="427692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δ</a:t>
                </a:r>
                <a:r>
                  <a:rPr lang="en-US" sz="1000" b="0" i="0" baseline="-25000">
                    <a:effectLst/>
                  </a:rPr>
                  <a:t> D </a:t>
                </a:r>
                <a:r>
                  <a:rPr lang="en-US" sz="1000" b="0" i="0" baseline="0">
                    <a:effectLst/>
                  </a:rPr>
                  <a:t>(‰,V-SMOW)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25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'BE2'!$C$2:$C$17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'BE2'!$B$2:$B$17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3D-433C-8B5A-CD6F41A443B1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'BE2'!$F$3:$Q$3</c:f>
              <c:numCache>
                <c:formatCode>General</c:formatCode>
                <c:ptCount val="12"/>
                <c:pt idx="0">
                  <c:v>-17.7</c:v>
                </c:pt>
                <c:pt idx="1">
                  <c:v>-16.3</c:v>
                </c:pt>
                <c:pt idx="2">
                  <c:v>-15.9</c:v>
                </c:pt>
                <c:pt idx="3">
                  <c:v>-12.1</c:v>
                </c:pt>
                <c:pt idx="4">
                  <c:v>-9.1999999999999993</c:v>
                </c:pt>
                <c:pt idx="5">
                  <c:v>-7.7</c:v>
                </c:pt>
                <c:pt idx="6">
                  <c:v>-6.3</c:v>
                </c:pt>
                <c:pt idx="7">
                  <c:v>-5.0999999999999996</c:v>
                </c:pt>
                <c:pt idx="8">
                  <c:v>-6.6</c:v>
                </c:pt>
                <c:pt idx="9">
                  <c:v>-11.6</c:v>
                </c:pt>
                <c:pt idx="10">
                  <c:v>-13.8</c:v>
                </c:pt>
                <c:pt idx="11">
                  <c:v>-18.399999999999999</c:v>
                </c:pt>
              </c:numCache>
            </c:numRef>
          </c:xVal>
          <c:yVal>
            <c:numRef>
              <c:f>'BE2'!$F$2:$Q$2</c:f>
              <c:numCache>
                <c:formatCode>General</c:formatCode>
                <c:ptCount val="12"/>
                <c:pt idx="0">
                  <c:v>-138</c:v>
                </c:pt>
                <c:pt idx="1">
                  <c:v>-119</c:v>
                </c:pt>
                <c:pt idx="2">
                  <c:v>-116</c:v>
                </c:pt>
                <c:pt idx="3">
                  <c:v>-86</c:v>
                </c:pt>
                <c:pt idx="4">
                  <c:v>-64</c:v>
                </c:pt>
                <c:pt idx="5">
                  <c:v>-54</c:v>
                </c:pt>
                <c:pt idx="6">
                  <c:v>-45</c:v>
                </c:pt>
                <c:pt idx="7">
                  <c:v>-34</c:v>
                </c:pt>
                <c:pt idx="8">
                  <c:v>-44</c:v>
                </c:pt>
                <c:pt idx="9">
                  <c:v>-82</c:v>
                </c:pt>
                <c:pt idx="10">
                  <c:v>-100</c:v>
                </c:pt>
                <c:pt idx="11">
                  <c:v>-140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3D-433C-8B5A-CD6F41A4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85632"/>
        <c:axId val="441685240"/>
      </c:scatterChart>
      <c:valAx>
        <c:axId val="4416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DO18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85240"/>
        <c:crosses val="autoZero"/>
        <c:crossBetween val="midCat"/>
      </c:valAx>
      <c:valAx>
        <c:axId val="4416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δ</a:t>
            </a:r>
            <a:r>
              <a:rPr lang="en-US" sz="1400" b="0" i="0" u="none" strike="noStrike" baseline="30000">
                <a:effectLst/>
              </a:rPr>
              <a:t>18</a:t>
            </a:r>
            <a:r>
              <a:rPr lang="en-US" sz="1400" b="0" i="0" u="none" strike="noStrike" baseline="0">
                <a:effectLst/>
              </a:rPr>
              <a:t>O </a:t>
            </a:r>
            <a:r>
              <a:rPr lang="en-US"/>
              <a:t>Spring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D18O 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Data Averages'!$D$2:$D$17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'Model Data Averages'!$C$2:$C$17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13-435F-B955-273ACE0D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93752"/>
        <c:axId val="429729360"/>
      </c:scatterChart>
      <c:valAx>
        <c:axId val="427693752"/>
        <c:scaling>
          <c:orientation val="minMax"/>
          <c:max val="1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Bears</a:t>
                </a:r>
                <a:r>
                  <a:rPr lang="en-US" baseline="0"/>
                  <a:t> Ears Spring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9360"/>
        <c:crossesAt val="-16"/>
        <c:crossBetween val="midCat"/>
        <c:majorUnit val="1"/>
      </c:valAx>
      <c:valAx>
        <c:axId val="42972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δ</a:t>
                </a:r>
                <a:r>
                  <a:rPr lang="en-US" sz="1000" b="0" i="0" baseline="30000">
                    <a:effectLst/>
                  </a:rPr>
                  <a:t>18</a:t>
                </a:r>
                <a:r>
                  <a:rPr lang="en-US" sz="1000" b="0" i="0" baseline="0">
                    <a:effectLst/>
                  </a:rPr>
                  <a:t>O (‰,V-SMOW)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37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'BE5'!$C$2:$C$17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'BE5'!$B$2:$B$17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72-4F32-A8D3-97D946443DD5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'BE5'!$F$3:$Q$3</c:f>
              <c:numCache>
                <c:formatCode>General</c:formatCode>
                <c:ptCount val="12"/>
                <c:pt idx="0">
                  <c:v>-16.600000000000001</c:v>
                </c:pt>
                <c:pt idx="1">
                  <c:v>-15</c:v>
                </c:pt>
                <c:pt idx="2">
                  <c:v>-14.8</c:v>
                </c:pt>
                <c:pt idx="3">
                  <c:v>-11.2</c:v>
                </c:pt>
                <c:pt idx="4">
                  <c:v>-8.3000000000000007</c:v>
                </c:pt>
                <c:pt idx="5">
                  <c:v>-6.9</c:v>
                </c:pt>
                <c:pt idx="6">
                  <c:v>-5.7</c:v>
                </c:pt>
                <c:pt idx="7">
                  <c:v>-4.4000000000000004</c:v>
                </c:pt>
                <c:pt idx="8">
                  <c:v>-5.9</c:v>
                </c:pt>
                <c:pt idx="9">
                  <c:v>-10.7</c:v>
                </c:pt>
                <c:pt idx="10">
                  <c:v>-12.6</c:v>
                </c:pt>
                <c:pt idx="11">
                  <c:v>-17.100000000000001</c:v>
                </c:pt>
              </c:numCache>
            </c:numRef>
          </c:xVal>
          <c:yVal>
            <c:numRef>
              <c:f>'BE5'!$F$2:$Q$2</c:f>
              <c:numCache>
                <c:formatCode>General</c:formatCode>
                <c:ptCount val="12"/>
                <c:pt idx="0">
                  <c:v>-131</c:v>
                </c:pt>
                <c:pt idx="1">
                  <c:v>-109</c:v>
                </c:pt>
                <c:pt idx="2">
                  <c:v>-108</c:v>
                </c:pt>
                <c:pt idx="3">
                  <c:v>-79</c:v>
                </c:pt>
                <c:pt idx="4">
                  <c:v>-57</c:v>
                </c:pt>
                <c:pt idx="5">
                  <c:v>-49</c:v>
                </c:pt>
                <c:pt idx="6">
                  <c:v>-41</c:v>
                </c:pt>
                <c:pt idx="7">
                  <c:v>-29</c:v>
                </c:pt>
                <c:pt idx="8">
                  <c:v>-39</c:v>
                </c:pt>
                <c:pt idx="9">
                  <c:v>-76</c:v>
                </c:pt>
                <c:pt idx="10">
                  <c:v>-90</c:v>
                </c:pt>
                <c:pt idx="11">
                  <c:v>-132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72-4F32-A8D3-97D94644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1480"/>
        <c:axId val="250081872"/>
      </c:scatterChart>
      <c:valAx>
        <c:axId val="25008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1872"/>
        <c:crosses val="autoZero"/>
        <c:crossBetween val="midCat"/>
      </c:valAx>
      <c:valAx>
        <c:axId val="2500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'BE6'!$C$2:$C$17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'BE6'!$B$2:$B$17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1D-41CA-97BB-27CFD93E27F8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'BE6'!$H$4:$S$4</c:f>
              <c:numCache>
                <c:formatCode>General</c:formatCode>
                <c:ptCount val="12"/>
                <c:pt idx="0">
                  <c:v>-17.399999999999999</c:v>
                </c:pt>
                <c:pt idx="1">
                  <c:v>-15.9</c:v>
                </c:pt>
                <c:pt idx="2">
                  <c:v>-15.6</c:v>
                </c:pt>
                <c:pt idx="3">
                  <c:v>-11.8</c:v>
                </c:pt>
                <c:pt idx="4">
                  <c:v>-8.9</c:v>
                </c:pt>
                <c:pt idx="5">
                  <c:v>-7.5</c:v>
                </c:pt>
                <c:pt idx="6">
                  <c:v>-6.1</c:v>
                </c:pt>
                <c:pt idx="7">
                  <c:v>-4.9000000000000004</c:v>
                </c:pt>
                <c:pt idx="8">
                  <c:v>-6.4</c:v>
                </c:pt>
                <c:pt idx="9">
                  <c:v>-11.4</c:v>
                </c:pt>
                <c:pt idx="10">
                  <c:v>-13.4</c:v>
                </c:pt>
                <c:pt idx="11">
                  <c:v>-18</c:v>
                </c:pt>
              </c:numCache>
            </c:numRef>
          </c:xVal>
          <c:yVal>
            <c:numRef>
              <c:f>'BE6'!$H$3:$S$3</c:f>
              <c:numCache>
                <c:formatCode>General</c:formatCode>
                <c:ptCount val="12"/>
                <c:pt idx="0">
                  <c:v>-136</c:v>
                </c:pt>
                <c:pt idx="1">
                  <c:v>-116</c:v>
                </c:pt>
                <c:pt idx="2">
                  <c:v>-114</c:v>
                </c:pt>
                <c:pt idx="3">
                  <c:v>-84</c:v>
                </c:pt>
                <c:pt idx="4">
                  <c:v>-62</c:v>
                </c:pt>
                <c:pt idx="5">
                  <c:v>-53</c:v>
                </c:pt>
                <c:pt idx="6">
                  <c:v>-44</c:v>
                </c:pt>
                <c:pt idx="7">
                  <c:v>-33</c:v>
                </c:pt>
                <c:pt idx="8">
                  <c:v>-42</c:v>
                </c:pt>
                <c:pt idx="9">
                  <c:v>-80</c:v>
                </c:pt>
                <c:pt idx="10">
                  <c:v>-97</c:v>
                </c:pt>
                <c:pt idx="11">
                  <c:v>-138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1D-41CA-97BB-27CFD93E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3048"/>
        <c:axId val="250083440"/>
      </c:scatterChart>
      <c:valAx>
        <c:axId val="2500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3440"/>
        <c:crosses val="autoZero"/>
        <c:crossBetween val="midCat"/>
      </c:valAx>
      <c:valAx>
        <c:axId val="2500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'BE7'!$C$2:$C$17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'BE7'!$B$2:$B$17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3E-47D3-9602-56634BD9C4F5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'BE7'!$G$4:$R$4</c:f>
              <c:numCache>
                <c:formatCode>General</c:formatCode>
                <c:ptCount val="12"/>
                <c:pt idx="0">
                  <c:v>-17.100000000000001</c:v>
                </c:pt>
                <c:pt idx="1">
                  <c:v>-15.6</c:v>
                </c:pt>
                <c:pt idx="2">
                  <c:v>-15.2</c:v>
                </c:pt>
                <c:pt idx="3">
                  <c:v>-11.5</c:v>
                </c:pt>
                <c:pt idx="4">
                  <c:v>-8.6</c:v>
                </c:pt>
                <c:pt idx="5">
                  <c:v>-7.1</c:v>
                </c:pt>
                <c:pt idx="6">
                  <c:v>-5.9</c:v>
                </c:pt>
                <c:pt idx="7">
                  <c:v>-4.7</c:v>
                </c:pt>
                <c:pt idx="8">
                  <c:v>-6.1</c:v>
                </c:pt>
                <c:pt idx="9">
                  <c:v>-11.1</c:v>
                </c:pt>
                <c:pt idx="10">
                  <c:v>-13.1</c:v>
                </c:pt>
                <c:pt idx="11">
                  <c:v>-17.7</c:v>
                </c:pt>
              </c:numCache>
            </c:numRef>
          </c:xVal>
          <c:yVal>
            <c:numRef>
              <c:f>'BE7'!$G$3:$R$3</c:f>
              <c:numCache>
                <c:formatCode>General</c:formatCode>
                <c:ptCount val="12"/>
                <c:pt idx="0">
                  <c:v>-133</c:v>
                </c:pt>
                <c:pt idx="1">
                  <c:v>-114</c:v>
                </c:pt>
                <c:pt idx="2">
                  <c:v>-112</c:v>
                </c:pt>
                <c:pt idx="3">
                  <c:v>-82</c:v>
                </c:pt>
                <c:pt idx="4">
                  <c:v>-60</c:v>
                </c:pt>
                <c:pt idx="5">
                  <c:v>-50</c:v>
                </c:pt>
                <c:pt idx="6">
                  <c:v>-42</c:v>
                </c:pt>
                <c:pt idx="7">
                  <c:v>-32</c:v>
                </c:pt>
                <c:pt idx="8">
                  <c:v>-41</c:v>
                </c:pt>
                <c:pt idx="9">
                  <c:v>-78</c:v>
                </c:pt>
                <c:pt idx="10">
                  <c:v>-94</c:v>
                </c:pt>
                <c:pt idx="11">
                  <c:v>-135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3E-47D3-9602-56634BD9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4224"/>
        <c:axId val="437626216"/>
      </c:scatterChart>
      <c:valAx>
        <c:axId val="2500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layout>
            <c:manualLayout>
              <c:xMode val="edge"/>
              <c:yMode val="edge"/>
              <c:x val="0.486979221347331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6216"/>
        <c:crosses val="autoZero"/>
        <c:crossBetween val="midCat"/>
      </c:valAx>
      <c:valAx>
        <c:axId val="4376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'BE9'!$C$2:$C$17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'BE9'!$B$2:$B$17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D-4F19-BFD0-DA20FE9A8D35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'BE9'!$H$3:$S$3</c:f>
              <c:numCache>
                <c:formatCode>General</c:formatCode>
                <c:ptCount val="12"/>
                <c:pt idx="0">
                  <c:v>-16.8</c:v>
                </c:pt>
                <c:pt idx="1">
                  <c:v>-15.2</c:v>
                </c:pt>
                <c:pt idx="2">
                  <c:v>-15</c:v>
                </c:pt>
                <c:pt idx="3">
                  <c:v>-11.4</c:v>
                </c:pt>
                <c:pt idx="4">
                  <c:v>-8.6</c:v>
                </c:pt>
                <c:pt idx="5">
                  <c:v>-7.2</c:v>
                </c:pt>
                <c:pt idx="6">
                  <c:v>-5.9</c:v>
                </c:pt>
                <c:pt idx="7">
                  <c:v>-4.5</c:v>
                </c:pt>
                <c:pt idx="8">
                  <c:v>-6.1</c:v>
                </c:pt>
                <c:pt idx="9">
                  <c:v>-10.9</c:v>
                </c:pt>
                <c:pt idx="10">
                  <c:v>-12.8</c:v>
                </c:pt>
                <c:pt idx="11">
                  <c:v>-17.3</c:v>
                </c:pt>
              </c:numCache>
            </c:numRef>
          </c:xVal>
          <c:yVal>
            <c:numRef>
              <c:f>'BE9'!$H$2:$S$2</c:f>
              <c:numCache>
                <c:formatCode>General</c:formatCode>
                <c:ptCount val="12"/>
                <c:pt idx="0">
                  <c:v>-133</c:v>
                </c:pt>
                <c:pt idx="1">
                  <c:v>-110</c:v>
                </c:pt>
                <c:pt idx="2">
                  <c:v>-109</c:v>
                </c:pt>
                <c:pt idx="3">
                  <c:v>-81</c:v>
                </c:pt>
                <c:pt idx="4">
                  <c:v>-59</c:v>
                </c:pt>
                <c:pt idx="5">
                  <c:v>-51</c:v>
                </c:pt>
                <c:pt idx="6">
                  <c:v>-42</c:v>
                </c:pt>
                <c:pt idx="7">
                  <c:v>-30</c:v>
                </c:pt>
                <c:pt idx="8">
                  <c:v>-41</c:v>
                </c:pt>
                <c:pt idx="9">
                  <c:v>-77</c:v>
                </c:pt>
                <c:pt idx="10">
                  <c:v>-91</c:v>
                </c:pt>
                <c:pt idx="11">
                  <c:v>-133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2D-4F19-BFD0-DA20FE9A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1088"/>
        <c:axId val="250080696"/>
      </c:scatterChart>
      <c:valAx>
        <c:axId val="2500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0696"/>
        <c:crosses val="autoZero"/>
        <c:crossBetween val="midCat"/>
      </c:valAx>
      <c:valAx>
        <c:axId val="25008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'BE10'!$C$2:$C$17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'BE10'!$B$2:$B$17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6F-42C1-977F-CDA7E773FDE4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'BE10'!$F$3:$Q$3</c:f>
              <c:numCache>
                <c:formatCode>General</c:formatCode>
                <c:ptCount val="12"/>
                <c:pt idx="0">
                  <c:v>-17.399999999999999</c:v>
                </c:pt>
                <c:pt idx="1">
                  <c:v>-16</c:v>
                </c:pt>
                <c:pt idx="2">
                  <c:v>-15.6</c:v>
                </c:pt>
                <c:pt idx="3">
                  <c:v>-11.9</c:v>
                </c:pt>
                <c:pt idx="4">
                  <c:v>-9</c:v>
                </c:pt>
                <c:pt idx="5">
                  <c:v>-7.5</c:v>
                </c:pt>
                <c:pt idx="6">
                  <c:v>-6.2</c:v>
                </c:pt>
                <c:pt idx="7">
                  <c:v>-4.9000000000000004</c:v>
                </c:pt>
                <c:pt idx="8">
                  <c:v>-6.4</c:v>
                </c:pt>
                <c:pt idx="9">
                  <c:v>-11.4</c:v>
                </c:pt>
                <c:pt idx="10">
                  <c:v>-13.5</c:v>
                </c:pt>
                <c:pt idx="11">
                  <c:v>-18</c:v>
                </c:pt>
              </c:numCache>
            </c:numRef>
          </c:xVal>
          <c:yVal>
            <c:numRef>
              <c:f>'BE10'!$F$2:$Q$2</c:f>
              <c:numCache>
                <c:formatCode>General</c:formatCode>
                <c:ptCount val="12"/>
                <c:pt idx="0">
                  <c:v>-136</c:v>
                </c:pt>
                <c:pt idx="1">
                  <c:v>-117</c:v>
                </c:pt>
                <c:pt idx="2">
                  <c:v>-114</c:v>
                </c:pt>
                <c:pt idx="3">
                  <c:v>-84</c:v>
                </c:pt>
                <c:pt idx="4">
                  <c:v>-62</c:v>
                </c:pt>
                <c:pt idx="5">
                  <c:v>-53</c:v>
                </c:pt>
                <c:pt idx="6">
                  <c:v>-44</c:v>
                </c:pt>
                <c:pt idx="7">
                  <c:v>-33</c:v>
                </c:pt>
                <c:pt idx="8">
                  <c:v>-43</c:v>
                </c:pt>
                <c:pt idx="9">
                  <c:v>-81</c:v>
                </c:pt>
                <c:pt idx="10">
                  <c:v>-97</c:v>
                </c:pt>
                <c:pt idx="11">
                  <c:v>-138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6F-42C1-977F-CDA7E773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2656"/>
        <c:axId val="437627392"/>
      </c:scatterChart>
      <c:valAx>
        <c:axId val="250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s180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7392"/>
        <c:crosses val="autoZero"/>
        <c:crossBetween val="midCat"/>
      </c:valAx>
      <c:valAx>
        <c:axId val="4376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'BE11'!$C$2:$C$17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'BE11'!$B$2:$B$17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5E-466B-9670-553B0A79D4FE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'BE11'!$F$3:$Q$3</c:f>
              <c:numCache>
                <c:formatCode>General</c:formatCode>
                <c:ptCount val="12"/>
                <c:pt idx="0">
                  <c:v>-11.4</c:v>
                </c:pt>
                <c:pt idx="1">
                  <c:v>-11.8</c:v>
                </c:pt>
                <c:pt idx="2">
                  <c:v>-10.3</c:v>
                </c:pt>
                <c:pt idx="3">
                  <c:v>-8.6</c:v>
                </c:pt>
                <c:pt idx="4">
                  <c:v>-6.6</c:v>
                </c:pt>
                <c:pt idx="5">
                  <c:v>-4.7</c:v>
                </c:pt>
                <c:pt idx="6">
                  <c:v>-2.6</c:v>
                </c:pt>
                <c:pt idx="7">
                  <c:v>-4.0999999999999996</c:v>
                </c:pt>
                <c:pt idx="8">
                  <c:v>-5.4</c:v>
                </c:pt>
                <c:pt idx="9">
                  <c:v>-7.4</c:v>
                </c:pt>
                <c:pt idx="10">
                  <c:v>-10.4</c:v>
                </c:pt>
                <c:pt idx="11">
                  <c:v>-10.7</c:v>
                </c:pt>
              </c:numCache>
            </c:numRef>
          </c:xVal>
          <c:yVal>
            <c:numRef>
              <c:f>'BE11'!$F$2:$Q$2</c:f>
              <c:numCache>
                <c:formatCode>General</c:formatCode>
                <c:ptCount val="12"/>
                <c:pt idx="0">
                  <c:v>-79</c:v>
                </c:pt>
                <c:pt idx="1">
                  <c:v>-81</c:v>
                </c:pt>
                <c:pt idx="2">
                  <c:v>-68</c:v>
                </c:pt>
                <c:pt idx="3">
                  <c:v>-56</c:v>
                </c:pt>
                <c:pt idx="4">
                  <c:v>-41</c:v>
                </c:pt>
                <c:pt idx="5">
                  <c:v>-27</c:v>
                </c:pt>
                <c:pt idx="6">
                  <c:v>-15</c:v>
                </c:pt>
                <c:pt idx="7">
                  <c:v>-21</c:v>
                </c:pt>
                <c:pt idx="8">
                  <c:v>-31</c:v>
                </c:pt>
                <c:pt idx="9">
                  <c:v>-46</c:v>
                </c:pt>
                <c:pt idx="10">
                  <c:v>-70</c:v>
                </c:pt>
                <c:pt idx="11">
                  <c:v>-71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5E-466B-9670-553B0A79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28176"/>
        <c:axId val="437628568"/>
      </c:scatterChart>
      <c:valAx>
        <c:axId val="4376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8568"/>
        <c:crosses val="autoZero"/>
        <c:crossBetween val="midCat"/>
      </c:valAx>
      <c:valAx>
        <c:axId val="4376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'BE12'!$C$2:$C$17</c:f>
              <c:numCache>
                <c:formatCode>General</c:formatCode>
                <c:ptCount val="16"/>
                <c:pt idx="0">
                  <c:v>-12.842096</c:v>
                </c:pt>
                <c:pt idx="1">
                  <c:v>-12.730832999999999</c:v>
                </c:pt>
                <c:pt idx="2">
                  <c:v>-14.184130666666666</c:v>
                </c:pt>
                <c:pt idx="3">
                  <c:v>-12.780006333333333</c:v>
                </c:pt>
                <c:pt idx="4">
                  <c:v>-13.032775000000001</c:v>
                </c:pt>
                <c:pt idx="5">
                  <c:v>-10.398829999999998</c:v>
                </c:pt>
                <c:pt idx="6">
                  <c:v>-8.0906856666666673</c:v>
                </c:pt>
                <c:pt idx="7">
                  <c:v>-12.681070333333333</c:v>
                </c:pt>
                <c:pt idx="8">
                  <c:v>-11.009747666666668</c:v>
                </c:pt>
                <c:pt idx="9">
                  <c:v>-2.3916513333333334</c:v>
                </c:pt>
                <c:pt idx="10">
                  <c:v>-4.7365033333333342</c:v>
                </c:pt>
                <c:pt idx="11">
                  <c:v>-12.247993333333334</c:v>
                </c:pt>
                <c:pt idx="12">
                  <c:v>-5.5183503333333332</c:v>
                </c:pt>
                <c:pt idx="13">
                  <c:v>-5.2493443333333332</c:v>
                </c:pt>
                <c:pt idx="14">
                  <c:v>-4.6647249999999998</c:v>
                </c:pt>
                <c:pt idx="15">
                  <c:v>-4.5491090000000005</c:v>
                </c:pt>
              </c:numCache>
            </c:numRef>
          </c:xVal>
          <c:yVal>
            <c:numRef>
              <c:f>'BE12'!$B$2:$B$17</c:f>
              <c:numCache>
                <c:formatCode>General</c:formatCode>
                <c:ptCount val="16"/>
                <c:pt idx="0">
                  <c:v>-97.08735066666668</c:v>
                </c:pt>
                <c:pt idx="1">
                  <c:v>-95.414681999999985</c:v>
                </c:pt>
                <c:pt idx="2">
                  <c:v>-103.70294233333334</c:v>
                </c:pt>
                <c:pt idx="3">
                  <c:v>-98.75139866666666</c:v>
                </c:pt>
                <c:pt idx="4">
                  <c:v>-98.18713533333333</c:v>
                </c:pt>
                <c:pt idx="5">
                  <c:v>-80.765973333333321</c:v>
                </c:pt>
                <c:pt idx="6">
                  <c:v>-74.257901666666669</c:v>
                </c:pt>
                <c:pt idx="7">
                  <c:v>-99.482580333333331</c:v>
                </c:pt>
                <c:pt idx="8">
                  <c:v>-92.183305000000004</c:v>
                </c:pt>
                <c:pt idx="9">
                  <c:v>-23.067121666666665</c:v>
                </c:pt>
                <c:pt idx="10">
                  <c:v>-35.24569533333333</c:v>
                </c:pt>
                <c:pt idx="11">
                  <c:v>-93.834863333333331</c:v>
                </c:pt>
                <c:pt idx="12">
                  <c:v>-36.417165666666669</c:v>
                </c:pt>
                <c:pt idx="13">
                  <c:v>-35.31993933333333</c:v>
                </c:pt>
                <c:pt idx="14">
                  <c:v>-30.911778999999999</c:v>
                </c:pt>
                <c:pt idx="15">
                  <c:v>-29.619667333333336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A5-4761-BFE3-4D2CEB12AE7F}"/>
            </c:ext>
          </c:extLst>
        </c:ser>
        <c:ser>
          <c:idx val="1"/>
          <c:order val="1"/>
          <c:tx>
            <c:v>Hypothesized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'BE12'!$F$4:$Q$4</c:f>
              <c:numCache>
                <c:formatCode>General</c:formatCode>
                <c:ptCount val="12"/>
                <c:pt idx="0">
                  <c:v>-11.4</c:v>
                </c:pt>
                <c:pt idx="1">
                  <c:v>-11.8</c:v>
                </c:pt>
                <c:pt idx="2">
                  <c:v>-10.3</c:v>
                </c:pt>
                <c:pt idx="3">
                  <c:v>-8.6</c:v>
                </c:pt>
                <c:pt idx="4">
                  <c:v>-6.6</c:v>
                </c:pt>
                <c:pt idx="5">
                  <c:v>-4.7</c:v>
                </c:pt>
                <c:pt idx="6">
                  <c:v>-2.6</c:v>
                </c:pt>
                <c:pt idx="7">
                  <c:v>-4.0999999999999996</c:v>
                </c:pt>
                <c:pt idx="8">
                  <c:v>-5.4</c:v>
                </c:pt>
                <c:pt idx="9">
                  <c:v>-7.4</c:v>
                </c:pt>
                <c:pt idx="10">
                  <c:v>-10.4</c:v>
                </c:pt>
                <c:pt idx="11">
                  <c:v>-10.7</c:v>
                </c:pt>
              </c:numCache>
            </c:numRef>
          </c:xVal>
          <c:yVal>
            <c:numRef>
              <c:f>'BE12'!$F$3:$Q$3</c:f>
              <c:numCache>
                <c:formatCode>General</c:formatCode>
                <c:ptCount val="12"/>
                <c:pt idx="0">
                  <c:v>-79</c:v>
                </c:pt>
                <c:pt idx="1">
                  <c:v>-81</c:v>
                </c:pt>
                <c:pt idx="2">
                  <c:v>-68</c:v>
                </c:pt>
                <c:pt idx="3">
                  <c:v>-56</c:v>
                </c:pt>
                <c:pt idx="4">
                  <c:v>-41</c:v>
                </c:pt>
                <c:pt idx="5">
                  <c:v>-27</c:v>
                </c:pt>
                <c:pt idx="6">
                  <c:v>-15</c:v>
                </c:pt>
                <c:pt idx="7">
                  <c:v>-21</c:v>
                </c:pt>
                <c:pt idx="8">
                  <c:v>-31</c:v>
                </c:pt>
                <c:pt idx="9">
                  <c:v>-46</c:v>
                </c:pt>
                <c:pt idx="10">
                  <c:v>-70</c:v>
                </c:pt>
                <c:pt idx="11">
                  <c:v>-71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A5-4761-BFE3-4D2CEB12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29352"/>
        <c:axId val="437629744"/>
      </c:scatterChart>
      <c:valAx>
        <c:axId val="43762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9744"/>
        <c:crosses val="autoZero"/>
        <c:crossBetween val="midCat"/>
      </c:valAx>
      <c:valAx>
        <c:axId val="437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121920</xdr:rowOff>
    </xdr:from>
    <xdr:to>
      <xdr:col>17</xdr:col>
      <xdr:colOff>144780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341947</xdr:colOff>
      <xdr:row>38</xdr:row>
      <xdr:rowOff>148589</xdr:rowOff>
    </xdr:from>
    <xdr:to>
      <xdr:col>9</xdr:col>
      <xdr:colOff>422911</xdr:colOff>
      <xdr:row>59</xdr:row>
      <xdr:rowOff>43814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37</xdr:row>
      <xdr:rowOff>171450</xdr:rowOff>
    </xdr:from>
    <xdr:to>
      <xdr:col>18</xdr:col>
      <xdr:colOff>490537</xdr:colOff>
      <xdr:row>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217170</xdr:colOff>
      <xdr:row>1</xdr:row>
      <xdr:rowOff>165735</xdr:rowOff>
    </xdr:from>
    <xdr:to>
      <xdr:col>16</xdr:col>
      <xdr:colOff>308610</xdr:colOff>
      <xdr:row>16</xdr:row>
      <xdr:rowOff>165735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160496</xdr:colOff>
      <xdr:row>4</xdr:row>
      <xdr:rowOff>22383</xdr:rowOff>
    </xdr:from>
    <xdr:to>
      <xdr:col>24</xdr:col>
      <xdr:colOff>251936</xdr:colOff>
      <xdr:row>19</xdr:row>
      <xdr:rowOff>22383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21</xdr:col>
      <xdr:colOff>38100</xdr:colOff>
      <xdr:row>7</xdr:row>
      <xdr:rowOff>99060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 txBox="1"/>
      </xdr:nvSpPr>
      <xdr:spPr>
        <a:xfrm>
          <a:off x="12839700" y="13658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202406</xdr:colOff>
      <xdr:row>0</xdr:row>
      <xdr:rowOff>161924</xdr:rowOff>
    </xdr:from>
    <xdr:to>
      <xdr:col>28</xdr:col>
      <xdr:colOff>0</xdr:colOff>
      <xdr:row>30</xdr:row>
      <xdr:rowOff>69022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381000</xdr:colOff>
      <xdr:row>1</xdr:row>
      <xdr:rowOff>41222</xdr:rowOff>
    </xdr:from>
    <xdr:to>
      <xdr:col>45</xdr:col>
      <xdr:colOff>86590</xdr:colOff>
      <xdr:row>12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389660</xdr:colOff>
      <xdr:row>13</xdr:row>
      <xdr:rowOff>60615</xdr:rowOff>
    </xdr:from>
    <xdr:to>
      <xdr:col>45</xdr:col>
      <xdr:colOff>17318</xdr:colOff>
      <xdr:row>26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0.28759</cdr:x>
      <cdr:y>0.72325</cdr:y>
    </cdr:from>
    <cdr:to>
      <cdr:x>0.39253</cdr:x>
      <cdr:y>0.80013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7314" y="2688432"/>
          <a:ext cx="495299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0.0993</cdr:x>
      <cdr:y>0.95689</cdr:y>
    </cdr:from>
    <cdr:to>
      <cdr:x>0.96931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68" y="3651509"/>
          <a:ext cx="4909705" cy="164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8</xdr:row>
      <xdr:rowOff>57150</xdr:rowOff>
    </xdr:from>
    <xdr:to>
      <xdr:col>18</xdr:col>
      <xdr:colOff>295275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57150</xdr:rowOff>
    </xdr:from>
    <xdr:to>
      <xdr:col>16</xdr:col>
      <xdr:colOff>214312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D31" sqref="D31"/>
    </sheetView>
  </sheetViews>
  <sheetFormatPr defaultRowHeight="15" x14ac:dyDescent="0.25"/>
  <sheetData>
    <row r="1" spans="1:3" x14ac:dyDescent="0.25">
      <c r="B1" t="s">
        <v>17</v>
      </c>
      <c r="C1" t="s">
        <v>18</v>
      </c>
    </row>
    <row r="2" spans="1:3" x14ac:dyDescent="0.25">
      <c r="A2" t="s">
        <v>19</v>
      </c>
      <c r="B2">
        <v>-97.08735066666668</v>
      </c>
      <c r="C2">
        <v>-12.842096</v>
      </c>
    </row>
    <row r="3" spans="1:3" x14ac:dyDescent="0.25">
      <c r="A3" t="s">
        <v>20</v>
      </c>
      <c r="B3">
        <v>-95.414681999999985</v>
      </c>
      <c r="C3">
        <v>-12.730832999999999</v>
      </c>
    </row>
    <row r="4" spans="1:3" x14ac:dyDescent="0.25">
      <c r="A4" t="s">
        <v>21</v>
      </c>
      <c r="B4">
        <v>-103.70294233333334</v>
      </c>
      <c r="C4">
        <v>-14.184130666666666</v>
      </c>
    </row>
    <row r="5" spans="1:3" x14ac:dyDescent="0.25">
      <c r="A5" t="s">
        <v>22</v>
      </c>
      <c r="B5">
        <v>-98.75139866666666</v>
      </c>
      <c r="C5">
        <v>-12.780006333333333</v>
      </c>
    </row>
    <row r="6" spans="1:3" x14ac:dyDescent="0.25">
      <c r="A6" t="s">
        <v>23</v>
      </c>
      <c r="B6">
        <v>-98.18713533333333</v>
      </c>
      <c r="C6">
        <v>-13.032775000000001</v>
      </c>
    </row>
    <row r="7" spans="1:3" x14ac:dyDescent="0.25">
      <c r="A7" t="s">
        <v>24</v>
      </c>
      <c r="B7">
        <v>-80.765973333333321</v>
      </c>
      <c r="C7">
        <v>-10.398829999999998</v>
      </c>
    </row>
    <row r="8" spans="1:3" x14ac:dyDescent="0.25">
      <c r="A8" t="s">
        <v>25</v>
      </c>
      <c r="B8">
        <v>-74.257901666666669</v>
      </c>
      <c r="C8">
        <v>-8.0906856666666673</v>
      </c>
    </row>
    <row r="9" spans="1:3" x14ac:dyDescent="0.25">
      <c r="A9" t="s">
        <v>26</v>
      </c>
      <c r="B9">
        <v>-99.482580333333331</v>
      </c>
      <c r="C9">
        <v>-12.681070333333333</v>
      </c>
    </row>
    <row r="10" spans="1:3" x14ac:dyDescent="0.25">
      <c r="A10" t="s">
        <v>27</v>
      </c>
      <c r="B10">
        <v>-92.183305000000004</v>
      </c>
      <c r="C10">
        <v>-11.009747666666668</v>
      </c>
    </row>
    <row r="11" spans="1:3" x14ac:dyDescent="0.25">
      <c r="A11" t="s">
        <v>28</v>
      </c>
      <c r="B11">
        <v>-23.067121666666665</v>
      </c>
      <c r="C11">
        <v>-2.3916513333333334</v>
      </c>
    </row>
    <row r="12" spans="1:3" x14ac:dyDescent="0.25">
      <c r="A12" t="s">
        <v>29</v>
      </c>
      <c r="B12">
        <v>-35.24569533333333</v>
      </c>
      <c r="C12">
        <v>-4.7365033333333342</v>
      </c>
    </row>
    <row r="13" spans="1:3" x14ac:dyDescent="0.25">
      <c r="A13" t="s">
        <v>30</v>
      </c>
      <c r="B13">
        <v>-93.834863333333331</v>
      </c>
      <c r="C13">
        <v>-12.247993333333334</v>
      </c>
    </row>
    <row r="14" spans="1:3" x14ac:dyDescent="0.25">
      <c r="A14" t="s">
        <v>31</v>
      </c>
      <c r="B14">
        <v>-36.417165666666669</v>
      </c>
      <c r="C14">
        <v>-5.5183503333333332</v>
      </c>
    </row>
    <row r="15" spans="1:3" x14ac:dyDescent="0.25">
      <c r="A15" t="s">
        <v>32</v>
      </c>
      <c r="B15">
        <v>-35.31993933333333</v>
      </c>
      <c r="C15">
        <v>-5.2493443333333332</v>
      </c>
    </row>
    <row r="16" spans="1:3" x14ac:dyDescent="0.25">
      <c r="A16" t="s">
        <v>33</v>
      </c>
      <c r="B16">
        <v>-30.911778999999999</v>
      </c>
      <c r="C16">
        <v>-4.6647249999999998</v>
      </c>
    </row>
    <row r="17" spans="1:15" x14ac:dyDescent="0.25">
      <c r="A17" t="s">
        <v>34</v>
      </c>
      <c r="B17">
        <v>-29.619667333333336</v>
      </c>
      <c r="C17">
        <v>-4.5491090000000005</v>
      </c>
    </row>
    <row r="29" spans="1:15" x14ac:dyDescent="0.25">
      <c r="A29" s="1"/>
      <c r="B29" s="1" t="s">
        <v>35</v>
      </c>
      <c r="C29" s="1" t="s">
        <v>36</v>
      </c>
      <c r="D29" s="1" t="s">
        <v>37</v>
      </c>
      <c r="E29" s="1" t="s">
        <v>38</v>
      </c>
      <c r="F29" s="1" t="s">
        <v>39</v>
      </c>
      <c r="G29" s="1" t="s">
        <v>40</v>
      </c>
      <c r="H29" s="1" t="s">
        <v>41</v>
      </c>
      <c r="I29" s="1" t="s">
        <v>42</v>
      </c>
      <c r="J29" s="1" t="s">
        <v>43</v>
      </c>
      <c r="K29" s="1" t="s">
        <v>44</v>
      </c>
      <c r="L29" s="1" t="s">
        <v>45</v>
      </c>
      <c r="M29" s="1" t="s">
        <v>46</v>
      </c>
    </row>
    <row r="30" spans="1:15" ht="47.25" x14ac:dyDescent="0.25">
      <c r="A30" s="2" t="s">
        <v>47</v>
      </c>
      <c r="B30" s="3">
        <v>-138</v>
      </c>
      <c r="C30" s="3">
        <v>-119</v>
      </c>
      <c r="D30" s="3">
        <v>-116</v>
      </c>
      <c r="E30" s="3">
        <v>-86</v>
      </c>
      <c r="F30" s="3">
        <v>-64</v>
      </c>
      <c r="G30" s="3">
        <v>-54</v>
      </c>
      <c r="H30" s="3">
        <v>-45</v>
      </c>
      <c r="I30" s="3">
        <v>-34</v>
      </c>
      <c r="J30" s="3">
        <v>-44</v>
      </c>
      <c r="K30" s="3">
        <v>-82</v>
      </c>
      <c r="L30" s="3">
        <v>-100</v>
      </c>
      <c r="M30" s="3">
        <v>-140</v>
      </c>
      <c r="O30" t="s">
        <v>49</v>
      </c>
    </row>
    <row r="31" spans="1:15" ht="47.25" x14ac:dyDescent="0.25">
      <c r="A31" s="2" t="s">
        <v>48</v>
      </c>
      <c r="B31" s="3">
        <v>-17.7</v>
      </c>
      <c r="C31" s="3">
        <v>-16.3</v>
      </c>
      <c r="D31" s="3">
        <v>-15.9</v>
      </c>
      <c r="E31" s="3">
        <v>-12.1</v>
      </c>
      <c r="F31" s="3">
        <v>-9.1999999999999993</v>
      </c>
      <c r="G31" s="3">
        <v>-7.7</v>
      </c>
      <c r="H31" s="3">
        <v>-6.3</v>
      </c>
      <c r="I31" s="3">
        <v>-5.0999999999999996</v>
      </c>
      <c r="J31" s="3">
        <v>-6.6</v>
      </c>
      <c r="K31" s="3">
        <v>-11.6</v>
      </c>
      <c r="L31" s="3">
        <v>-13.8</v>
      </c>
      <c r="M31" s="3">
        <v>-18.399999999999999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E21" sqref="E21"/>
    </sheetView>
  </sheetViews>
  <sheetFormatPr defaultRowHeight="15" x14ac:dyDescent="0.25"/>
  <sheetData>
    <row r="1" spans="1:17" x14ac:dyDescent="0.25">
      <c r="B1" t="s">
        <v>17</v>
      </c>
      <c r="C1" t="s">
        <v>18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2"/>
    </row>
    <row r="2" spans="1:17" x14ac:dyDescent="0.25">
      <c r="A2" t="s">
        <v>19</v>
      </c>
      <c r="B2">
        <v>-97.08735066666668</v>
      </c>
      <c r="C2">
        <v>-12.842096</v>
      </c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t="s">
        <v>20</v>
      </c>
      <c r="B3">
        <v>-95.414681999999985</v>
      </c>
      <c r="C3">
        <v>-12.730832999999999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t="s">
        <v>21</v>
      </c>
      <c r="B4">
        <v>-103.70294233333334</v>
      </c>
      <c r="C4">
        <v>-14.184130666666666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  <c r="M6" s="17" t="s">
        <v>12</v>
      </c>
      <c r="N6" s="17"/>
    </row>
    <row r="7" spans="1:17" ht="41.25" x14ac:dyDescent="0.25">
      <c r="A7" t="s">
        <v>24</v>
      </c>
      <c r="B7">
        <v>-80.765973333333321</v>
      </c>
      <c r="C7">
        <v>-10.398829999999998</v>
      </c>
      <c r="M7" s="10" t="s">
        <v>92</v>
      </c>
      <c r="N7" s="10" t="s">
        <v>93</v>
      </c>
    </row>
    <row r="8" spans="1:17" x14ac:dyDescent="0.25">
      <c r="A8" t="s">
        <v>25</v>
      </c>
      <c r="B8">
        <v>-74.257901666666669</v>
      </c>
      <c r="C8">
        <v>-8.0906856666666673</v>
      </c>
      <c r="L8" s="8" t="s">
        <v>35</v>
      </c>
      <c r="M8" s="11">
        <v>-131</v>
      </c>
      <c r="N8" s="11">
        <v>-16.899999999999999</v>
      </c>
    </row>
    <row r="9" spans="1:17" x14ac:dyDescent="0.25">
      <c r="A9" t="s">
        <v>26</v>
      </c>
      <c r="B9">
        <v>-99.482580333333331</v>
      </c>
      <c r="C9">
        <v>-12.681070333333333</v>
      </c>
      <c r="L9" s="8" t="s">
        <v>36</v>
      </c>
      <c r="M9" s="11">
        <v>-114</v>
      </c>
      <c r="N9" s="11">
        <v>-15.5</v>
      </c>
    </row>
    <row r="10" spans="1:17" x14ac:dyDescent="0.25">
      <c r="A10" t="s">
        <v>27</v>
      </c>
      <c r="B10">
        <v>-92.183305000000004</v>
      </c>
      <c r="C10">
        <v>-11.009747666666668</v>
      </c>
      <c r="L10" s="8" t="s">
        <v>37</v>
      </c>
      <c r="M10" s="11">
        <v>-111</v>
      </c>
      <c r="N10" s="11">
        <v>-15.1</v>
      </c>
    </row>
    <row r="11" spans="1:17" x14ac:dyDescent="0.25">
      <c r="A11" t="s">
        <v>28</v>
      </c>
      <c r="B11">
        <v>-23.067121666666665</v>
      </c>
      <c r="C11">
        <v>-2.3916513333333334</v>
      </c>
      <c r="L11" s="8" t="s">
        <v>38</v>
      </c>
      <c r="M11" s="11">
        <v>-80</v>
      </c>
      <c r="N11" s="11">
        <v>-11.3</v>
      </c>
    </row>
    <row r="12" spans="1:17" x14ac:dyDescent="0.25">
      <c r="A12" t="s">
        <v>29</v>
      </c>
      <c r="B12">
        <v>-35.24569533333333</v>
      </c>
      <c r="C12">
        <v>-4.7365033333333342</v>
      </c>
      <c r="L12" s="8" t="s">
        <v>39</v>
      </c>
      <c r="M12" s="11">
        <v>-58</v>
      </c>
      <c r="N12" s="11">
        <v>-8.4</v>
      </c>
    </row>
    <row r="13" spans="1:17" x14ac:dyDescent="0.25">
      <c r="A13" t="s">
        <v>30</v>
      </c>
      <c r="B13">
        <v>-93.834863333333331</v>
      </c>
      <c r="C13">
        <v>-12.247993333333334</v>
      </c>
      <c r="L13" s="8" t="s">
        <v>40</v>
      </c>
      <c r="M13" s="11">
        <v>-47</v>
      </c>
      <c r="N13" s="11">
        <v>-6.8</v>
      </c>
    </row>
    <row r="14" spans="1:17" x14ac:dyDescent="0.25">
      <c r="A14" t="s">
        <v>31</v>
      </c>
      <c r="B14">
        <v>-36.417165666666669</v>
      </c>
      <c r="C14">
        <v>-5.5183503333333332</v>
      </c>
      <c r="L14" s="8" t="s">
        <v>41</v>
      </c>
      <c r="M14" s="11">
        <v>-40</v>
      </c>
      <c r="N14" s="11">
        <v>-5.7</v>
      </c>
    </row>
    <row r="15" spans="1:17" x14ac:dyDescent="0.25">
      <c r="A15" t="s">
        <v>32</v>
      </c>
      <c r="B15">
        <v>-35.31993933333333</v>
      </c>
      <c r="C15">
        <v>-5.2493443333333332</v>
      </c>
      <c r="L15" s="8" t="s">
        <v>42</v>
      </c>
      <c r="M15" s="11">
        <v>-31</v>
      </c>
      <c r="N15" s="11">
        <v>-4.5999999999999996</v>
      </c>
    </row>
    <row r="16" spans="1:17" x14ac:dyDescent="0.25">
      <c r="A16" t="s">
        <v>33</v>
      </c>
      <c r="B16">
        <v>-30.911778999999999</v>
      </c>
      <c r="C16">
        <v>-4.6647249999999998</v>
      </c>
      <c r="L16" s="8" t="s">
        <v>43</v>
      </c>
      <c r="M16" s="11">
        <v>-39</v>
      </c>
      <c r="N16" s="11">
        <v>-5.9</v>
      </c>
    </row>
    <row r="17" spans="1:14" x14ac:dyDescent="0.25">
      <c r="A17" t="s">
        <v>34</v>
      </c>
      <c r="B17">
        <v>-29.619667333333336</v>
      </c>
      <c r="C17">
        <v>-4.5491090000000005</v>
      </c>
      <c r="L17" s="8" t="s">
        <v>44</v>
      </c>
      <c r="M17" s="11">
        <v>-77</v>
      </c>
      <c r="N17" s="11">
        <v>-10.9</v>
      </c>
    </row>
    <row r="18" spans="1:14" x14ac:dyDescent="0.25">
      <c r="L18" s="8" t="s">
        <v>45</v>
      </c>
      <c r="M18" s="11">
        <v>-94</v>
      </c>
      <c r="N18" s="11">
        <v>-13</v>
      </c>
    </row>
    <row r="19" spans="1:14" x14ac:dyDescent="0.25">
      <c r="E19">
        <v>37.499850000000002</v>
      </c>
      <c r="L19" s="8" t="s">
        <v>46</v>
      </c>
      <c r="M19" s="11">
        <v>-134</v>
      </c>
      <c r="N19" s="11">
        <v>-17.600000000000001</v>
      </c>
    </row>
    <row r="20" spans="1:14" x14ac:dyDescent="0.25">
      <c r="E20">
        <v>-109.522482</v>
      </c>
    </row>
    <row r="21" spans="1:14" x14ac:dyDescent="0.25">
      <c r="E21">
        <v>1648.0540000000001</v>
      </c>
    </row>
  </sheetData>
  <mergeCells count="1">
    <mergeCell ref="M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G13" sqref="G13"/>
    </sheetView>
  </sheetViews>
  <sheetFormatPr defaultRowHeight="15" x14ac:dyDescent="0.25"/>
  <sheetData>
    <row r="1" spans="1:19" x14ac:dyDescent="0.25">
      <c r="B1" t="s">
        <v>17</v>
      </c>
      <c r="C1" t="s">
        <v>18</v>
      </c>
      <c r="G1" s="1"/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</row>
    <row r="2" spans="1:19" ht="47.25" x14ac:dyDescent="0.25">
      <c r="A2" t="s">
        <v>19</v>
      </c>
      <c r="B2">
        <v>-97.08735066666668</v>
      </c>
      <c r="C2">
        <v>-12.842096</v>
      </c>
      <c r="G2" s="2" t="s">
        <v>47</v>
      </c>
      <c r="H2" s="3">
        <v>-133</v>
      </c>
      <c r="I2" s="3">
        <v>-110</v>
      </c>
      <c r="J2" s="3">
        <v>-109</v>
      </c>
      <c r="K2" s="3">
        <v>-81</v>
      </c>
      <c r="L2" s="3">
        <v>-59</v>
      </c>
      <c r="M2" s="3">
        <v>-51</v>
      </c>
      <c r="N2" s="3">
        <v>-42</v>
      </c>
      <c r="O2" s="3">
        <v>-30</v>
      </c>
      <c r="P2" s="3">
        <v>-41</v>
      </c>
      <c r="Q2" s="3">
        <v>-77</v>
      </c>
      <c r="R2" s="3">
        <v>-91</v>
      </c>
      <c r="S2" s="3">
        <v>-133</v>
      </c>
    </row>
    <row r="3" spans="1:19" ht="47.25" x14ac:dyDescent="0.25">
      <c r="A3" t="s">
        <v>20</v>
      </c>
      <c r="B3">
        <v>-95.414681999999985</v>
      </c>
      <c r="C3">
        <v>-12.730832999999999</v>
      </c>
      <c r="G3" s="2" t="s">
        <v>48</v>
      </c>
      <c r="H3" s="3">
        <v>-16.8</v>
      </c>
      <c r="I3" s="3">
        <v>-15.2</v>
      </c>
      <c r="J3" s="3">
        <v>-15</v>
      </c>
      <c r="K3" s="3">
        <v>-11.4</v>
      </c>
      <c r="L3" s="3">
        <v>-8.6</v>
      </c>
      <c r="M3" s="3">
        <v>-7.2</v>
      </c>
      <c r="N3" s="3">
        <v>-5.9</v>
      </c>
      <c r="O3" s="3">
        <v>-4.5</v>
      </c>
      <c r="P3" s="3">
        <v>-6.1</v>
      </c>
      <c r="Q3" s="3">
        <v>-10.9</v>
      </c>
      <c r="R3" s="3">
        <v>-12.8</v>
      </c>
      <c r="S3" s="3">
        <v>-17.3</v>
      </c>
    </row>
    <row r="4" spans="1:19" x14ac:dyDescent="0.25">
      <c r="A4" t="s">
        <v>21</v>
      </c>
      <c r="B4">
        <v>-103.70294233333334</v>
      </c>
      <c r="C4">
        <v>-14.184130666666666</v>
      </c>
    </row>
    <row r="5" spans="1:19" x14ac:dyDescent="0.25">
      <c r="A5" t="s">
        <v>22</v>
      </c>
      <c r="B5">
        <v>-98.75139866666666</v>
      </c>
      <c r="C5">
        <v>-12.780006333333333</v>
      </c>
    </row>
    <row r="6" spans="1:19" x14ac:dyDescent="0.25">
      <c r="A6" t="s">
        <v>23</v>
      </c>
      <c r="B6">
        <v>-98.18713533333333</v>
      </c>
      <c r="C6">
        <v>-13.032775000000001</v>
      </c>
    </row>
    <row r="7" spans="1:19" x14ac:dyDescent="0.25">
      <c r="A7" t="s">
        <v>24</v>
      </c>
      <c r="B7">
        <v>-80.765973333333321</v>
      </c>
      <c r="C7">
        <v>-10.398829999999998</v>
      </c>
    </row>
    <row r="8" spans="1:19" x14ac:dyDescent="0.25">
      <c r="A8" t="s">
        <v>25</v>
      </c>
      <c r="B8">
        <v>-74.257901666666669</v>
      </c>
      <c r="C8">
        <v>-8.0906856666666673</v>
      </c>
    </row>
    <row r="9" spans="1:19" x14ac:dyDescent="0.25">
      <c r="A9" t="s">
        <v>26</v>
      </c>
      <c r="B9">
        <v>-99.482580333333331</v>
      </c>
      <c r="C9">
        <v>-12.681070333333333</v>
      </c>
    </row>
    <row r="10" spans="1:19" x14ac:dyDescent="0.25">
      <c r="A10" t="s">
        <v>27</v>
      </c>
      <c r="B10">
        <v>-92.183305000000004</v>
      </c>
      <c r="C10">
        <v>-11.009747666666668</v>
      </c>
    </row>
    <row r="11" spans="1:19" x14ac:dyDescent="0.25">
      <c r="A11" t="s">
        <v>28</v>
      </c>
      <c r="B11">
        <v>-23.067121666666665</v>
      </c>
      <c r="C11">
        <v>-2.3916513333333334</v>
      </c>
      <c r="G11">
        <v>37.424807000000001</v>
      </c>
    </row>
    <row r="12" spans="1:19" x14ac:dyDescent="0.25">
      <c r="A12" t="s">
        <v>29</v>
      </c>
      <c r="B12">
        <v>-35.24569533333333</v>
      </c>
      <c r="C12">
        <v>-4.7365033333333342</v>
      </c>
      <c r="G12">
        <v>-110.341065</v>
      </c>
    </row>
    <row r="13" spans="1:19" x14ac:dyDescent="0.25">
      <c r="A13" t="s">
        <v>30</v>
      </c>
      <c r="B13">
        <v>-93.834863333333331</v>
      </c>
      <c r="C13">
        <v>-12.247993333333334</v>
      </c>
      <c r="G13">
        <v>1645.62</v>
      </c>
    </row>
    <row r="14" spans="1:19" x14ac:dyDescent="0.25">
      <c r="A14" t="s">
        <v>31</v>
      </c>
      <c r="B14">
        <v>-36.417165666666669</v>
      </c>
      <c r="C14">
        <v>-5.5183503333333332</v>
      </c>
    </row>
    <row r="15" spans="1:19" x14ac:dyDescent="0.25">
      <c r="A15" t="s">
        <v>32</v>
      </c>
      <c r="B15">
        <v>-35.31993933333333</v>
      </c>
      <c r="C15">
        <v>-5.2493443333333332</v>
      </c>
    </row>
    <row r="16" spans="1:19" x14ac:dyDescent="0.25">
      <c r="A16" t="s">
        <v>33</v>
      </c>
      <c r="B16">
        <v>-30.911778999999999</v>
      </c>
      <c r="C16">
        <v>-4.6647249999999998</v>
      </c>
    </row>
    <row r="17" spans="1:3" x14ac:dyDescent="0.25">
      <c r="A17" t="s">
        <v>34</v>
      </c>
      <c r="B17">
        <v>-29.619667333333336</v>
      </c>
      <c r="C17">
        <v>-4.5491090000000005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4" workbookViewId="0">
      <selection activeCell="G21" sqref="G21"/>
    </sheetView>
  </sheetViews>
  <sheetFormatPr defaultRowHeight="15" x14ac:dyDescent="0.25"/>
  <sheetData>
    <row r="1" spans="1:17" x14ac:dyDescent="0.25">
      <c r="B1" t="s">
        <v>17</v>
      </c>
      <c r="C1" t="s">
        <v>18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</row>
    <row r="2" spans="1:17" ht="47.25" x14ac:dyDescent="0.25">
      <c r="A2" t="s">
        <v>19</v>
      </c>
      <c r="B2">
        <v>-97.08735066666668</v>
      </c>
      <c r="C2">
        <v>-12.842096</v>
      </c>
      <c r="E2" s="2" t="s">
        <v>47</v>
      </c>
      <c r="F2" s="3">
        <v>-136</v>
      </c>
      <c r="G2" s="3">
        <v>-117</v>
      </c>
      <c r="H2" s="3">
        <v>-114</v>
      </c>
      <c r="I2" s="3">
        <v>-84</v>
      </c>
      <c r="J2" s="3">
        <v>-62</v>
      </c>
      <c r="K2" s="3">
        <v>-53</v>
      </c>
      <c r="L2" s="3">
        <v>-44</v>
      </c>
      <c r="M2" s="3">
        <v>-33</v>
      </c>
      <c r="N2" s="3">
        <v>-43</v>
      </c>
      <c r="O2" s="3">
        <v>-81</v>
      </c>
      <c r="P2" s="3">
        <v>-97</v>
      </c>
      <c r="Q2" s="3">
        <v>-138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48</v>
      </c>
      <c r="F3" s="3">
        <v>-17.399999999999999</v>
      </c>
      <c r="G3" s="3">
        <v>-16</v>
      </c>
      <c r="H3" s="3">
        <v>-15.6</v>
      </c>
      <c r="I3" s="3">
        <v>-11.9</v>
      </c>
      <c r="J3" s="3">
        <v>-9</v>
      </c>
      <c r="K3" s="3">
        <v>-7.5</v>
      </c>
      <c r="L3" s="3">
        <v>-6.2</v>
      </c>
      <c r="M3" s="3">
        <v>-4.9000000000000004</v>
      </c>
      <c r="N3" s="3">
        <v>-6.4</v>
      </c>
      <c r="O3" s="3">
        <v>-11.4</v>
      </c>
      <c r="P3" s="3">
        <v>-13.5</v>
      </c>
      <c r="Q3" s="3">
        <v>-18</v>
      </c>
    </row>
    <row r="4" spans="1:17" x14ac:dyDescent="0.25">
      <c r="A4" t="s">
        <v>21</v>
      </c>
      <c r="B4">
        <v>-103.70294233333334</v>
      </c>
      <c r="C4">
        <v>-14.184130666666666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</row>
    <row r="9" spans="1:17" x14ac:dyDescent="0.25">
      <c r="A9" t="s">
        <v>26</v>
      </c>
      <c r="B9">
        <v>-99.482580333333331</v>
      </c>
      <c r="C9">
        <v>-12.681070333333333</v>
      </c>
    </row>
    <row r="10" spans="1:17" x14ac:dyDescent="0.25">
      <c r="A10" t="s">
        <v>27</v>
      </c>
      <c r="B10">
        <v>-92.183305000000004</v>
      </c>
      <c r="C10">
        <v>-11.009747666666668</v>
      </c>
    </row>
    <row r="11" spans="1:17" x14ac:dyDescent="0.25">
      <c r="A11" t="s">
        <v>28</v>
      </c>
      <c r="B11">
        <v>-23.067121666666665</v>
      </c>
      <c r="C11">
        <v>-2.3916513333333334</v>
      </c>
    </row>
    <row r="12" spans="1:17" x14ac:dyDescent="0.25">
      <c r="A12" t="s">
        <v>29</v>
      </c>
      <c r="B12">
        <v>-35.24569533333333</v>
      </c>
      <c r="C12">
        <v>-4.7365033333333342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7" x14ac:dyDescent="0.25">
      <c r="A17" t="s">
        <v>34</v>
      </c>
      <c r="B17">
        <v>-29.619667333333336</v>
      </c>
      <c r="C17">
        <v>-4.5491090000000005</v>
      </c>
    </row>
    <row r="19" spans="1:7" x14ac:dyDescent="0.25">
      <c r="G19">
        <v>37.428452</v>
      </c>
    </row>
    <row r="20" spans="1:7" x14ac:dyDescent="0.25">
      <c r="G20">
        <v>-109.93398999999999</v>
      </c>
    </row>
    <row r="21" spans="1:7" x14ac:dyDescent="0.25">
      <c r="G21">
        <v>1942.19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12" sqref="F12"/>
    </sheetView>
  </sheetViews>
  <sheetFormatPr defaultRowHeight="15" x14ac:dyDescent="0.25"/>
  <sheetData>
    <row r="1" spans="1:17" x14ac:dyDescent="0.25">
      <c r="B1" t="s">
        <v>17</v>
      </c>
      <c r="C1" t="s">
        <v>18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</row>
    <row r="2" spans="1:17" ht="47.25" x14ac:dyDescent="0.25">
      <c r="A2" t="s">
        <v>19</v>
      </c>
      <c r="B2">
        <v>-97.08735066666668</v>
      </c>
      <c r="C2">
        <v>-12.842096</v>
      </c>
      <c r="E2" s="2" t="s">
        <v>47</v>
      </c>
      <c r="F2" s="3">
        <v>-79</v>
      </c>
      <c r="G2" s="3">
        <v>-81</v>
      </c>
      <c r="H2" s="3">
        <v>-68</v>
      </c>
      <c r="I2" s="3">
        <v>-56</v>
      </c>
      <c r="J2" s="3">
        <v>-41</v>
      </c>
      <c r="K2" s="3">
        <v>-27</v>
      </c>
      <c r="L2" s="3">
        <v>-15</v>
      </c>
      <c r="M2" s="3">
        <v>-21</v>
      </c>
      <c r="N2" s="3">
        <v>-31</v>
      </c>
      <c r="O2" s="3">
        <v>-46</v>
      </c>
      <c r="P2" s="3">
        <v>-70</v>
      </c>
      <c r="Q2" s="3">
        <v>-71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48</v>
      </c>
      <c r="F3" s="3">
        <v>-11.4</v>
      </c>
      <c r="G3" s="3">
        <v>-11.8</v>
      </c>
      <c r="H3" s="3">
        <v>-10.3</v>
      </c>
      <c r="I3" s="3">
        <v>-8.6</v>
      </c>
      <c r="J3" s="3">
        <v>-6.6</v>
      </c>
      <c r="K3" s="3">
        <v>-4.7</v>
      </c>
      <c r="L3" s="3">
        <v>-2.6</v>
      </c>
      <c r="M3" s="3">
        <v>-4.0999999999999996</v>
      </c>
      <c r="N3" s="3">
        <v>-5.4</v>
      </c>
      <c r="O3" s="3">
        <v>-7.4</v>
      </c>
      <c r="P3" s="3">
        <v>-10.4</v>
      </c>
      <c r="Q3" s="3">
        <v>-10.7</v>
      </c>
    </row>
    <row r="4" spans="1:17" x14ac:dyDescent="0.25">
      <c r="A4" t="s">
        <v>21</v>
      </c>
      <c r="B4">
        <v>-103.70294233333334</v>
      </c>
      <c r="C4">
        <v>-14.184130666666666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</row>
    <row r="9" spans="1:17" x14ac:dyDescent="0.25">
      <c r="A9" t="s">
        <v>26</v>
      </c>
      <c r="B9">
        <v>-99.482580333333331</v>
      </c>
      <c r="C9">
        <v>-12.681070333333333</v>
      </c>
    </row>
    <row r="10" spans="1:17" x14ac:dyDescent="0.25">
      <c r="A10" t="s">
        <v>27</v>
      </c>
      <c r="B10">
        <v>-92.183305000000004</v>
      </c>
      <c r="C10">
        <v>-11.009747666666668</v>
      </c>
      <c r="F10">
        <v>37.406768</v>
      </c>
    </row>
    <row r="11" spans="1:17" x14ac:dyDescent="0.25">
      <c r="A11" t="s">
        <v>28</v>
      </c>
      <c r="B11">
        <v>-23.067121666666665</v>
      </c>
      <c r="C11">
        <v>-2.3916513333333334</v>
      </c>
      <c r="F11">
        <v>-109.954353</v>
      </c>
    </row>
    <row r="12" spans="1:17" x14ac:dyDescent="0.25">
      <c r="A12" t="s">
        <v>29</v>
      </c>
      <c r="B12">
        <v>-35.24569533333333</v>
      </c>
      <c r="C12">
        <v>-4.7365033333333342</v>
      </c>
      <c r="F12">
        <v>1947.06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3" x14ac:dyDescent="0.25">
      <c r="A17" t="s">
        <v>34</v>
      </c>
      <c r="B17">
        <v>-29.619667333333336</v>
      </c>
      <c r="C17">
        <v>-4.5491090000000005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F25" sqref="F25"/>
    </sheetView>
  </sheetViews>
  <sheetFormatPr defaultRowHeight="15" x14ac:dyDescent="0.25"/>
  <sheetData>
    <row r="1" spans="1:17" x14ac:dyDescent="0.25">
      <c r="B1" t="s">
        <v>17</v>
      </c>
      <c r="C1" t="s">
        <v>18</v>
      </c>
    </row>
    <row r="2" spans="1:17" x14ac:dyDescent="0.25">
      <c r="A2" t="s">
        <v>19</v>
      </c>
      <c r="B2">
        <v>-97.08735066666668</v>
      </c>
      <c r="C2">
        <v>-12.842096</v>
      </c>
      <c r="E2" s="1"/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47</v>
      </c>
      <c r="F3" s="3">
        <v>-79</v>
      </c>
      <c r="G3" s="3">
        <v>-81</v>
      </c>
      <c r="H3" s="3">
        <v>-68</v>
      </c>
      <c r="I3" s="3">
        <v>-56</v>
      </c>
      <c r="J3" s="3">
        <v>-41</v>
      </c>
      <c r="K3" s="3">
        <v>-27</v>
      </c>
      <c r="L3" s="3">
        <v>-15</v>
      </c>
      <c r="M3" s="3">
        <v>-21</v>
      </c>
      <c r="N3" s="3">
        <v>-31</v>
      </c>
      <c r="O3" s="3">
        <v>-46</v>
      </c>
      <c r="P3" s="3">
        <v>-70</v>
      </c>
      <c r="Q3" s="3">
        <v>-71</v>
      </c>
    </row>
    <row r="4" spans="1:17" ht="47.25" x14ac:dyDescent="0.25">
      <c r="A4" t="s">
        <v>21</v>
      </c>
      <c r="B4">
        <v>-103.70294233333334</v>
      </c>
      <c r="C4">
        <v>-14.184130666666666</v>
      </c>
      <c r="E4" s="2" t="s">
        <v>48</v>
      </c>
      <c r="F4" s="3">
        <v>-11.4</v>
      </c>
      <c r="G4" s="3">
        <v>-11.8</v>
      </c>
      <c r="H4" s="3">
        <v>-10.3</v>
      </c>
      <c r="I4" s="3">
        <v>-8.6</v>
      </c>
      <c r="J4" s="3">
        <v>-6.6</v>
      </c>
      <c r="K4" s="3">
        <v>-4.7</v>
      </c>
      <c r="L4" s="3">
        <v>-2.6</v>
      </c>
      <c r="M4" s="3">
        <v>-4.0999999999999996</v>
      </c>
      <c r="N4" s="3">
        <v>-5.4</v>
      </c>
      <c r="O4" s="3">
        <v>-7.4</v>
      </c>
      <c r="P4" s="3">
        <v>-10.4</v>
      </c>
      <c r="Q4" s="3">
        <v>-10.7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</row>
    <row r="9" spans="1:17" x14ac:dyDescent="0.25">
      <c r="A9" t="s">
        <v>26</v>
      </c>
      <c r="B9">
        <v>-99.482580333333331</v>
      </c>
      <c r="C9">
        <v>-12.681070333333333</v>
      </c>
    </row>
    <row r="10" spans="1:17" x14ac:dyDescent="0.25">
      <c r="A10" t="s">
        <v>27</v>
      </c>
      <c r="B10">
        <v>-92.183305000000004</v>
      </c>
      <c r="C10">
        <v>-11.009747666666668</v>
      </c>
    </row>
    <row r="11" spans="1:17" x14ac:dyDescent="0.25">
      <c r="A11" t="s">
        <v>28</v>
      </c>
      <c r="B11">
        <v>-23.067121666666665</v>
      </c>
      <c r="C11">
        <v>-2.3916513333333334</v>
      </c>
    </row>
    <row r="12" spans="1:17" x14ac:dyDescent="0.25">
      <c r="A12" t="s">
        <v>29</v>
      </c>
      <c r="B12">
        <v>-35.24569533333333</v>
      </c>
      <c r="C12">
        <v>-4.7365033333333342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6" x14ac:dyDescent="0.25">
      <c r="A17" t="s">
        <v>34</v>
      </c>
      <c r="B17">
        <v>-29.619667333333336</v>
      </c>
      <c r="C17">
        <v>-4.5491090000000005</v>
      </c>
    </row>
    <row r="23" spans="1:6" x14ac:dyDescent="0.25">
      <c r="F23">
        <v>37.406663999999999</v>
      </c>
    </row>
    <row r="24" spans="1:6" x14ac:dyDescent="0.25">
      <c r="F24">
        <v>-109.95484</v>
      </c>
    </row>
    <row r="25" spans="1:6" x14ac:dyDescent="0.25">
      <c r="F25">
        <v>1945.23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4" workbookViewId="0">
      <selection activeCell="H26" sqref="H26"/>
    </sheetView>
  </sheetViews>
  <sheetFormatPr defaultRowHeight="15" x14ac:dyDescent="0.25"/>
  <sheetData>
    <row r="1" spans="1:18" x14ac:dyDescent="0.25">
      <c r="B1" t="s">
        <v>17</v>
      </c>
      <c r="C1" t="s">
        <v>18</v>
      </c>
      <c r="F1" s="1"/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1:18" ht="47.25" x14ac:dyDescent="0.25">
      <c r="A2" t="s">
        <v>19</v>
      </c>
      <c r="B2">
        <v>-97.08735066666668</v>
      </c>
      <c r="C2">
        <v>-12.842096</v>
      </c>
      <c r="F2" s="2" t="s">
        <v>47</v>
      </c>
      <c r="G2" s="3">
        <v>-79</v>
      </c>
      <c r="H2" s="3">
        <v>-81</v>
      </c>
      <c r="I2" s="3">
        <v>-68</v>
      </c>
      <c r="J2" s="3">
        <v>-56</v>
      </c>
      <c r="K2" s="3">
        <v>-41</v>
      </c>
      <c r="L2" s="3">
        <v>-27</v>
      </c>
      <c r="M2" s="3">
        <v>-15</v>
      </c>
      <c r="N2" s="3">
        <v>-21</v>
      </c>
      <c r="O2" s="3">
        <v>-31</v>
      </c>
      <c r="P2" s="3">
        <v>-46</v>
      </c>
      <c r="Q2" s="3">
        <v>-69</v>
      </c>
      <c r="R2" s="3">
        <v>-71</v>
      </c>
    </row>
    <row r="3" spans="1:18" ht="47.25" x14ac:dyDescent="0.25">
      <c r="A3" t="s">
        <v>20</v>
      </c>
      <c r="B3">
        <v>-95.414681999999985</v>
      </c>
      <c r="C3">
        <v>-12.730832999999999</v>
      </c>
      <c r="F3" s="2" t="s">
        <v>48</v>
      </c>
      <c r="G3" s="3">
        <v>-11.4</v>
      </c>
      <c r="H3" s="3">
        <v>-11.8</v>
      </c>
      <c r="I3" s="3">
        <v>-10.3</v>
      </c>
      <c r="J3" s="3">
        <v>-8.6</v>
      </c>
      <c r="K3" s="3">
        <v>-6.6</v>
      </c>
      <c r="L3" s="3">
        <v>-4.7</v>
      </c>
      <c r="M3" s="3">
        <v>-2.6</v>
      </c>
      <c r="N3" s="3">
        <v>-4.0999999999999996</v>
      </c>
      <c r="O3" s="3">
        <v>-5.4</v>
      </c>
      <c r="P3" s="3">
        <v>-7.4</v>
      </c>
      <c r="Q3" s="3">
        <v>-10.4</v>
      </c>
      <c r="R3" s="3">
        <v>-10.7</v>
      </c>
    </row>
    <row r="4" spans="1:18" x14ac:dyDescent="0.25">
      <c r="A4" t="s">
        <v>21</v>
      </c>
      <c r="B4">
        <v>-103.70294233333334</v>
      </c>
      <c r="C4">
        <v>-14.184130666666666</v>
      </c>
    </row>
    <row r="5" spans="1:18" x14ac:dyDescent="0.25">
      <c r="A5" t="s">
        <v>22</v>
      </c>
      <c r="B5">
        <v>-98.75139866666666</v>
      </c>
      <c r="C5">
        <v>-12.780006333333333</v>
      </c>
    </row>
    <row r="6" spans="1:18" x14ac:dyDescent="0.25">
      <c r="A6" t="s">
        <v>23</v>
      </c>
      <c r="B6">
        <v>-98.18713533333333</v>
      </c>
      <c r="C6">
        <v>-13.032775000000001</v>
      </c>
    </row>
    <row r="7" spans="1:18" x14ac:dyDescent="0.25">
      <c r="A7" t="s">
        <v>24</v>
      </c>
      <c r="B7">
        <v>-80.765973333333321</v>
      </c>
      <c r="C7">
        <v>-10.398829999999998</v>
      </c>
    </row>
    <row r="8" spans="1:18" x14ac:dyDescent="0.25">
      <c r="A8" t="s">
        <v>25</v>
      </c>
      <c r="B8">
        <v>-74.257901666666669</v>
      </c>
      <c r="C8">
        <v>-8.0906856666666673</v>
      </c>
    </row>
    <row r="9" spans="1:18" x14ac:dyDescent="0.25">
      <c r="A9" t="s">
        <v>26</v>
      </c>
      <c r="B9">
        <v>-99.482580333333331</v>
      </c>
      <c r="C9">
        <v>-12.681070333333333</v>
      </c>
    </row>
    <row r="10" spans="1:18" x14ac:dyDescent="0.25">
      <c r="A10" t="s">
        <v>27</v>
      </c>
      <c r="B10">
        <v>-92.183305000000004</v>
      </c>
      <c r="C10">
        <v>-11.009747666666668</v>
      </c>
    </row>
    <row r="11" spans="1:18" x14ac:dyDescent="0.25">
      <c r="A11" t="s">
        <v>28</v>
      </c>
      <c r="B11">
        <v>-23.067121666666665</v>
      </c>
      <c r="C11">
        <v>-2.3916513333333334</v>
      </c>
    </row>
    <row r="12" spans="1:18" x14ac:dyDescent="0.25">
      <c r="A12" t="s">
        <v>29</v>
      </c>
      <c r="B12">
        <v>-35.24569533333333</v>
      </c>
      <c r="C12">
        <v>-4.7365033333333342</v>
      </c>
    </row>
    <row r="13" spans="1:18" x14ac:dyDescent="0.25">
      <c r="A13" t="s">
        <v>30</v>
      </c>
      <c r="B13">
        <v>-93.834863333333331</v>
      </c>
      <c r="C13">
        <v>-12.247993333333334</v>
      </c>
    </row>
    <row r="14" spans="1:18" x14ac:dyDescent="0.25">
      <c r="A14" t="s">
        <v>31</v>
      </c>
      <c r="B14">
        <v>-36.417165666666669</v>
      </c>
      <c r="C14">
        <v>-5.5183503333333332</v>
      </c>
    </row>
    <row r="15" spans="1:18" x14ac:dyDescent="0.25">
      <c r="A15" t="s">
        <v>32</v>
      </c>
      <c r="B15">
        <v>-35.31993933333333</v>
      </c>
      <c r="C15">
        <v>-5.2493443333333332</v>
      </c>
    </row>
    <row r="16" spans="1:18" x14ac:dyDescent="0.25">
      <c r="A16" t="s">
        <v>33</v>
      </c>
      <c r="B16">
        <v>-30.911778999999999</v>
      </c>
      <c r="C16">
        <v>-4.6647249999999998</v>
      </c>
    </row>
    <row r="17" spans="1:8" x14ac:dyDescent="0.25">
      <c r="A17" t="s">
        <v>34</v>
      </c>
      <c r="B17">
        <v>-29.619667333333336</v>
      </c>
      <c r="C17">
        <v>-4.5491090000000005</v>
      </c>
    </row>
    <row r="24" spans="1:8" x14ac:dyDescent="0.25">
      <c r="H24">
        <v>37.406905000000002</v>
      </c>
    </row>
    <row r="25" spans="1:8" x14ac:dyDescent="0.25">
      <c r="H25">
        <v>-109.95563900000001</v>
      </c>
    </row>
    <row r="26" spans="1:8" x14ac:dyDescent="0.25">
      <c r="H26">
        <v>1943.4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4" workbookViewId="0">
      <selection activeCell="F22" sqref="F22"/>
    </sheetView>
  </sheetViews>
  <sheetFormatPr defaultRowHeight="15" x14ac:dyDescent="0.25"/>
  <sheetData>
    <row r="1" spans="1:17" x14ac:dyDescent="0.25">
      <c r="B1" t="s">
        <v>17</v>
      </c>
      <c r="C1" t="s">
        <v>18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</row>
    <row r="2" spans="1:17" ht="47.25" x14ac:dyDescent="0.25">
      <c r="A2" t="s">
        <v>19</v>
      </c>
      <c r="B2">
        <v>-97.08735066666668</v>
      </c>
      <c r="C2">
        <v>-12.842096</v>
      </c>
      <c r="E2" s="2" t="s">
        <v>47</v>
      </c>
      <c r="F2" s="3">
        <v>-136</v>
      </c>
      <c r="G2" s="3">
        <v>-116</v>
      </c>
      <c r="H2" s="3">
        <v>-114</v>
      </c>
      <c r="I2" s="3">
        <v>-84</v>
      </c>
      <c r="J2" s="3">
        <v>-63</v>
      </c>
      <c r="K2" s="3">
        <v>-53</v>
      </c>
      <c r="L2" s="3">
        <v>-44</v>
      </c>
      <c r="M2" s="3">
        <v>-33</v>
      </c>
      <c r="N2" s="3">
        <v>-43</v>
      </c>
      <c r="O2" s="3">
        <v>-81</v>
      </c>
      <c r="P2" s="3">
        <v>-97</v>
      </c>
      <c r="Q2" s="3">
        <v>-138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48</v>
      </c>
      <c r="F3" s="3">
        <v>-17.399999999999999</v>
      </c>
      <c r="G3" s="3">
        <v>-16</v>
      </c>
      <c r="H3" s="3">
        <v>-15.6</v>
      </c>
      <c r="I3" s="3">
        <v>-11.9</v>
      </c>
      <c r="J3" s="3">
        <v>-9</v>
      </c>
      <c r="K3" s="3">
        <v>-7.5</v>
      </c>
      <c r="L3" s="3">
        <v>-6.2</v>
      </c>
      <c r="M3" s="3">
        <v>-4.9000000000000004</v>
      </c>
      <c r="N3" s="3">
        <v>-6.4</v>
      </c>
      <c r="O3" s="3">
        <v>-11.4</v>
      </c>
      <c r="P3" s="3">
        <v>-13.5</v>
      </c>
      <c r="Q3" s="3">
        <v>-18</v>
      </c>
    </row>
    <row r="4" spans="1:17" x14ac:dyDescent="0.25">
      <c r="A4" t="s">
        <v>21</v>
      </c>
      <c r="B4">
        <v>-103.70294233333334</v>
      </c>
      <c r="C4">
        <v>-14.184130666666666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</row>
    <row r="9" spans="1:17" x14ac:dyDescent="0.25">
      <c r="A9" t="s">
        <v>26</v>
      </c>
      <c r="B9">
        <v>-99.482580333333331</v>
      </c>
      <c r="C9">
        <v>-12.681070333333333</v>
      </c>
    </row>
    <row r="10" spans="1:17" x14ac:dyDescent="0.25">
      <c r="A10" t="s">
        <v>27</v>
      </c>
      <c r="B10">
        <v>-92.183305000000004</v>
      </c>
      <c r="C10">
        <v>-11.009747666666668</v>
      </c>
    </row>
    <row r="11" spans="1:17" x14ac:dyDescent="0.25">
      <c r="A11" t="s">
        <v>28</v>
      </c>
      <c r="B11">
        <v>-23.067121666666665</v>
      </c>
      <c r="C11">
        <v>-2.3916513333333334</v>
      </c>
    </row>
    <row r="12" spans="1:17" x14ac:dyDescent="0.25">
      <c r="A12" t="s">
        <v>29</v>
      </c>
      <c r="B12">
        <v>-35.24569533333333</v>
      </c>
      <c r="C12">
        <v>-4.7365033333333342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6" x14ac:dyDescent="0.25">
      <c r="A17" t="s">
        <v>34</v>
      </c>
      <c r="B17">
        <v>-29.619667333333336</v>
      </c>
      <c r="C17">
        <v>-4.5491090000000005</v>
      </c>
    </row>
    <row r="20" spans="1:6" x14ac:dyDescent="0.25">
      <c r="F20">
        <v>37.407051000000003</v>
      </c>
    </row>
    <row r="21" spans="1:6" x14ac:dyDescent="0.25">
      <c r="F21">
        <v>-109.955772</v>
      </c>
    </row>
    <row r="22" spans="1:6" x14ac:dyDescent="0.25">
      <c r="F22">
        <v>1949.5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G25" sqref="G25"/>
    </sheetView>
  </sheetViews>
  <sheetFormatPr defaultRowHeight="15" x14ac:dyDescent="0.25"/>
  <sheetData>
    <row r="1" spans="1:17" x14ac:dyDescent="0.25">
      <c r="B1" t="s">
        <v>17</v>
      </c>
      <c r="C1" t="s">
        <v>18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</row>
    <row r="2" spans="1:17" ht="47.25" x14ac:dyDescent="0.25">
      <c r="A2" t="s">
        <v>19</v>
      </c>
      <c r="B2">
        <v>-97.08735066666668</v>
      </c>
      <c r="C2">
        <v>-12.842096</v>
      </c>
      <c r="E2" s="2" t="s">
        <v>47</v>
      </c>
      <c r="F2" s="3">
        <v>-136</v>
      </c>
      <c r="G2" s="3">
        <v>-116</v>
      </c>
      <c r="H2" s="3">
        <v>-114</v>
      </c>
      <c r="I2" s="3">
        <v>-84</v>
      </c>
      <c r="J2" s="3">
        <v>-62</v>
      </c>
      <c r="K2" s="3">
        <v>-53</v>
      </c>
      <c r="L2" s="3">
        <v>-44</v>
      </c>
      <c r="M2" s="3">
        <v>-33</v>
      </c>
      <c r="N2" s="3">
        <v>-43</v>
      </c>
      <c r="O2" s="3">
        <v>-81</v>
      </c>
      <c r="P2" s="3">
        <v>-97</v>
      </c>
      <c r="Q2" s="3">
        <v>-138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48</v>
      </c>
      <c r="F3" s="3">
        <v>-17.399999999999999</v>
      </c>
      <c r="G3" s="3">
        <v>-15.9</v>
      </c>
      <c r="H3" s="3">
        <v>-15.5</v>
      </c>
      <c r="I3" s="3">
        <v>-11.9</v>
      </c>
      <c r="J3" s="3">
        <v>-9</v>
      </c>
      <c r="K3" s="3">
        <v>-7.5</v>
      </c>
      <c r="L3" s="3">
        <v>-6.1</v>
      </c>
      <c r="M3" s="3">
        <v>-4.9000000000000004</v>
      </c>
      <c r="N3" s="3">
        <v>-6.4</v>
      </c>
      <c r="O3" s="3">
        <v>-11.4</v>
      </c>
      <c r="P3" s="3">
        <v>-13.5</v>
      </c>
      <c r="Q3" s="3">
        <v>-18</v>
      </c>
    </row>
    <row r="4" spans="1:17" x14ac:dyDescent="0.25">
      <c r="A4" t="s">
        <v>21</v>
      </c>
      <c r="B4">
        <v>-103.70294233333334</v>
      </c>
      <c r="C4">
        <v>-14.184130666666666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</row>
    <row r="9" spans="1:17" x14ac:dyDescent="0.25">
      <c r="A9" t="s">
        <v>26</v>
      </c>
      <c r="B9">
        <v>-99.482580333333331</v>
      </c>
      <c r="C9">
        <v>-12.681070333333333</v>
      </c>
    </row>
    <row r="10" spans="1:17" x14ac:dyDescent="0.25">
      <c r="A10" t="s">
        <v>27</v>
      </c>
      <c r="B10">
        <v>-92.183305000000004</v>
      </c>
      <c r="C10">
        <v>-11.009747666666668</v>
      </c>
    </row>
    <row r="11" spans="1:17" x14ac:dyDescent="0.25">
      <c r="A11" t="s">
        <v>28</v>
      </c>
      <c r="B11">
        <v>-23.067121666666665</v>
      </c>
      <c r="C11">
        <v>-2.3916513333333334</v>
      </c>
    </row>
    <row r="12" spans="1:17" x14ac:dyDescent="0.25">
      <c r="A12" t="s">
        <v>29</v>
      </c>
      <c r="B12">
        <v>-35.24569533333333</v>
      </c>
      <c r="C12">
        <v>-4.7365033333333342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7" x14ac:dyDescent="0.25">
      <c r="A17" t="s">
        <v>34</v>
      </c>
      <c r="B17">
        <v>-29.619667333333336</v>
      </c>
      <c r="C17">
        <v>-4.5491090000000005</v>
      </c>
    </row>
    <row r="23" spans="1:7" x14ac:dyDescent="0.25">
      <c r="G23">
        <v>37.407178000000002</v>
      </c>
    </row>
    <row r="24" spans="1:7" x14ac:dyDescent="0.25">
      <c r="G24">
        <v>-109.955861</v>
      </c>
    </row>
    <row r="25" spans="1:7" x14ac:dyDescent="0.25">
      <c r="G25">
        <v>1940.97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G24" sqref="G24"/>
    </sheetView>
  </sheetViews>
  <sheetFormatPr defaultRowHeight="15" x14ac:dyDescent="0.25"/>
  <sheetData>
    <row r="1" spans="1:17" x14ac:dyDescent="0.25">
      <c r="B1" t="s">
        <v>17</v>
      </c>
      <c r="C1" t="s">
        <v>18</v>
      </c>
    </row>
    <row r="2" spans="1:17" x14ac:dyDescent="0.25">
      <c r="A2" t="s">
        <v>19</v>
      </c>
      <c r="B2">
        <v>-97.08735066666668</v>
      </c>
      <c r="C2">
        <v>-12.842096</v>
      </c>
      <c r="E2" s="1"/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47</v>
      </c>
      <c r="F3" s="3">
        <v>-136</v>
      </c>
      <c r="G3" s="3">
        <v>-116</v>
      </c>
      <c r="H3" s="3">
        <v>-114</v>
      </c>
      <c r="I3" s="3">
        <v>-84</v>
      </c>
      <c r="J3" s="3">
        <v>-62</v>
      </c>
      <c r="K3" s="3">
        <v>-53</v>
      </c>
      <c r="L3" s="3">
        <v>-44</v>
      </c>
      <c r="M3" s="3">
        <v>-33</v>
      </c>
      <c r="N3" s="3">
        <v>-43</v>
      </c>
      <c r="O3" s="3">
        <v>-80</v>
      </c>
      <c r="P3" s="3">
        <v>-97</v>
      </c>
      <c r="Q3" s="3">
        <v>-138</v>
      </c>
    </row>
    <row r="4" spans="1:17" ht="47.25" x14ac:dyDescent="0.25">
      <c r="A4" t="s">
        <v>21</v>
      </c>
      <c r="B4">
        <v>-103.70294233333334</v>
      </c>
      <c r="C4">
        <v>-14.184130666666666</v>
      </c>
      <c r="E4" s="2" t="s">
        <v>48</v>
      </c>
      <c r="F4" s="3">
        <v>-17.399999999999999</v>
      </c>
      <c r="G4" s="3">
        <v>-15.9</v>
      </c>
      <c r="H4" s="3">
        <v>-15.5</v>
      </c>
      <c r="I4" s="3">
        <v>-11.9</v>
      </c>
      <c r="J4" s="3">
        <v>-9</v>
      </c>
      <c r="K4" s="3">
        <v>-7.5</v>
      </c>
      <c r="L4" s="3">
        <v>-6.1</v>
      </c>
      <c r="M4" s="3">
        <v>-4.9000000000000004</v>
      </c>
      <c r="N4" s="3">
        <v>-6.4</v>
      </c>
      <c r="O4" s="3">
        <v>-11.4</v>
      </c>
      <c r="P4" s="3">
        <v>-13.5</v>
      </c>
      <c r="Q4" s="3">
        <v>-18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</row>
    <row r="9" spans="1:17" x14ac:dyDescent="0.25">
      <c r="A9" t="s">
        <v>26</v>
      </c>
      <c r="B9">
        <v>-99.482580333333331</v>
      </c>
      <c r="C9">
        <v>-12.681070333333333</v>
      </c>
    </row>
    <row r="10" spans="1:17" x14ac:dyDescent="0.25">
      <c r="A10" t="s">
        <v>27</v>
      </c>
      <c r="B10">
        <v>-92.183305000000004</v>
      </c>
      <c r="C10">
        <v>-11.009747666666668</v>
      </c>
    </row>
    <row r="11" spans="1:17" x14ac:dyDescent="0.25">
      <c r="A11" t="s">
        <v>28</v>
      </c>
      <c r="B11">
        <v>-23.067121666666665</v>
      </c>
      <c r="C11">
        <v>-2.3916513333333334</v>
      </c>
    </row>
    <row r="12" spans="1:17" x14ac:dyDescent="0.25">
      <c r="A12" t="s">
        <v>29</v>
      </c>
      <c r="B12">
        <v>-35.24569533333333</v>
      </c>
      <c r="C12">
        <v>-4.7365033333333342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6" x14ac:dyDescent="0.25">
      <c r="A17" t="s">
        <v>34</v>
      </c>
      <c r="B17">
        <v>-29.619667333333336</v>
      </c>
      <c r="C17">
        <v>-4.5491090000000005</v>
      </c>
    </row>
    <row r="18" spans="1:6" x14ac:dyDescent="0.25">
      <c r="F18">
        <v>37.407277000000001</v>
      </c>
    </row>
    <row r="19" spans="1:6" x14ac:dyDescent="0.25">
      <c r="F19">
        <v>-109.955871</v>
      </c>
    </row>
    <row r="20" spans="1:6" x14ac:dyDescent="0.25">
      <c r="F20">
        <v>1933.35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20" sqref="L20"/>
    </sheetView>
  </sheetViews>
  <sheetFormatPr defaultRowHeight="15" x14ac:dyDescent="0.25"/>
  <sheetData>
    <row r="1" spans="1:13" x14ac:dyDescent="0.25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  <c r="L1" s="8" t="s">
        <v>46</v>
      </c>
      <c r="M1" s="12"/>
    </row>
    <row r="2" spans="1:13" ht="41.25" x14ac:dyDescent="0.25">
      <c r="A2" s="10" t="s">
        <v>92</v>
      </c>
      <c r="B2" s="11">
        <v>-147</v>
      </c>
      <c r="C2" s="11">
        <v>-129</v>
      </c>
      <c r="D2" s="11">
        <v>-124</v>
      </c>
      <c r="E2" s="11">
        <v>-94</v>
      </c>
      <c r="F2" s="11">
        <v>-71</v>
      </c>
      <c r="G2" s="11">
        <v>-61</v>
      </c>
      <c r="H2" s="11">
        <v>-50</v>
      </c>
      <c r="I2" s="11">
        <v>-39</v>
      </c>
      <c r="J2" s="11">
        <v>-50</v>
      </c>
      <c r="K2" s="11">
        <v>-89</v>
      </c>
      <c r="L2" s="11">
        <v>-109</v>
      </c>
      <c r="M2" s="11">
        <v>-149</v>
      </c>
    </row>
    <row r="3" spans="1:13" ht="41.25" x14ac:dyDescent="0.25">
      <c r="A3" s="10" t="s">
        <v>93</v>
      </c>
      <c r="B3" s="11">
        <v>-18.899999999999999</v>
      </c>
      <c r="C3" s="11">
        <v>-17.7</v>
      </c>
      <c r="D3" s="11">
        <v>-17</v>
      </c>
      <c r="E3" s="11">
        <v>-13.3</v>
      </c>
      <c r="F3" s="11">
        <v>-10.199999999999999</v>
      </c>
      <c r="G3" s="11">
        <v>-8.8000000000000007</v>
      </c>
      <c r="H3" s="11">
        <v>-7</v>
      </c>
      <c r="I3" s="11">
        <v>-5.7</v>
      </c>
      <c r="J3" s="11">
        <v>-7.5</v>
      </c>
      <c r="K3" s="11">
        <v>-12.6</v>
      </c>
      <c r="L3" s="11">
        <v>-15</v>
      </c>
      <c r="M3" s="11">
        <v>-19.5</v>
      </c>
    </row>
    <row r="12" spans="1:13" ht="41.25" x14ac:dyDescent="0.25">
      <c r="E12" s="10" t="s">
        <v>92</v>
      </c>
      <c r="F12" s="10" t="s">
        <v>93</v>
      </c>
    </row>
    <row r="13" spans="1:13" x14ac:dyDescent="0.25">
      <c r="E13" s="11">
        <v>-147</v>
      </c>
      <c r="F13" s="11">
        <v>-18.899999999999999</v>
      </c>
    </row>
    <row r="14" spans="1:13" x14ac:dyDescent="0.25">
      <c r="E14" s="11">
        <v>-129</v>
      </c>
      <c r="F14" s="11">
        <v>-17.7</v>
      </c>
    </row>
    <row r="15" spans="1:13" x14ac:dyDescent="0.25">
      <c r="E15" s="11">
        <v>-124</v>
      </c>
      <c r="F15" s="11">
        <v>-17</v>
      </c>
    </row>
    <row r="16" spans="1:13" x14ac:dyDescent="0.25">
      <c r="E16" s="11">
        <v>-94</v>
      </c>
      <c r="F16" s="11">
        <v>-13.3</v>
      </c>
    </row>
    <row r="17" spans="5:6" x14ac:dyDescent="0.25">
      <c r="E17" s="11">
        <v>-71</v>
      </c>
      <c r="F17" s="11">
        <v>-10.199999999999999</v>
      </c>
    </row>
    <row r="18" spans="5:6" x14ac:dyDescent="0.25">
      <c r="E18" s="11">
        <v>-61</v>
      </c>
      <c r="F18" s="11">
        <v>-8.8000000000000007</v>
      </c>
    </row>
    <row r="19" spans="5:6" x14ac:dyDescent="0.25">
      <c r="E19" s="11">
        <v>-50</v>
      </c>
      <c r="F19" s="11">
        <v>-7</v>
      </c>
    </row>
    <row r="20" spans="5:6" x14ac:dyDescent="0.25">
      <c r="E20" s="11">
        <v>-39</v>
      </c>
      <c r="F20" s="11">
        <v>-5.7</v>
      </c>
    </row>
    <row r="21" spans="5:6" x14ac:dyDescent="0.25">
      <c r="E21" s="11">
        <v>-50</v>
      </c>
      <c r="F21" s="11">
        <v>-7.5</v>
      </c>
    </row>
    <row r="22" spans="5:6" x14ac:dyDescent="0.25">
      <c r="E22" s="11">
        <v>-89</v>
      </c>
      <c r="F22" s="11">
        <v>-12.6</v>
      </c>
    </row>
    <row r="23" spans="5:6" x14ac:dyDescent="0.25">
      <c r="E23" s="11">
        <v>-109</v>
      </c>
      <c r="F23" s="11">
        <v>-15</v>
      </c>
    </row>
    <row r="24" spans="5:6" x14ac:dyDescent="0.25">
      <c r="E24" s="11">
        <v>-149</v>
      </c>
      <c r="F24" s="11">
        <v>-19.5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workbookViewId="0">
      <selection activeCell="C58" sqref="C58"/>
    </sheetView>
  </sheetViews>
  <sheetFormatPr defaultRowHeight="15" x14ac:dyDescent="0.25"/>
  <sheetData>
    <row r="1" spans="2:7" x14ac:dyDescent="0.25">
      <c r="B1" t="s">
        <v>16</v>
      </c>
      <c r="C1" t="s">
        <v>17</v>
      </c>
      <c r="D1" t="s">
        <v>18</v>
      </c>
      <c r="E1" t="s">
        <v>17</v>
      </c>
      <c r="F1" t="s">
        <v>18</v>
      </c>
      <c r="G1" t="s">
        <v>62</v>
      </c>
    </row>
    <row r="2" spans="2:7" x14ac:dyDescent="0.25">
      <c r="B2" t="s">
        <v>5</v>
      </c>
      <c r="C2">
        <v>-96.979046999999994</v>
      </c>
      <c r="D2">
        <v>-12.763978</v>
      </c>
      <c r="G2">
        <f>STDEV(C2:C4)</f>
        <v>0.26904967677426334</v>
      </c>
    </row>
    <row r="3" spans="2:7" x14ac:dyDescent="0.25">
      <c r="B3" t="s">
        <v>5</v>
      </c>
      <c r="C3">
        <v>-97.393674000000004</v>
      </c>
      <c r="D3">
        <v>-12.915366000000001</v>
      </c>
    </row>
    <row r="4" spans="2:7" x14ac:dyDescent="0.25">
      <c r="B4" t="s">
        <v>5</v>
      </c>
      <c r="C4">
        <v>-96.889330999999999</v>
      </c>
      <c r="D4">
        <v>-12.846944000000001</v>
      </c>
      <c r="E4">
        <f>AVERAGE(C2:C4)</f>
        <v>-97.08735066666668</v>
      </c>
      <c r="F4">
        <f>AVERAGE(D2:D4)</f>
        <v>-12.842096</v>
      </c>
    </row>
    <row r="5" spans="2:7" x14ac:dyDescent="0.25">
      <c r="B5" t="s">
        <v>6</v>
      </c>
      <c r="C5">
        <v>-95.653412000000003</v>
      </c>
      <c r="D5">
        <v>-12.640148999999999</v>
      </c>
      <c r="G5">
        <f>STDEV(C5:C7)</f>
        <v>0.23600780708273314</v>
      </c>
    </row>
    <row r="6" spans="2:7" x14ac:dyDescent="0.25">
      <c r="B6" t="s">
        <v>6</v>
      </c>
      <c r="C6">
        <v>-95.409139999999994</v>
      </c>
      <c r="D6">
        <v>-12.70542</v>
      </c>
    </row>
    <row r="7" spans="2:7" x14ac:dyDescent="0.25">
      <c r="B7" t="s">
        <v>6</v>
      </c>
      <c r="C7">
        <v>-95.181494000000001</v>
      </c>
      <c r="D7">
        <v>-12.84693</v>
      </c>
      <c r="E7">
        <f>AVERAGE(C5:C7)</f>
        <v>-95.414681999999985</v>
      </c>
      <c r="F7">
        <f>AVERAGE(D5:D7)</f>
        <v>-12.730832999999999</v>
      </c>
    </row>
    <row r="8" spans="2:7" x14ac:dyDescent="0.25">
      <c r="B8" t="s">
        <v>7</v>
      </c>
      <c r="C8">
        <v>-103.482804</v>
      </c>
      <c r="D8">
        <v>-14.189734</v>
      </c>
      <c r="G8">
        <f>STDEV(C8:C10)</f>
        <v>0.32552082284906553</v>
      </c>
    </row>
    <row r="9" spans="2:7" x14ac:dyDescent="0.25">
      <c r="B9" t="s">
        <v>7</v>
      </c>
      <c r="C9">
        <v>-103.549159</v>
      </c>
      <c r="D9">
        <v>-14.152457999999999</v>
      </c>
    </row>
    <row r="10" spans="2:7" x14ac:dyDescent="0.25">
      <c r="B10" t="s">
        <v>7</v>
      </c>
      <c r="C10">
        <v>-104.076864</v>
      </c>
      <c r="D10">
        <v>-14.2102</v>
      </c>
      <c r="E10">
        <f>AVERAGE(C8:C10)</f>
        <v>-103.70294233333334</v>
      </c>
      <c r="F10">
        <f>AVERAGE(D8:D10)</f>
        <v>-14.184130666666666</v>
      </c>
    </row>
    <row r="11" spans="2:7" x14ac:dyDescent="0.25">
      <c r="B11" t="s">
        <v>8</v>
      </c>
      <c r="C11">
        <v>-98.801958999999997</v>
      </c>
      <c r="D11">
        <v>-12.716321000000001</v>
      </c>
      <c r="G11">
        <f>STDEV(C11:C13)</f>
        <v>5.7531350465057467E-2</v>
      </c>
    </row>
    <row r="12" spans="2:7" x14ac:dyDescent="0.25">
      <c r="B12" t="s">
        <v>8</v>
      </c>
      <c r="C12">
        <v>-98.763435999999999</v>
      </c>
      <c r="D12">
        <v>-12.765464</v>
      </c>
    </row>
    <row r="13" spans="2:7" x14ac:dyDescent="0.25">
      <c r="B13" t="s">
        <v>8</v>
      </c>
      <c r="C13">
        <v>-98.688800999999998</v>
      </c>
      <c r="D13">
        <v>-12.858233999999999</v>
      </c>
      <c r="E13">
        <f>AVERAGE(C11:C13)</f>
        <v>-98.75139866666666</v>
      </c>
      <c r="F13">
        <f>AVERAGE(D11:D13)</f>
        <v>-12.780006333333333</v>
      </c>
    </row>
    <row r="14" spans="2:7" x14ac:dyDescent="0.25">
      <c r="B14" t="s">
        <v>9</v>
      </c>
      <c r="C14">
        <v>-98.088556999999994</v>
      </c>
      <c r="D14">
        <v>-12.976096999999999</v>
      </c>
      <c r="G14">
        <f>STDEV(C14:C16)</f>
        <v>9.642169399224286E-2</v>
      </c>
    </row>
    <row r="15" spans="2:7" x14ac:dyDescent="0.25">
      <c r="B15" t="s">
        <v>9</v>
      </c>
      <c r="C15">
        <v>-98.281244999999998</v>
      </c>
      <c r="D15">
        <v>-13.145094</v>
      </c>
    </row>
    <row r="16" spans="2:7" x14ac:dyDescent="0.25">
      <c r="B16" t="s">
        <v>9</v>
      </c>
      <c r="C16">
        <v>-98.191603999999998</v>
      </c>
      <c r="D16">
        <v>-12.977134</v>
      </c>
      <c r="E16">
        <f>AVERAGE(C14:C16)</f>
        <v>-98.18713533333333</v>
      </c>
      <c r="F16">
        <f>AVERAGE(D14:D16)</f>
        <v>-13.032775000000001</v>
      </c>
    </row>
    <row r="17" spans="2:7" x14ac:dyDescent="0.25">
      <c r="B17" t="s">
        <v>10</v>
      </c>
      <c r="C17">
        <v>-81.020944</v>
      </c>
      <c r="D17">
        <v>-10.547769000000001</v>
      </c>
      <c r="G17">
        <f>STDEV(C17:C19)</f>
        <v>0.27801712918691579</v>
      </c>
    </row>
    <row r="18" spans="2:7" x14ac:dyDescent="0.25">
      <c r="B18" t="s">
        <v>10</v>
      </c>
      <c r="C18">
        <v>-80.469561999999996</v>
      </c>
      <c r="D18">
        <v>-10.38119</v>
      </c>
    </row>
    <row r="19" spans="2:7" x14ac:dyDescent="0.25">
      <c r="B19" t="s">
        <v>10</v>
      </c>
      <c r="C19">
        <v>-80.807413999999994</v>
      </c>
      <c r="D19">
        <v>-10.267531</v>
      </c>
      <c r="E19">
        <f>AVERAGE(C17:C19)</f>
        <v>-80.765973333333321</v>
      </c>
      <c r="F19">
        <f>AVERAGE(D17:D19)</f>
        <v>-10.398829999999998</v>
      </c>
    </row>
    <row r="20" spans="2:7" x14ac:dyDescent="0.25">
      <c r="B20" t="s">
        <v>11</v>
      </c>
      <c r="C20">
        <v>-74.137155000000007</v>
      </c>
      <c r="D20">
        <v>-8.1020760000000003</v>
      </c>
      <c r="G20">
        <f>STDEV(C20:C22)</f>
        <v>0.42736281134105786</v>
      </c>
    </row>
    <row r="21" spans="2:7" x14ac:dyDescent="0.25">
      <c r="B21" t="s">
        <v>11</v>
      </c>
      <c r="C21">
        <v>-73.903903</v>
      </c>
      <c r="D21">
        <v>-8.0092759999999998</v>
      </c>
    </row>
    <row r="22" spans="2:7" x14ac:dyDescent="0.25">
      <c r="B22" t="s">
        <v>11</v>
      </c>
      <c r="C22">
        <v>-74.732647</v>
      </c>
      <c r="D22">
        <v>-8.1607050000000001</v>
      </c>
      <c r="E22">
        <f>AVERAGE(C20:C22)</f>
        <v>-74.257901666666669</v>
      </c>
      <c r="F22">
        <f>AVERAGE(D20:D22)</f>
        <v>-8.0906856666666673</v>
      </c>
    </row>
    <row r="23" spans="2:7" x14ac:dyDescent="0.25">
      <c r="B23" t="s">
        <v>12</v>
      </c>
      <c r="C23">
        <v>-99.478897000000003</v>
      </c>
      <c r="D23">
        <v>-12.644093</v>
      </c>
      <c r="G23">
        <f>STDEV(C23:C25)</f>
        <v>9.6291849755491418E-2</v>
      </c>
    </row>
    <row r="24" spans="2:7" x14ac:dyDescent="0.25">
      <c r="B24" t="s">
        <v>12</v>
      </c>
      <c r="C24">
        <v>-99.580661000000006</v>
      </c>
      <c r="D24">
        <v>-12.697217</v>
      </c>
    </row>
    <row r="25" spans="2:7" x14ac:dyDescent="0.25">
      <c r="B25" t="s">
        <v>12</v>
      </c>
      <c r="C25">
        <v>-99.388182999999998</v>
      </c>
      <c r="D25">
        <v>-12.701900999999999</v>
      </c>
      <c r="E25">
        <f>AVERAGE(C23:C25)</f>
        <v>-99.482580333333331</v>
      </c>
      <c r="F25">
        <f>AVERAGE(D23:D25)</f>
        <v>-12.681070333333333</v>
      </c>
    </row>
    <row r="26" spans="2:7" x14ac:dyDescent="0.25">
      <c r="B26" t="s">
        <v>13</v>
      </c>
      <c r="C26">
        <v>-92.032202999999996</v>
      </c>
      <c r="D26">
        <v>-10.920339</v>
      </c>
      <c r="G26">
        <f>STDEV(C26:C28)</f>
        <v>0.16832080746895209</v>
      </c>
    </row>
    <row r="27" spans="2:7" x14ac:dyDescent="0.25">
      <c r="B27" t="s">
        <v>13</v>
      </c>
      <c r="C27">
        <v>-92.364723999999995</v>
      </c>
      <c r="D27">
        <v>-11.053998</v>
      </c>
    </row>
    <row r="28" spans="2:7" x14ac:dyDescent="0.25">
      <c r="B28" t="s">
        <v>13</v>
      </c>
      <c r="C28">
        <v>-92.152987999999993</v>
      </c>
      <c r="D28">
        <v>-11.054906000000001</v>
      </c>
      <c r="E28">
        <f>AVERAGE(C26:C28)</f>
        <v>-92.183305000000004</v>
      </c>
      <c r="F28">
        <f>AVERAGE(D26:D28)</f>
        <v>-11.009747666666668</v>
      </c>
    </row>
    <row r="29" spans="2:7" x14ac:dyDescent="0.25">
      <c r="B29" t="s">
        <v>14</v>
      </c>
      <c r="C29">
        <v>-23.334644000000001</v>
      </c>
      <c r="D29">
        <v>-2.4498639999999998</v>
      </c>
      <c r="G29">
        <f>STDEV(C29:C31)</f>
        <v>0.23263567413518885</v>
      </c>
    </row>
    <row r="30" spans="2:7" x14ac:dyDescent="0.25">
      <c r="B30" t="s">
        <v>14</v>
      </c>
      <c r="C30">
        <v>-22.954412999999999</v>
      </c>
      <c r="D30">
        <v>-2.2569569999999999</v>
      </c>
    </row>
    <row r="31" spans="2:7" x14ac:dyDescent="0.25">
      <c r="B31" t="s">
        <v>14</v>
      </c>
      <c r="C31">
        <v>-22.912307999999999</v>
      </c>
      <c r="D31">
        <v>-2.4681329999999999</v>
      </c>
      <c r="E31">
        <f>AVERAGE(C29:C31)</f>
        <v>-23.067121666666665</v>
      </c>
      <c r="F31">
        <f>AVERAGE(D29:D31)</f>
        <v>-2.3916513333333334</v>
      </c>
    </row>
    <row r="32" spans="2:7" x14ac:dyDescent="0.25">
      <c r="B32" t="s">
        <v>15</v>
      </c>
      <c r="C32">
        <v>-35.039887</v>
      </c>
      <c r="D32">
        <v>-4.8907400000000001</v>
      </c>
      <c r="G32">
        <f>STDEV(C32:C34)</f>
        <v>0.38265768636515557</v>
      </c>
    </row>
    <row r="33" spans="2:7" x14ac:dyDescent="0.25">
      <c r="B33" t="s">
        <v>15</v>
      </c>
      <c r="C33">
        <v>-35.009985999999998</v>
      </c>
      <c r="D33">
        <v>-4.7637520000000002</v>
      </c>
    </row>
    <row r="34" spans="2:7" x14ac:dyDescent="0.25">
      <c r="B34" t="s">
        <v>15</v>
      </c>
      <c r="C34">
        <v>-35.687213</v>
      </c>
      <c r="D34">
        <v>-4.5550179999999996</v>
      </c>
      <c r="E34">
        <f>AVERAGE(C32:C34)</f>
        <v>-35.24569533333333</v>
      </c>
      <c r="F34">
        <f>AVERAGE(D32:D34)</f>
        <v>-4.7365033333333342</v>
      </c>
    </row>
    <row r="35" spans="2:7" x14ac:dyDescent="0.25">
      <c r="B35" t="s">
        <v>0</v>
      </c>
      <c r="C35">
        <v>-93.268782000000002</v>
      </c>
      <c r="D35">
        <v>-12.160679</v>
      </c>
      <c r="G35">
        <f>STDEV(C35:C37)</f>
        <v>0.5964875343017102</v>
      </c>
    </row>
    <row r="36" spans="2:7" x14ac:dyDescent="0.25">
      <c r="B36" t="s">
        <v>0</v>
      </c>
      <c r="C36">
        <v>-93.778108000000003</v>
      </c>
      <c r="D36">
        <v>-12.192492</v>
      </c>
    </row>
    <row r="37" spans="2:7" x14ac:dyDescent="0.25">
      <c r="B37" t="s">
        <v>0</v>
      </c>
      <c r="C37">
        <v>-94.457700000000003</v>
      </c>
      <c r="D37">
        <v>-12.390809000000001</v>
      </c>
      <c r="E37">
        <f>AVERAGE(C35:C37)</f>
        <v>-93.834863333333331</v>
      </c>
      <c r="F37">
        <f>AVERAGE(D35:D37)</f>
        <v>-12.247993333333334</v>
      </c>
    </row>
    <row r="38" spans="2:7" x14ac:dyDescent="0.25">
      <c r="B38" t="s">
        <v>1</v>
      </c>
      <c r="C38">
        <v>-36.706859999999999</v>
      </c>
      <c r="D38">
        <v>-5.6587899999999998</v>
      </c>
      <c r="G38">
        <f>STDEV(C38:C40)</f>
        <v>0.27226151188578601</v>
      </c>
    </row>
    <row r="39" spans="2:7" x14ac:dyDescent="0.25">
      <c r="B39" t="s">
        <v>1</v>
      </c>
      <c r="C39">
        <v>-36.378073999999998</v>
      </c>
      <c r="D39">
        <v>-5.4229700000000003</v>
      </c>
    </row>
    <row r="40" spans="2:7" x14ac:dyDescent="0.25">
      <c r="B40" t="s">
        <v>1</v>
      </c>
      <c r="C40">
        <v>-36.166562999999996</v>
      </c>
      <c r="D40">
        <v>-5.4732909999999997</v>
      </c>
      <c r="E40">
        <f>AVERAGE(C38:C40)</f>
        <v>-36.417165666666669</v>
      </c>
      <c r="F40">
        <f>AVERAGE(D38:D40)</f>
        <v>-5.5183503333333332</v>
      </c>
    </row>
    <row r="41" spans="2:7" x14ac:dyDescent="0.25">
      <c r="B41" t="s">
        <v>2</v>
      </c>
      <c r="C41">
        <v>-35.698703999999999</v>
      </c>
      <c r="D41">
        <v>-5.2168210000000004</v>
      </c>
      <c r="G41">
        <f>STDEV(C41:C43)</f>
        <v>0.32944365186224667</v>
      </c>
    </row>
    <row r="42" spans="2:7" x14ac:dyDescent="0.25">
      <c r="B42" t="s">
        <v>2</v>
      </c>
      <c r="C42">
        <v>-35.099961</v>
      </c>
      <c r="D42">
        <v>-5.271795</v>
      </c>
    </row>
    <row r="43" spans="2:7" x14ac:dyDescent="0.25">
      <c r="B43" t="s">
        <v>2</v>
      </c>
      <c r="C43">
        <v>-35.161152999999999</v>
      </c>
      <c r="D43">
        <v>-5.259417</v>
      </c>
      <c r="E43">
        <f>AVERAGE(C41:C43)</f>
        <v>-35.31993933333333</v>
      </c>
      <c r="F43">
        <f>AVERAGE(D41:D43)</f>
        <v>-5.2493443333333332</v>
      </c>
    </row>
    <row r="44" spans="2:7" x14ac:dyDescent="0.25">
      <c r="B44" t="s">
        <v>3</v>
      </c>
      <c r="C44">
        <v>-30.843584</v>
      </c>
      <c r="D44">
        <v>-4.5685859999999998</v>
      </c>
      <c r="G44">
        <f>STDEV(C44:C46)</f>
        <v>0.14451506921771173</v>
      </c>
    </row>
    <row r="45" spans="2:7" x14ac:dyDescent="0.25">
      <c r="B45" t="s">
        <v>3</v>
      </c>
      <c r="C45">
        <v>-31.077773000000001</v>
      </c>
      <c r="D45">
        <v>-4.5989880000000003</v>
      </c>
    </row>
    <row r="46" spans="2:7" x14ac:dyDescent="0.25">
      <c r="B46" t="s">
        <v>3</v>
      </c>
      <c r="C46">
        <v>-30.813980000000001</v>
      </c>
      <c r="D46">
        <v>-4.8266010000000001</v>
      </c>
      <c r="E46">
        <f>AVERAGE(C44:C46)</f>
        <v>-30.911778999999999</v>
      </c>
      <c r="F46">
        <f>AVERAGE(D44:D46)</f>
        <v>-4.6647249999999998</v>
      </c>
    </row>
    <row r="47" spans="2:7" x14ac:dyDescent="0.25">
      <c r="B47" t="s">
        <v>4</v>
      </c>
      <c r="C47">
        <v>-29.357852999999999</v>
      </c>
      <c r="D47">
        <v>-4.4147559999999997</v>
      </c>
      <c r="G47">
        <f>STDEV(C47:C49)</f>
        <v>0.45119308042824963</v>
      </c>
    </row>
    <row r="48" spans="2:7" x14ac:dyDescent="0.25">
      <c r="B48" t="s">
        <v>4</v>
      </c>
      <c r="C48">
        <v>-29.360491</v>
      </c>
      <c r="D48">
        <v>-4.5651409999999997</v>
      </c>
    </row>
    <row r="49" spans="2:6" x14ac:dyDescent="0.25">
      <c r="B49" t="s">
        <v>4</v>
      </c>
      <c r="C49">
        <v>-30.140657999999998</v>
      </c>
      <c r="D49">
        <v>-4.6674300000000004</v>
      </c>
      <c r="E49">
        <f>AVERAGE(C47:C49)</f>
        <v>-29.619667333333336</v>
      </c>
      <c r="F49">
        <f>AVERAGE(D47:D49)</f>
        <v>-4.5491090000000005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I12" sqref="I12:J24"/>
    </sheetView>
  </sheetViews>
  <sheetFormatPr defaultRowHeight="15" x14ac:dyDescent="0.25"/>
  <sheetData>
    <row r="1" spans="1:20" x14ac:dyDescent="0.25">
      <c r="A1">
        <v>2411.0500000000002</v>
      </c>
    </row>
    <row r="3" spans="1:20" x14ac:dyDescent="0.25"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12"/>
    </row>
    <row r="4" spans="1:20" ht="41.25" x14ac:dyDescent="0.25">
      <c r="H4" s="10" t="s">
        <v>92</v>
      </c>
      <c r="I4" s="11">
        <v>-146</v>
      </c>
      <c r="J4" s="11">
        <v>-130</v>
      </c>
      <c r="K4" s="11">
        <v>-125</v>
      </c>
      <c r="L4" s="11">
        <v>-95</v>
      </c>
      <c r="M4" s="11">
        <v>-71</v>
      </c>
      <c r="N4" s="11">
        <v>-61</v>
      </c>
      <c r="O4" s="11">
        <v>-49</v>
      </c>
      <c r="P4" s="11">
        <v>-39</v>
      </c>
      <c r="Q4" s="11">
        <v>-50</v>
      </c>
      <c r="R4" s="11">
        <v>-89</v>
      </c>
      <c r="S4" s="11">
        <v>-109</v>
      </c>
      <c r="T4" s="11">
        <v>-149</v>
      </c>
    </row>
    <row r="5" spans="1:20" ht="41.25" x14ac:dyDescent="0.25">
      <c r="H5" s="10" t="s">
        <v>93</v>
      </c>
      <c r="I5" s="11">
        <v>-18.899999999999999</v>
      </c>
      <c r="J5" s="11">
        <v>-17.7</v>
      </c>
      <c r="K5" s="11">
        <v>-17.100000000000001</v>
      </c>
      <c r="L5" s="11">
        <v>-13.3</v>
      </c>
      <c r="M5" s="11">
        <v>-10.199999999999999</v>
      </c>
      <c r="N5" s="11">
        <v>-8.6999999999999993</v>
      </c>
      <c r="O5" s="11">
        <v>-7</v>
      </c>
      <c r="P5" s="11">
        <v>-5.7</v>
      </c>
      <c r="Q5" s="11">
        <v>-7.5</v>
      </c>
      <c r="R5" s="11">
        <v>-12.6</v>
      </c>
      <c r="S5" s="11">
        <v>-15.1</v>
      </c>
      <c r="T5" s="11">
        <v>-19.600000000000001</v>
      </c>
    </row>
    <row r="10" spans="1:20" x14ac:dyDescent="0.25">
      <c r="A10">
        <v>2411.0500000000002</v>
      </c>
    </row>
    <row r="12" spans="1:20" ht="41.25" x14ac:dyDescent="0.25">
      <c r="I12" s="10" t="s">
        <v>92</v>
      </c>
      <c r="J12" s="10" t="s">
        <v>93</v>
      </c>
    </row>
    <row r="13" spans="1:20" x14ac:dyDescent="0.25">
      <c r="I13" s="11">
        <v>-146</v>
      </c>
      <c r="J13" s="11">
        <v>-18.899999999999999</v>
      </c>
    </row>
    <row r="14" spans="1:20" x14ac:dyDescent="0.25">
      <c r="I14" s="11">
        <v>-130</v>
      </c>
      <c r="J14" s="11">
        <v>-17.7</v>
      </c>
    </row>
    <row r="15" spans="1:20" x14ac:dyDescent="0.25">
      <c r="I15" s="11">
        <v>-125</v>
      </c>
      <c r="J15" s="11">
        <v>-17.100000000000001</v>
      </c>
    </row>
    <row r="16" spans="1:20" x14ac:dyDescent="0.25">
      <c r="I16" s="11">
        <v>-95</v>
      </c>
      <c r="J16" s="11">
        <v>-13.3</v>
      </c>
    </row>
    <row r="17" spans="9:10" x14ac:dyDescent="0.25">
      <c r="I17" s="11">
        <v>-71</v>
      </c>
      <c r="J17" s="11">
        <v>-10.199999999999999</v>
      </c>
    </row>
    <row r="18" spans="9:10" x14ac:dyDescent="0.25">
      <c r="I18" s="11">
        <v>-61</v>
      </c>
      <c r="J18" s="11">
        <v>-8.6999999999999993</v>
      </c>
    </row>
    <row r="19" spans="9:10" x14ac:dyDescent="0.25">
      <c r="I19" s="11">
        <v>-49</v>
      </c>
      <c r="J19" s="11">
        <v>-7</v>
      </c>
    </row>
    <row r="20" spans="9:10" x14ac:dyDescent="0.25">
      <c r="I20" s="11">
        <v>-39</v>
      </c>
      <c r="J20" s="11">
        <v>-5.7</v>
      </c>
    </row>
    <row r="21" spans="9:10" x14ac:dyDescent="0.25">
      <c r="I21" s="11">
        <v>-50</v>
      </c>
      <c r="J21" s="11">
        <v>-7.5</v>
      </c>
    </row>
    <row r="22" spans="9:10" x14ac:dyDescent="0.25">
      <c r="I22" s="11">
        <v>-89</v>
      </c>
      <c r="J22" s="11">
        <v>-12.6</v>
      </c>
    </row>
    <row r="23" spans="9:10" x14ac:dyDescent="0.25">
      <c r="I23" s="11">
        <v>-109</v>
      </c>
      <c r="J23" s="11">
        <v>-15.1</v>
      </c>
    </row>
    <row r="24" spans="9:10" x14ac:dyDescent="0.25">
      <c r="I24" s="11">
        <v>-149</v>
      </c>
      <c r="J24" s="11">
        <v>-19.600000000000001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zoomScale="110" zoomScaleNormal="110" workbookViewId="0">
      <selection activeCell="B17" sqref="B17"/>
    </sheetView>
  </sheetViews>
  <sheetFormatPr defaultRowHeight="15" x14ac:dyDescent="0.25"/>
  <sheetData>
    <row r="1" spans="1:5" x14ac:dyDescent="0.25">
      <c r="B1" t="s">
        <v>17</v>
      </c>
      <c r="C1" t="s">
        <v>18</v>
      </c>
      <c r="E1" t="s">
        <v>63</v>
      </c>
    </row>
    <row r="2" spans="1:5" x14ac:dyDescent="0.25">
      <c r="A2" t="s">
        <v>19</v>
      </c>
      <c r="B2">
        <v>-97.08735066666668</v>
      </c>
      <c r="C2">
        <v>-12.842096</v>
      </c>
      <c r="D2">
        <v>1</v>
      </c>
      <c r="E2">
        <v>0.26904967677426334</v>
      </c>
    </row>
    <row r="3" spans="1:5" x14ac:dyDescent="0.25">
      <c r="A3" t="s">
        <v>20</v>
      </c>
      <c r="B3">
        <v>-95.414681999999985</v>
      </c>
      <c r="C3">
        <v>-12.730832999999999</v>
      </c>
      <c r="D3">
        <v>2</v>
      </c>
      <c r="E3">
        <v>0.23600780708273314</v>
      </c>
    </row>
    <row r="4" spans="1:5" x14ac:dyDescent="0.25">
      <c r="A4" t="s">
        <v>21</v>
      </c>
      <c r="B4">
        <v>-103.70294233333334</v>
      </c>
      <c r="C4">
        <v>-14.184130666666666</v>
      </c>
      <c r="D4">
        <v>3</v>
      </c>
      <c r="E4">
        <v>0.32552082284906553</v>
      </c>
    </row>
    <row r="5" spans="1:5" x14ac:dyDescent="0.25">
      <c r="A5" t="s">
        <v>22</v>
      </c>
      <c r="B5">
        <v>-98.75139866666666</v>
      </c>
      <c r="C5">
        <v>-12.780006333333333</v>
      </c>
      <c r="D5">
        <v>4</v>
      </c>
      <c r="E5">
        <v>5.7531350465057467E-2</v>
      </c>
    </row>
    <row r="6" spans="1:5" x14ac:dyDescent="0.25">
      <c r="A6" t="s">
        <v>23</v>
      </c>
      <c r="B6">
        <v>-98.18713533333333</v>
      </c>
      <c r="C6">
        <v>-13.032775000000001</v>
      </c>
      <c r="D6">
        <v>5</v>
      </c>
      <c r="E6">
        <v>9.642169399224286E-2</v>
      </c>
    </row>
    <row r="7" spans="1:5" x14ac:dyDescent="0.25">
      <c r="A7" t="s">
        <v>24</v>
      </c>
      <c r="B7">
        <v>-80.765973333333321</v>
      </c>
      <c r="C7">
        <v>-10.398829999999998</v>
      </c>
      <c r="D7">
        <v>6</v>
      </c>
      <c r="E7">
        <v>0.27801712918691579</v>
      </c>
    </row>
    <row r="8" spans="1:5" x14ac:dyDescent="0.25">
      <c r="A8" t="s">
        <v>25</v>
      </c>
      <c r="B8">
        <v>-74.257901666666669</v>
      </c>
      <c r="C8">
        <v>-8.0906856666666673</v>
      </c>
      <c r="D8">
        <v>7</v>
      </c>
      <c r="E8">
        <v>0.42736281134105786</v>
      </c>
    </row>
    <row r="9" spans="1:5" x14ac:dyDescent="0.25">
      <c r="A9" t="s">
        <v>26</v>
      </c>
      <c r="B9">
        <v>-99.482580333333331</v>
      </c>
      <c r="C9">
        <v>-12.681070333333333</v>
      </c>
      <c r="D9">
        <v>8</v>
      </c>
      <c r="E9">
        <v>9.6291849755491418E-2</v>
      </c>
    </row>
    <row r="10" spans="1:5" x14ac:dyDescent="0.25">
      <c r="A10" t="s">
        <v>27</v>
      </c>
      <c r="B10">
        <v>-92.183305000000004</v>
      </c>
      <c r="C10">
        <v>-11.009747666666668</v>
      </c>
      <c r="D10">
        <v>9</v>
      </c>
      <c r="E10">
        <v>0.16832080746895209</v>
      </c>
    </row>
    <row r="11" spans="1:5" x14ac:dyDescent="0.25">
      <c r="A11" t="s">
        <v>28</v>
      </c>
      <c r="B11">
        <v>-23.067121666666665</v>
      </c>
      <c r="C11">
        <v>-2.3916513333333334</v>
      </c>
      <c r="D11">
        <v>10</v>
      </c>
      <c r="E11">
        <v>0.23263567413518885</v>
      </c>
    </row>
    <row r="12" spans="1:5" x14ac:dyDescent="0.25">
      <c r="A12" t="s">
        <v>29</v>
      </c>
      <c r="B12">
        <v>-35.24569533333333</v>
      </c>
      <c r="C12">
        <v>-4.7365033333333342</v>
      </c>
      <c r="D12">
        <v>11</v>
      </c>
      <c r="E12">
        <v>0.38265768636515557</v>
      </c>
    </row>
    <row r="13" spans="1:5" x14ac:dyDescent="0.25">
      <c r="A13" t="s">
        <v>30</v>
      </c>
      <c r="B13">
        <v>-93.834863333333331</v>
      </c>
      <c r="C13">
        <v>-12.247993333333334</v>
      </c>
      <c r="D13">
        <v>12</v>
      </c>
      <c r="E13">
        <v>0.5964875343017102</v>
      </c>
    </row>
    <row r="14" spans="1:5" x14ac:dyDescent="0.25">
      <c r="A14" t="s">
        <v>31</v>
      </c>
      <c r="B14">
        <v>-36.417165666666669</v>
      </c>
      <c r="C14">
        <v>-5.5183503333333332</v>
      </c>
      <c r="D14">
        <v>13</v>
      </c>
      <c r="E14">
        <v>0.27226151188578601</v>
      </c>
    </row>
    <row r="15" spans="1:5" x14ac:dyDescent="0.25">
      <c r="A15" t="s">
        <v>32</v>
      </c>
      <c r="B15">
        <v>-35.31993933333333</v>
      </c>
      <c r="C15">
        <v>-5.2493443333333332</v>
      </c>
      <c r="D15">
        <v>14</v>
      </c>
      <c r="E15">
        <v>0.32944365186224667</v>
      </c>
    </row>
    <row r="16" spans="1:5" x14ac:dyDescent="0.25">
      <c r="A16" t="s">
        <v>33</v>
      </c>
      <c r="B16">
        <v>-30.911778999999999</v>
      </c>
      <c r="C16">
        <v>-4.6647249999999998</v>
      </c>
      <c r="D16">
        <v>15</v>
      </c>
      <c r="E16">
        <v>0.14451506921771173</v>
      </c>
    </row>
    <row r="17" spans="1:30" x14ac:dyDescent="0.25">
      <c r="A17" t="s">
        <v>34</v>
      </c>
      <c r="B17">
        <v>-29.619667333333336</v>
      </c>
      <c r="C17">
        <v>-4.5491090000000005</v>
      </c>
      <c r="D17">
        <v>16</v>
      </c>
      <c r="E17">
        <v>0.45119308042824963</v>
      </c>
    </row>
    <row r="20" spans="1:30" ht="47.25" x14ac:dyDescent="0.25">
      <c r="R20" s="2" t="s">
        <v>47</v>
      </c>
      <c r="S20" s="3">
        <v>-138</v>
      </c>
      <c r="T20" s="3">
        <v>-119</v>
      </c>
      <c r="U20" s="3">
        <v>-116</v>
      </c>
      <c r="V20" s="3">
        <v>-86</v>
      </c>
      <c r="W20" s="3">
        <v>-64</v>
      </c>
      <c r="X20" s="3">
        <v>-54</v>
      </c>
      <c r="Y20" s="3">
        <v>-45</v>
      </c>
      <c r="Z20" s="3">
        <v>-34</v>
      </c>
      <c r="AA20" s="3">
        <v>-44</v>
      </c>
      <c r="AB20" s="3">
        <v>-82</v>
      </c>
      <c r="AC20" s="3">
        <v>-100</v>
      </c>
      <c r="AD20" s="3">
        <v>-140</v>
      </c>
    </row>
    <row r="21" spans="1:30" ht="47.25" x14ac:dyDescent="0.25">
      <c r="D21" s="18" t="s">
        <v>59</v>
      </c>
      <c r="E21" s="18"/>
      <c r="F21" s="18"/>
      <c r="I21" s="18" t="s">
        <v>60</v>
      </c>
      <c r="J21" s="18"/>
      <c r="K21" s="18"/>
      <c r="R21" s="2" t="s">
        <v>48</v>
      </c>
      <c r="S21" s="3">
        <v>-17.7</v>
      </c>
      <c r="T21" s="3">
        <v>-16.3</v>
      </c>
      <c r="U21" s="3">
        <v>-15.9</v>
      </c>
      <c r="V21" s="3">
        <v>-12.1</v>
      </c>
      <c r="W21" s="3">
        <v>-9.1999999999999993</v>
      </c>
      <c r="X21" s="3">
        <v>-7.7</v>
      </c>
      <c r="Y21" s="3">
        <v>-6.3</v>
      </c>
      <c r="Z21" s="3">
        <v>-5.0999999999999996</v>
      </c>
      <c r="AA21" s="3">
        <v>-6.6</v>
      </c>
      <c r="AB21" s="3">
        <v>-11.6</v>
      </c>
      <c r="AC21" s="3">
        <v>-13.8</v>
      </c>
      <c r="AD21" s="3">
        <v>-18.399999999999999</v>
      </c>
    </row>
    <row r="22" spans="1:30" x14ac:dyDescent="0.25">
      <c r="D22" t="s">
        <v>56</v>
      </c>
      <c r="E22" t="s">
        <v>57</v>
      </c>
      <c r="F22" t="s">
        <v>58</v>
      </c>
      <c r="G22" t="s">
        <v>61</v>
      </c>
      <c r="I22" t="s">
        <v>56</v>
      </c>
      <c r="J22" t="s">
        <v>57</v>
      </c>
      <c r="K22" t="s">
        <v>58</v>
      </c>
      <c r="L22" t="s">
        <v>61</v>
      </c>
    </row>
    <row r="23" spans="1:30" ht="47.25" x14ac:dyDescent="0.25">
      <c r="F23">
        <v>-97.08735066666668</v>
      </c>
      <c r="G23" t="s">
        <v>19</v>
      </c>
      <c r="K23">
        <v>-97.08735066666668</v>
      </c>
      <c r="L23" t="s">
        <v>19</v>
      </c>
      <c r="R23" s="2" t="s">
        <v>47</v>
      </c>
      <c r="S23" s="2" t="s">
        <v>48</v>
      </c>
    </row>
    <row r="24" spans="1:30" x14ac:dyDescent="0.25">
      <c r="D24" s="3">
        <v>-140</v>
      </c>
      <c r="E24" s="3">
        <v>-34</v>
      </c>
      <c r="F24">
        <v>-95.414681999999985</v>
      </c>
      <c r="G24" t="s">
        <v>20</v>
      </c>
      <c r="I24" s="3">
        <v>-18.399999999999999</v>
      </c>
      <c r="J24" s="3">
        <v>-5.0999999999999996</v>
      </c>
      <c r="K24">
        <v>-95.414681999999985</v>
      </c>
      <c r="L24" t="s">
        <v>20</v>
      </c>
      <c r="R24" s="3">
        <v>-138</v>
      </c>
      <c r="S24" s="3">
        <v>-17.7</v>
      </c>
    </row>
    <row r="25" spans="1:30" x14ac:dyDescent="0.25">
      <c r="F25">
        <v>-103.70294233333334</v>
      </c>
      <c r="G25" t="s">
        <v>21</v>
      </c>
      <c r="K25">
        <v>-103.70294233333334</v>
      </c>
      <c r="L25" t="s">
        <v>21</v>
      </c>
      <c r="R25" s="3">
        <v>-119</v>
      </c>
      <c r="S25" s="3">
        <v>-16.3</v>
      </c>
    </row>
    <row r="26" spans="1:30" x14ac:dyDescent="0.25">
      <c r="F26">
        <v>-98.75139866666666</v>
      </c>
      <c r="G26" t="s">
        <v>22</v>
      </c>
      <c r="K26">
        <v>-98.75139866666666</v>
      </c>
      <c r="L26" t="s">
        <v>22</v>
      </c>
      <c r="R26" s="3">
        <v>-116</v>
      </c>
      <c r="S26" s="3">
        <v>-15.9</v>
      </c>
    </row>
    <row r="27" spans="1:30" x14ac:dyDescent="0.25">
      <c r="D27" s="3">
        <v>-132</v>
      </c>
      <c r="E27" s="3">
        <v>-29</v>
      </c>
      <c r="F27">
        <v>-98.18713533333333</v>
      </c>
      <c r="G27" t="s">
        <v>23</v>
      </c>
      <c r="I27" s="3">
        <v>-17.100000000000001</v>
      </c>
      <c r="J27" s="3">
        <v>-4.4000000000000004</v>
      </c>
      <c r="K27">
        <v>-98.18713533333333</v>
      </c>
      <c r="L27" t="s">
        <v>23</v>
      </c>
      <c r="R27" s="3">
        <v>-86</v>
      </c>
      <c r="S27" s="3">
        <v>-12.1</v>
      </c>
    </row>
    <row r="28" spans="1:30" x14ac:dyDescent="0.25">
      <c r="D28" s="3">
        <v>-138</v>
      </c>
      <c r="E28" s="3">
        <v>-33</v>
      </c>
      <c r="F28">
        <v>-80.765973333333321</v>
      </c>
      <c r="G28" t="s">
        <v>24</v>
      </c>
      <c r="I28" s="3">
        <v>-18</v>
      </c>
      <c r="J28" s="3">
        <v>-4.9000000000000004</v>
      </c>
      <c r="K28">
        <v>-80.765973333333321</v>
      </c>
      <c r="L28" t="s">
        <v>24</v>
      </c>
      <c r="R28" s="3">
        <v>-64</v>
      </c>
      <c r="S28" s="3">
        <v>-9.1999999999999993</v>
      </c>
    </row>
    <row r="29" spans="1:30" x14ac:dyDescent="0.25">
      <c r="D29" s="3">
        <v>-135</v>
      </c>
      <c r="E29" s="3">
        <v>-32</v>
      </c>
      <c r="F29">
        <v>-74.257901666666669</v>
      </c>
      <c r="G29" t="s">
        <v>25</v>
      </c>
      <c r="I29" s="3">
        <v>-17.7</v>
      </c>
      <c r="J29" s="3">
        <v>-4.7</v>
      </c>
      <c r="K29">
        <v>-74.257901666666669</v>
      </c>
      <c r="L29" t="s">
        <v>25</v>
      </c>
      <c r="R29" s="3">
        <v>-54</v>
      </c>
      <c r="S29" s="3">
        <v>-7.7</v>
      </c>
    </row>
    <row r="30" spans="1:30" x14ac:dyDescent="0.25">
      <c r="F30">
        <v>-99.482580333333331</v>
      </c>
      <c r="G30" t="s">
        <v>26</v>
      </c>
      <c r="K30">
        <v>-99.482580333333331</v>
      </c>
      <c r="L30" t="s">
        <v>26</v>
      </c>
      <c r="R30" s="3">
        <v>-45</v>
      </c>
      <c r="S30" s="3">
        <v>-6.3</v>
      </c>
    </row>
    <row r="31" spans="1:30" x14ac:dyDescent="0.25">
      <c r="D31" s="3">
        <v>-133</v>
      </c>
      <c r="E31" s="3">
        <v>-30</v>
      </c>
      <c r="F31">
        <v>-92.183305000000004</v>
      </c>
      <c r="G31" t="s">
        <v>27</v>
      </c>
      <c r="I31" s="3">
        <v>-17.3</v>
      </c>
      <c r="J31" s="3">
        <v>-4.5</v>
      </c>
      <c r="K31">
        <v>-92.183305000000004</v>
      </c>
      <c r="L31" t="s">
        <v>27</v>
      </c>
      <c r="R31" s="3">
        <v>-34</v>
      </c>
      <c r="S31" s="3">
        <v>-5.0999999999999996</v>
      </c>
    </row>
    <row r="32" spans="1:30" x14ac:dyDescent="0.25">
      <c r="D32" s="3">
        <v>-138</v>
      </c>
      <c r="E32" s="3">
        <v>-33</v>
      </c>
      <c r="F32">
        <v>-23.067121666666665</v>
      </c>
      <c r="G32" t="s">
        <v>28</v>
      </c>
      <c r="I32" s="3">
        <v>-18</v>
      </c>
      <c r="J32" s="3">
        <v>-4.9000000000000004</v>
      </c>
      <c r="K32">
        <v>-23.067121666666665</v>
      </c>
      <c r="L32" t="s">
        <v>28</v>
      </c>
      <c r="R32" s="3">
        <v>-44</v>
      </c>
      <c r="S32" s="3">
        <v>-6.6</v>
      </c>
    </row>
    <row r="33" spans="4:19" x14ac:dyDescent="0.25">
      <c r="D33" s="3">
        <v>-81</v>
      </c>
      <c r="E33" s="3">
        <v>-15</v>
      </c>
      <c r="F33">
        <v>-35.24569533333333</v>
      </c>
      <c r="G33" t="s">
        <v>29</v>
      </c>
      <c r="I33" s="3">
        <v>-11.8</v>
      </c>
      <c r="J33" s="3">
        <v>-2.6</v>
      </c>
      <c r="K33">
        <v>-35.24569533333333</v>
      </c>
      <c r="L33" t="s">
        <v>29</v>
      </c>
      <c r="R33" s="3">
        <v>-82</v>
      </c>
      <c r="S33" s="3">
        <v>-11.6</v>
      </c>
    </row>
    <row r="34" spans="4:19" x14ac:dyDescent="0.25">
      <c r="D34" s="3">
        <v>-81</v>
      </c>
      <c r="E34" s="3">
        <v>-15</v>
      </c>
      <c r="F34">
        <v>-93.834863333333331</v>
      </c>
      <c r="G34" t="s">
        <v>30</v>
      </c>
      <c r="I34" s="3">
        <v>-11.8</v>
      </c>
      <c r="J34" s="3">
        <v>-2.6</v>
      </c>
      <c r="K34">
        <v>-93.834863333333331</v>
      </c>
      <c r="L34" t="s">
        <v>30</v>
      </c>
      <c r="R34" s="3">
        <v>-100</v>
      </c>
      <c r="S34" s="3">
        <v>-13.8</v>
      </c>
    </row>
    <row r="35" spans="4:19" x14ac:dyDescent="0.25">
      <c r="D35" s="3">
        <v>-81</v>
      </c>
      <c r="E35" s="3">
        <v>-15</v>
      </c>
      <c r="F35">
        <v>-36.417165666666669</v>
      </c>
      <c r="G35" t="s">
        <v>31</v>
      </c>
      <c r="I35" s="3">
        <v>-11.8</v>
      </c>
      <c r="J35" s="3">
        <v>-2.6</v>
      </c>
      <c r="K35">
        <v>-36.417165666666669</v>
      </c>
      <c r="L35" t="s">
        <v>31</v>
      </c>
      <c r="R35" s="3">
        <v>-140</v>
      </c>
      <c r="S35" s="3">
        <v>-18.399999999999999</v>
      </c>
    </row>
    <row r="36" spans="4:19" x14ac:dyDescent="0.25">
      <c r="D36" s="3">
        <v>-138</v>
      </c>
      <c r="E36" s="3">
        <v>-33</v>
      </c>
      <c r="F36">
        <v>-35.31993933333333</v>
      </c>
      <c r="G36" t="s">
        <v>32</v>
      </c>
      <c r="I36" s="3">
        <v>-18</v>
      </c>
      <c r="J36" s="3">
        <v>-4.9000000000000004</v>
      </c>
      <c r="K36">
        <v>-35.31993933333333</v>
      </c>
      <c r="L36" t="s">
        <v>32</v>
      </c>
    </row>
    <row r="37" spans="4:19" x14ac:dyDescent="0.25">
      <c r="D37" s="3">
        <v>-138</v>
      </c>
      <c r="E37" s="3">
        <v>-33</v>
      </c>
      <c r="F37">
        <v>-30.911778999999999</v>
      </c>
      <c r="G37" t="s">
        <v>33</v>
      </c>
      <c r="I37" s="3">
        <v>-18</v>
      </c>
      <c r="J37" s="3">
        <v>-4.9000000000000004</v>
      </c>
      <c r="K37">
        <v>-30.911778999999999</v>
      </c>
      <c r="L37" t="s">
        <v>33</v>
      </c>
    </row>
    <row r="38" spans="4:19" x14ac:dyDescent="0.25">
      <c r="D38" s="3">
        <v>-138</v>
      </c>
      <c r="E38" s="3">
        <v>-33</v>
      </c>
      <c r="F38">
        <v>-29.619667333333336</v>
      </c>
      <c r="G38" t="s">
        <v>34</v>
      </c>
      <c r="I38" s="3">
        <v>-18</v>
      </c>
      <c r="J38" s="3">
        <v>-4.9000000000000004</v>
      </c>
      <c r="K38">
        <v>-29.619667333333336</v>
      </c>
      <c r="L38" t="s">
        <v>34</v>
      </c>
    </row>
  </sheetData>
  <mergeCells count="2">
    <mergeCell ref="D21:F21"/>
    <mergeCell ref="I21:K2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zoomScaleNormal="100" zoomScaleSheetLayoutView="40" workbookViewId="0">
      <selection activeCell="D51" sqref="D51"/>
    </sheetView>
  </sheetViews>
  <sheetFormatPr defaultRowHeight="15" x14ac:dyDescent="0.25"/>
  <cols>
    <col min="2" max="2" width="15.85546875" bestFit="1" customWidth="1"/>
    <col min="3" max="3" width="17.28515625" bestFit="1" customWidth="1"/>
    <col min="4" max="4" width="8.5703125" bestFit="1" customWidth="1"/>
    <col min="5" max="6" width="14.85546875" bestFit="1" customWidth="1"/>
    <col min="9" max="9" width="19.5703125" bestFit="1" customWidth="1"/>
    <col min="10" max="10" width="17.85546875" bestFit="1" customWidth="1"/>
  </cols>
  <sheetData>
    <row r="1" spans="1:12" x14ac:dyDescent="0.25">
      <c r="B1" t="s">
        <v>98</v>
      </c>
      <c r="C1" t="s">
        <v>99</v>
      </c>
      <c r="E1" t="s">
        <v>63</v>
      </c>
      <c r="F1" t="s">
        <v>91</v>
      </c>
    </row>
    <row r="2" spans="1:12" ht="45" x14ac:dyDescent="0.25">
      <c r="A2" s="15" t="s">
        <v>19</v>
      </c>
      <c r="B2">
        <v>-97.08735066666668</v>
      </c>
      <c r="C2">
        <v>-12.842096</v>
      </c>
      <c r="D2">
        <v>1</v>
      </c>
      <c r="E2">
        <v>0.269049676774263</v>
      </c>
      <c r="F2">
        <f>STDEV(C2:C17)</f>
        <v>4.0254896143772125</v>
      </c>
      <c r="H2" t="s">
        <v>90</v>
      </c>
      <c r="I2" s="6" t="s">
        <v>101</v>
      </c>
      <c r="J2" s="6" t="s">
        <v>100</v>
      </c>
      <c r="K2" t="s">
        <v>96</v>
      </c>
      <c r="L2" t="s">
        <v>97</v>
      </c>
    </row>
    <row r="3" spans="1:12" x14ac:dyDescent="0.25">
      <c r="A3" s="15" t="s">
        <v>20</v>
      </c>
      <c r="B3">
        <v>-95.414681999999985</v>
      </c>
      <c r="C3">
        <v>-12.730832999999999</v>
      </c>
      <c r="D3">
        <v>2</v>
      </c>
      <c r="E3">
        <v>0.236007807082733</v>
      </c>
      <c r="F3">
        <f>STDEV(C3:C18)</f>
        <v>4.1570495698362784</v>
      </c>
      <c r="H3" s="16" t="s">
        <v>35</v>
      </c>
      <c r="I3">
        <f>AVERAGE(N43,P43,R43,T43,V43,X43,Z43,AB43,AD43,AF43,AH43,AJ43,AL43,AN43,AP43,AR43,AT43,AV43)</f>
        <v>-127.38888888888889</v>
      </c>
      <c r="J3">
        <f>AVERAGE(O43,Q43,S43,U43,W43,Y43,AA43,AC43,AE43,AG43,AI43,AK43,AM43,AO43,AQ43,AS43,AU43,AW43)</f>
        <v>-16.533333333333331</v>
      </c>
      <c r="K3">
        <f>STDEV(I3:I14)</f>
        <v>34.801616973326119</v>
      </c>
      <c r="L3">
        <f>STDEV(J3:J14)</f>
        <v>4.4076082912655812</v>
      </c>
    </row>
    <row r="4" spans="1:12" x14ac:dyDescent="0.25">
      <c r="A4" s="15" t="s">
        <v>21</v>
      </c>
      <c r="B4">
        <v>-103.70294233333334</v>
      </c>
      <c r="C4">
        <v>-14.184130666666666</v>
      </c>
      <c r="D4">
        <v>3</v>
      </c>
      <c r="E4">
        <v>0.32552082284906553</v>
      </c>
      <c r="F4">
        <f>STDEV(C4:C19)</f>
        <v>4.1671175252057733</v>
      </c>
      <c r="H4" s="16" t="s">
        <v>36</v>
      </c>
      <c r="I4">
        <f t="shared" ref="I4:I14" si="0">AVERAGE(N44,P44,R44,T44,V44,X44,Z44,AB44,AD44,AF44,AH44,AJ44,AL44,AN44,AP44,AR44,AT44,AV44)</f>
        <v>-111.66666666666667</v>
      </c>
      <c r="J4">
        <f t="shared" ref="J4:J14" si="1">AVERAGE(O44,Q44,S44,U44,W44,Y44,AA44,AC44,AE44,AG44,AI44,AK44,AM44,AO44,AQ44,AS44,AU44,AW44)</f>
        <v>-15.422222222222224</v>
      </c>
      <c r="K4">
        <f t="shared" ref="K4:K14" si="2">STDEV(I4:I15)</f>
        <v>32.762787190147513</v>
      </c>
      <c r="L4">
        <f t="shared" ref="L4:L14" si="3">STDEV(J4:J15)</f>
        <v>4.2424306397258169</v>
      </c>
    </row>
    <row r="5" spans="1:12" x14ac:dyDescent="0.25">
      <c r="A5" s="15" t="s">
        <v>22</v>
      </c>
      <c r="B5">
        <v>-98.75139866666666</v>
      </c>
      <c r="C5">
        <v>-12.780006333333333</v>
      </c>
      <c r="D5">
        <v>4</v>
      </c>
      <c r="E5">
        <v>5.7531350465057467E-2</v>
      </c>
      <c r="F5">
        <f t="shared" ref="F5:F16" si="4">STDEV(C5:C20)</f>
        <v>4.0988952109701087</v>
      </c>
      <c r="H5" s="16" t="s">
        <v>37</v>
      </c>
      <c r="I5">
        <f t="shared" si="0"/>
        <v>-107.22222222222223</v>
      </c>
      <c r="J5">
        <f t="shared" si="1"/>
        <v>-14.822222222222223</v>
      </c>
      <c r="K5">
        <f t="shared" si="2"/>
        <v>30.421165408946919</v>
      </c>
      <c r="L5">
        <f t="shared" si="3"/>
        <v>3.9230262781365619</v>
      </c>
    </row>
    <row r="6" spans="1:12" x14ac:dyDescent="0.25">
      <c r="A6" s="15" t="s">
        <v>23</v>
      </c>
      <c r="B6">
        <v>-98.18713533333333</v>
      </c>
      <c r="C6">
        <v>-13.032775000000001</v>
      </c>
      <c r="D6">
        <v>5</v>
      </c>
      <c r="E6">
        <v>9.642169399224286E-2</v>
      </c>
      <c r="F6">
        <f t="shared" si="4"/>
        <v>4.1123689275284976</v>
      </c>
      <c r="H6" s="16" t="s">
        <v>38</v>
      </c>
      <c r="I6">
        <f t="shared" si="0"/>
        <v>-80.333333333333329</v>
      </c>
      <c r="J6">
        <f t="shared" si="1"/>
        <v>-11.455555555555557</v>
      </c>
      <c r="K6">
        <f t="shared" si="2"/>
        <v>29.49753090618</v>
      </c>
      <c r="L6">
        <f t="shared" si="3"/>
        <v>3.7859366628590916</v>
      </c>
    </row>
    <row r="7" spans="1:12" x14ac:dyDescent="0.25">
      <c r="A7" s="15" t="s">
        <v>24</v>
      </c>
      <c r="B7">
        <v>-80.765973333333321</v>
      </c>
      <c r="C7">
        <v>-10.398829999999998</v>
      </c>
      <c r="D7">
        <v>6</v>
      </c>
      <c r="E7">
        <v>0.27801712918691579</v>
      </c>
      <c r="F7">
        <f>STDEV(C7:C22)</f>
        <v>4.0809186979811507</v>
      </c>
      <c r="H7" s="16" t="s">
        <v>39</v>
      </c>
      <c r="I7">
        <f t="shared" si="0"/>
        <v>-59.388888888888886</v>
      </c>
      <c r="J7">
        <f t="shared" si="1"/>
        <v>-8.6777777777777736</v>
      </c>
      <c r="K7">
        <f t="shared" si="2"/>
        <v>30.927786885557627</v>
      </c>
      <c r="L7">
        <f t="shared" si="3"/>
        <v>3.9548499702070301</v>
      </c>
    </row>
    <row r="8" spans="1:12" x14ac:dyDescent="0.25">
      <c r="A8" s="15" t="s">
        <v>25</v>
      </c>
      <c r="B8">
        <v>-74.257901666666669</v>
      </c>
      <c r="C8">
        <v>-8.0906856666666673</v>
      </c>
      <c r="D8">
        <v>7</v>
      </c>
      <c r="E8">
        <v>0.42736281134105786</v>
      </c>
      <c r="F8">
        <f t="shared" si="4"/>
        <v>4.2155676396785466</v>
      </c>
      <c r="H8" s="16" t="s">
        <v>40</v>
      </c>
      <c r="I8">
        <f t="shared" si="0"/>
        <v>-49.111111111111114</v>
      </c>
      <c r="J8">
        <f t="shared" si="1"/>
        <v>-7.1277777777777782</v>
      </c>
      <c r="K8">
        <f t="shared" si="2"/>
        <v>32.948860359923486</v>
      </c>
      <c r="L8">
        <f t="shared" si="3"/>
        <v>4.218501069545975</v>
      </c>
    </row>
    <row r="9" spans="1:12" x14ac:dyDescent="0.25">
      <c r="A9" s="15" t="s">
        <v>26</v>
      </c>
      <c r="B9">
        <v>-99.482580333333331</v>
      </c>
      <c r="C9">
        <v>-12.681070333333333</v>
      </c>
      <c r="D9">
        <v>8</v>
      </c>
      <c r="E9">
        <v>9.6291849755491418E-2</v>
      </c>
      <c r="F9">
        <f t="shared" si="4"/>
        <v>4.4211050512131163</v>
      </c>
      <c r="H9" s="16" t="s">
        <v>41</v>
      </c>
      <c r="I9">
        <f t="shared" si="0"/>
        <v>-39.444444444444443</v>
      </c>
      <c r="J9">
        <f t="shared" si="1"/>
        <v>-5.6222222222222218</v>
      </c>
      <c r="K9">
        <f t="shared" si="2"/>
        <v>34.712220958225018</v>
      </c>
      <c r="L9">
        <f t="shared" si="3"/>
        <v>4.440457757817474</v>
      </c>
    </row>
    <row r="10" spans="1:12" x14ac:dyDescent="0.25">
      <c r="A10" s="15" t="s">
        <v>27</v>
      </c>
      <c r="B10">
        <v>-92.183305000000004</v>
      </c>
      <c r="C10">
        <v>-11.009747666666668</v>
      </c>
      <c r="D10">
        <v>9</v>
      </c>
      <c r="E10">
        <v>0.16832080746895209</v>
      </c>
      <c r="F10">
        <f t="shared" si="4"/>
        <v>4.393548315183871</v>
      </c>
      <c r="H10" s="16" t="s">
        <v>42</v>
      </c>
      <c r="I10">
        <f t="shared" si="0"/>
        <v>-31.444444444444443</v>
      </c>
      <c r="J10">
        <f t="shared" si="1"/>
        <v>-4.8333333333333348</v>
      </c>
      <c r="K10">
        <f t="shared" si="2"/>
        <v>35.111033177297983</v>
      </c>
      <c r="L10">
        <f t="shared" si="3"/>
        <v>4.4251475244009066</v>
      </c>
    </row>
    <row r="11" spans="1:12" x14ac:dyDescent="0.25">
      <c r="A11" s="15" t="s">
        <v>28</v>
      </c>
      <c r="B11">
        <v>-23.067121666666665</v>
      </c>
      <c r="C11">
        <v>-2.3916513333333334</v>
      </c>
      <c r="D11">
        <v>10</v>
      </c>
      <c r="E11">
        <v>0.23263567413518885</v>
      </c>
      <c r="F11">
        <f t="shared" si="4"/>
        <v>4.5030992935246656</v>
      </c>
      <c r="H11" s="16" t="s">
        <v>64</v>
      </c>
      <c r="I11">
        <f t="shared" si="0"/>
        <v>-41.388888888888886</v>
      </c>
      <c r="J11">
        <f t="shared" si="1"/>
        <v>-6.3333333333333348</v>
      </c>
      <c r="K11">
        <f t="shared" si="2"/>
        <v>31.297471213974742</v>
      </c>
      <c r="L11">
        <f t="shared" si="3"/>
        <v>3.8526653788334597</v>
      </c>
    </row>
    <row r="12" spans="1:12" x14ac:dyDescent="0.25">
      <c r="A12" s="15" t="s">
        <v>29</v>
      </c>
      <c r="B12">
        <v>-35.24569533333333</v>
      </c>
      <c r="C12">
        <v>-4.7365033333333342</v>
      </c>
      <c r="D12">
        <v>11</v>
      </c>
      <c r="E12">
        <v>0.38265768636515557</v>
      </c>
      <c r="F12">
        <f t="shared" si="4"/>
        <v>4.3690089145749385</v>
      </c>
      <c r="H12" s="16" t="s">
        <v>44</v>
      </c>
      <c r="I12">
        <f t="shared" si="0"/>
        <v>-75.444444444444443</v>
      </c>
      <c r="J12">
        <f t="shared" si="1"/>
        <v>-10.827777777777779</v>
      </c>
      <c r="K12">
        <f t="shared" si="2"/>
        <v>23.919525735677833</v>
      </c>
      <c r="L12">
        <f t="shared" si="3"/>
        <v>2.8433967073538837</v>
      </c>
    </row>
    <row r="13" spans="1:12" x14ac:dyDescent="0.25">
      <c r="A13" s="15" t="s">
        <v>30</v>
      </c>
      <c r="B13">
        <v>-93.834863333333331</v>
      </c>
      <c r="C13">
        <v>-12.247993333333334</v>
      </c>
      <c r="D13">
        <v>12</v>
      </c>
      <c r="E13">
        <v>0.5964875343017102</v>
      </c>
      <c r="F13">
        <f t="shared" si="4"/>
        <v>4.4899863261028257</v>
      </c>
      <c r="H13" s="16" t="s">
        <v>45</v>
      </c>
      <c r="I13">
        <f t="shared" si="0"/>
        <v>-93.555555555555557</v>
      </c>
      <c r="J13">
        <f t="shared" si="1"/>
        <v>-13.105555555555556</v>
      </c>
      <c r="K13">
        <f t="shared" si="2"/>
        <v>25.147245274615948</v>
      </c>
      <c r="L13">
        <f t="shared" si="3"/>
        <v>3.016598078781326</v>
      </c>
    </row>
    <row r="14" spans="1:12" x14ac:dyDescent="0.25">
      <c r="A14" s="15" t="s">
        <v>31</v>
      </c>
      <c r="B14">
        <v>-36.417165666666669</v>
      </c>
      <c r="C14">
        <v>-5.5183503333333332</v>
      </c>
      <c r="D14">
        <v>13</v>
      </c>
      <c r="E14">
        <v>0.27226151188578601</v>
      </c>
      <c r="F14">
        <f t="shared" si="4"/>
        <v>4.580797356773429</v>
      </c>
      <c r="H14" s="16" t="s">
        <v>46</v>
      </c>
      <c r="I14">
        <f t="shared" si="0"/>
        <v>-127.72222222222223</v>
      </c>
      <c r="J14">
        <f t="shared" si="1"/>
        <v>-16.927777777777777</v>
      </c>
      <c r="K14">
        <f t="shared" si="2"/>
        <v>34.680968703195781</v>
      </c>
      <c r="L14">
        <f t="shared" si="3"/>
        <v>4.2099042620643514</v>
      </c>
    </row>
    <row r="15" spans="1:12" x14ac:dyDescent="0.25">
      <c r="A15" s="15" t="s">
        <v>32</v>
      </c>
      <c r="B15">
        <v>-35.31993933333333</v>
      </c>
      <c r="C15">
        <v>-5.2493443333333332</v>
      </c>
      <c r="D15">
        <v>14</v>
      </c>
      <c r="E15">
        <v>0.32944365186224667</v>
      </c>
      <c r="F15">
        <f t="shared" si="4"/>
        <v>4.9493923166311768</v>
      </c>
    </row>
    <row r="16" spans="1:12" x14ac:dyDescent="0.25">
      <c r="A16" s="15" t="s">
        <v>33</v>
      </c>
      <c r="B16">
        <v>-30.911778999999999</v>
      </c>
      <c r="C16">
        <v>-4.6647249999999998</v>
      </c>
      <c r="D16">
        <v>15</v>
      </c>
      <c r="E16">
        <v>0.14451506921771173</v>
      </c>
      <c r="F16">
        <f t="shared" si="4"/>
        <v>5.3403145795173561</v>
      </c>
      <c r="H16" t="s">
        <v>89</v>
      </c>
      <c r="I16">
        <f>AVERAGE(I3:I14)</f>
        <v>-78.675925925925924</v>
      </c>
      <c r="J16">
        <f>AVERAGE(J3:J14)</f>
        <v>-10.974074074074073</v>
      </c>
    </row>
    <row r="17" spans="1:6" x14ac:dyDescent="0.25">
      <c r="A17" s="15" t="s">
        <v>34</v>
      </c>
      <c r="B17">
        <v>-29.619667333333336</v>
      </c>
      <c r="C17">
        <v>-4.5491090000000005</v>
      </c>
      <c r="D17">
        <v>16</v>
      </c>
      <c r="E17">
        <v>0.45119308042824963</v>
      </c>
      <c r="F17">
        <f>STDEV(C17:C32)</f>
        <v>5.3963487576904283</v>
      </c>
    </row>
    <row r="18" spans="1:6" x14ac:dyDescent="0.25">
      <c r="A18" s="15" t="s">
        <v>106</v>
      </c>
      <c r="B18">
        <v>-107.7</v>
      </c>
      <c r="C18">
        <v>-14.64</v>
      </c>
    </row>
    <row r="19" spans="1:6" x14ac:dyDescent="0.25">
      <c r="A19" s="15" t="s">
        <v>107</v>
      </c>
      <c r="B19">
        <v>-98</v>
      </c>
      <c r="C19">
        <v>-12.91</v>
      </c>
    </row>
    <row r="34" spans="2:49" x14ac:dyDescent="0.25">
      <c r="B34" t="s">
        <v>106</v>
      </c>
      <c r="C34" t="s">
        <v>108</v>
      </c>
      <c r="F34">
        <v>0.05</v>
      </c>
      <c r="G34">
        <v>0.09</v>
      </c>
    </row>
    <row r="35" spans="2:49" x14ac:dyDescent="0.25">
      <c r="B35" t="s">
        <v>107</v>
      </c>
      <c r="C35" t="s">
        <v>108</v>
      </c>
      <c r="F35">
        <v>0.03</v>
      </c>
      <c r="G35">
        <v>7.0000000000000007E-2</v>
      </c>
    </row>
    <row r="41" spans="2:49" x14ac:dyDescent="0.25">
      <c r="N41" s="17" t="s">
        <v>95</v>
      </c>
      <c r="O41" s="17"/>
      <c r="P41" s="17" t="s">
        <v>65</v>
      </c>
      <c r="Q41" s="17"/>
      <c r="R41" s="17" t="s">
        <v>7</v>
      </c>
      <c r="S41" s="17"/>
      <c r="T41" s="17" t="s">
        <v>94</v>
      </c>
      <c r="U41" s="17"/>
      <c r="V41" s="7" t="s">
        <v>66</v>
      </c>
      <c r="W41" s="7"/>
      <c r="X41" s="7" t="s">
        <v>67</v>
      </c>
      <c r="Y41" s="7"/>
      <c r="Z41" s="13" t="s">
        <v>12</v>
      </c>
      <c r="AA41" s="14"/>
      <c r="AB41" s="7" t="s">
        <v>68</v>
      </c>
      <c r="AC41" s="7"/>
      <c r="AD41" s="7" t="s">
        <v>69</v>
      </c>
      <c r="AE41" s="7"/>
      <c r="AF41" s="7" t="s">
        <v>70</v>
      </c>
      <c r="AG41" s="7"/>
      <c r="AH41" s="7" t="s">
        <v>71</v>
      </c>
      <c r="AI41" s="7"/>
      <c r="AJ41" s="7" t="s">
        <v>72</v>
      </c>
      <c r="AK41" s="7"/>
      <c r="AL41" s="7" t="s">
        <v>73</v>
      </c>
      <c r="AM41" s="7"/>
      <c r="AN41" s="7" t="s">
        <v>74</v>
      </c>
      <c r="AO41" s="7"/>
      <c r="AP41" s="7" t="s">
        <v>75</v>
      </c>
      <c r="AQ41" s="7"/>
      <c r="AR41" s="7" t="s">
        <v>76</v>
      </c>
      <c r="AS41" s="7"/>
      <c r="AT41" t="s">
        <v>105</v>
      </c>
      <c r="AV41" t="s">
        <v>104</v>
      </c>
    </row>
    <row r="42" spans="2:49" ht="47.25" x14ac:dyDescent="0.25">
      <c r="N42" s="10" t="s">
        <v>92</v>
      </c>
      <c r="O42" s="10" t="s">
        <v>93</v>
      </c>
      <c r="P42" s="2" t="s">
        <v>47</v>
      </c>
      <c r="Q42" s="2" t="s">
        <v>48</v>
      </c>
      <c r="R42" s="10" t="s">
        <v>92</v>
      </c>
      <c r="S42" s="10" t="s">
        <v>93</v>
      </c>
      <c r="T42" s="10" t="s">
        <v>92</v>
      </c>
      <c r="U42" s="10" t="s">
        <v>93</v>
      </c>
      <c r="V42" s="2" t="s">
        <v>47</v>
      </c>
      <c r="W42" s="2" t="s">
        <v>48</v>
      </c>
      <c r="X42" s="2" t="s">
        <v>47</v>
      </c>
      <c r="Y42" s="2" t="s">
        <v>48</v>
      </c>
      <c r="Z42" s="10" t="s">
        <v>92</v>
      </c>
      <c r="AA42" s="10" t="s">
        <v>93</v>
      </c>
      <c r="AB42" s="2" t="s">
        <v>47</v>
      </c>
      <c r="AC42" s="2" t="s">
        <v>48</v>
      </c>
      <c r="AD42" s="2" t="s">
        <v>47</v>
      </c>
      <c r="AE42" s="2" t="s">
        <v>48</v>
      </c>
      <c r="AF42" s="2" t="s">
        <v>47</v>
      </c>
      <c r="AG42" s="2" t="s">
        <v>48</v>
      </c>
      <c r="AH42" s="2" t="s">
        <v>47</v>
      </c>
      <c r="AI42" s="2" t="s">
        <v>48</v>
      </c>
      <c r="AJ42" s="2" t="s">
        <v>47</v>
      </c>
      <c r="AK42" s="2" t="s">
        <v>48</v>
      </c>
      <c r="AL42" s="2" t="s">
        <v>47</v>
      </c>
      <c r="AM42" s="2" t="s">
        <v>48</v>
      </c>
      <c r="AN42" s="2" t="s">
        <v>47</v>
      </c>
      <c r="AO42" s="2" t="s">
        <v>48</v>
      </c>
      <c r="AP42" s="2" t="s">
        <v>47</v>
      </c>
      <c r="AQ42" s="2" t="s">
        <v>48</v>
      </c>
      <c r="AR42" s="2" t="s">
        <v>47</v>
      </c>
      <c r="AS42" s="2" t="s">
        <v>48</v>
      </c>
      <c r="AT42" s="10" t="s">
        <v>92</v>
      </c>
      <c r="AU42" s="10" t="s">
        <v>93</v>
      </c>
      <c r="AV42" s="10" t="s">
        <v>92</v>
      </c>
      <c r="AW42" s="10" t="s">
        <v>93</v>
      </c>
    </row>
    <row r="43" spans="2:49" x14ac:dyDescent="0.25">
      <c r="M43" t="s">
        <v>35</v>
      </c>
      <c r="N43" s="11">
        <v>-135</v>
      </c>
      <c r="O43" s="11">
        <v>-17.399999999999999</v>
      </c>
      <c r="P43" s="3">
        <v>-138</v>
      </c>
      <c r="Q43" s="3">
        <v>-17.7</v>
      </c>
      <c r="R43" s="11">
        <v>-145</v>
      </c>
      <c r="S43" s="11">
        <v>-18.600000000000001</v>
      </c>
      <c r="T43" s="11">
        <v>-137</v>
      </c>
      <c r="U43" s="11">
        <v>-17.5</v>
      </c>
      <c r="V43" s="3">
        <v>-131</v>
      </c>
      <c r="W43" s="3">
        <v>-16.600000000000001</v>
      </c>
      <c r="X43" s="3">
        <v>-136</v>
      </c>
      <c r="Y43" s="3">
        <v>-17.399999999999999</v>
      </c>
      <c r="Z43" s="11">
        <v>-131</v>
      </c>
      <c r="AA43" s="11">
        <v>-16.899999999999999</v>
      </c>
      <c r="AB43" s="3">
        <v>-133</v>
      </c>
      <c r="AC43" s="3">
        <v>-17.100000000000001</v>
      </c>
      <c r="AD43" s="3">
        <v>-133</v>
      </c>
      <c r="AE43" s="3">
        <v>-16.8</v>
      </c>
      <c r="AF43" s="3">
        <v>-136</v>
      </c>
      <c r="AG43" s="3">
        <v>-17.399999999999999</v>
      </c>
      <c r="AH43" s="3">
        <v>-79</v>
      </c>
      <c r="AI43" s="3">
        <v>-11.4</v>
      </c>
      <c r="AJ43" s="3">
        <v>-79</v>
      </c>
      <c r="AK43" s="3">
        <v>-11.4</v>
      </c>
      <c r="AL43" s="3">
        <v>-79</v>
      </c>
      <c r="AM43" s="3">
        <v>-11.4</v>
      </c>
      <c r="AN43" s="3">
        <v>-136</v>
      </c>
      <c r="AO43" s="3">
        <v>-17.399999999999999</v>
      </c>
      <c r="AP43" s="3">
        <v>-136</v>
      </c>
      <c r="AQ43" s="3">
        <v>-17.399999999999999</v>
      </c>
      <c r="AR43" s="3">
        <v>-136</v>
      </c>
      <c r="AS43" s="3">
        <v>-17.399999999999999</v>
      </c>
      <c r="AT43" s="11">
        <v>-147</v>
      </c>
      <c r="AU43" s="11">
        <v>-18.899999999999999</v>
      </c>
      <c r="AV43" s="11">
        <v>-146</v>
      </c>
      <c r="AW43" s="11">
        <v>-18.899999999999999</v>
      </c>
    </row>
    <row r="44" spans="2:49" x14ac:dyDescent="0.25">
      <c r="M44" t="s">
        <v>36</v>
      </c>
      <c r="N44" s="11">
        <v>-117</v>
      </c>
      <c r="O44" s="11">
        <v>-16.100000000000001</v>
      </c>
      <c r="P44" s="3">
        <v>-119</v>
      </c>
      <c r="Q44" s="3">
        <v>-16.3</v>
      </c>
      <c r="R44" s="11">
        <v>-127</v>
      </c>
      <c r="S44" s="11">
        <v>-17.3</v>
      </c>
      <c r="T44" s="11">
        <v>-117</v>
      </c>
      <c r="U44" s="11">
        <v>-16.100000000000001</v>
      </c>
      <c r="V44" s="3">
        <v>-109</v>
      </c>
      <c r="W44" s="3">
        <v>-15</v>
      </c>
      <c r="X44" s="3">
        <v>-116</v>
      </c>
      <c r="Y44" s="3">
        <v>-15.9</v>
      </c>
      <c r="Z44" s="11">
        <v>-114</v>
      </c>
      <c r="AA44" s="11">
        <v>-15.5</v>
      </c>
      <c r="AB44" s="3">
        <v>-114</v>
      </c>
      <c r="AC44" s="3">
        <v>-15.6</v>
      </c>
      <c r="AD44" s="3">
        <v>-110</v>
      </c>
      <c r="AE44" s="3">
        <v>-15.2</v>
      </c>
      <c r="AF44" s="3">
        <v>-117</v>
      </c>
      <c r="AG44" s="3">
        <v>-16</v>
      </c>
      <c r="AH44" s="3">
        <v>-81</v>
      </c>
      <c r="AI44" s="3">
        <v>-11.8</v>
      </c>
      <c r="AJ44" s="3">
        <v>-81</v>
      </c>
      <c r="AK44" s="3">
        <v>-11.8</v>
      </c>
      <c r="AL44" s="3">
        <v>-81</v>
      </c>
      <c r="AM44" s="3">
        <v>-11.8</v>
      </c>
      <c r="AN44" s="3">
        <v>-116</v>
      </c>
      <c r="AO44" s="3">
        <v>-16</v>
      </c>
      <c r="AP44" s="3">
        <v>-116</v>
      </c>
      <c r="AQ44" s="3">
        <v>-15.9</v>
      </c>
      <c r="AR44" s="3">
        <v>-116</v>
      </c>
      <c r="AS44" s="3">
        <v>-15.9</v>
      </c>
      <c r="AT44" s="11">
        <v>-129</v>
      </c>
      <c r="AU44" s="11">
        <v>-17.7</v>
      </c>
      <c r="AV44" s="11">
        <v>-130</v>
      </c>
      <c r="AW44" s="11">
        <v>-17.7</v>
      </c>
    </row>
    <row r="45" spans="2:49" x14ac:dyDescent="0.25">
      <c r="M45" t="s">
        <v>37</v>
      </c>
      <c r="N45" s="11">
        <v>-114</v>
      </c>
      <c r="O45" s="11">
        <v>-15.6</v>
      </c>
      <c r="P45" s="3">
        <v>-116</v>
      </c>
      <c r="Q45" s="3">
        <v>-15.9</v>
      </c>
      <c r="R45" s="11">
        <v>-122</v>
      </c>
      <c r="S45" s="11">
        <v>-16.7</v>
      </c>
      <c r="T45" s="11">
        <v>-115</v>
      </c>
      <c r="U45" s="11">
        <v>-15.7</v>
      </c>
      <c r="V45" s="3">
        <v>-108</v>
      </c>
      <c r="W45" s="3">
        <v>-14.8</v>
      </c>
      <c r="X45" s="3">
        <v>-114</v>
      </c>
      <c r="Y45" s="3">
        <v>-15.6</v>
      </c>
      <c r="Z45" s="11">
        <v>-111</v>
      </c>
      <c r="AA45" s="11">
        <v>-15.1</v>
      </c>
      <c r="AB45" s="3">
        <v>-112</v>
      </c>
      <c r="AC45" s="3">
        <v>-15.2</v>
      </c>
      <c r="AD45" s="3">
        <v>-109</v>
      </c>
      <c r="AE45" s="3">
        <v>-15</v>
      </c>
      <c r="AF45" s="3">
        <v>-114</v>
      </c>
      <c r="AG45" s="3">
        <v>-15.6</v>
      </c>
      <c r="AH45" s="3">
        <v>-68</v>
      </c>
      <c r="AI45" s="3">
        <v>-10.3</v>
      </c>
      <c r="AJ45" s="3">
        <v>-68</v>
      </c>
      <c r="AK45" s="3">
        <v>-10.3</v>
      </c>
      <c r="AL45" s="3">
        <v>-68</v>
      </c>
      <c r="AM45" s="3">
        <v>-10.3</v>
      </c>
      <c r="AN45" s="3">
        <v>-114</v>
      </c>
      <c r="AO45" s="3">
        <v>-15.6</v>
      </c>
      <c r="AP45" s="3">
        <v>-114</v>
      </c>
      <c r="AQ45" s="3">
        <v>-15.5</v>
      </c>
      <c r="AR45" s="3">
        <v>-114</v>
      </c>
      <c r="AS45" s="3">
        <v>-15.5</v>
      </c>
      <c r="AT45" s="11">
        <v>-124</v>
      </c>
      <c r="AU45" s="11">
        <v>-17</v>
      </c>
      <c r="AV45" s="11">
        <v>-125</v>
      </c>
      <c r="AW45" s="11">
        <v>-17.100000000000001</v>
      </c>
    </row>
    <row r="46" spans="2:49" x14ac:dyDescent="0.25">
      <c r="M46" t="s">
        <v>38</v>
      </c>
      <c r="N46" s="11">
        <v>-84</v>
      </c>
      <c r="O46" s="11">
        <v>-11.9</v>
      </c>
      <c r="P46" s="3">
        <v>-86</v>
      </c>
      <c r="Q46" s="3">
        <v>-12.1</v>
      </c>
      <c r="R46" s="11">
        <v>-92</v>
      </c>
      <c r="S46" s="11">
        <v>-13</v>
      </c>
      <c r="T46" s="11">
        <v>-85</v>
      </c>
      <c r="U46" s="11">
        <v>-12</v>
      </c>
      <c r="V46" s="3">
        <v>-79</v>
      </c>
      <c r="W46" s="3">
        <v>-11.2</v>
      </c>
      <c r="X46" s="3">
        <v>-84</v>
      </c>
      <c r="Y46" s="3">
        <v>-11.8</v>
      </c>
      <c r="Z46" s="11">
        <v>-80</v>
      </c>
      <c r="AA46" s="11">
        <v>-11.3</v>
      </c>
      <c r="AB46" s="3">
        <v>-82</v>
      </c>
      <c r="AC46" s="3">
        <v>-11.5</v>
      </c>
      <c r="AD46" s="3">
        <v>-81</v>
      </c>
      <c r="AE46" s="3">
        <v>-11.4</v>
      </c>
      <c r="AF46" s="3">
        <v>-84</v>
      </c>
      <c r="AG46" s="3">
        <v>-11.9</v>
      </c>
      <c r="AH46" s="3">
        <v>-56</v>
      </c>
      <c r="AI46" s="3">
        <v>-8.6</v>
      </c>
      <c r="AJ46" s="3">
        <v>-56</v>
      </c>
      <c r="AK46" s="3">
        <v>-8.6</v>
      </c>
      <c r="AL46" s="3">
        <v>-56</v>
      </c>
      <c r="AM46" s="3">
        <v>-8.6</v>
      </c>
      <c r="AN46" s="3">
        <v>-84</v>
      </c>
      <c r="AO46" s="3">
        <v>-11.9</v>
      </c>
      <c r="AP46" s="3">
        <v>-84</v>
      </c>
      <c r="AQ46" s="3">
        <v>-11.9</v>
      </c>
      <c r="AR46" s="3">
        <v>-84</v>
      </c>
      <c r="AS46" s="3">
        <v>-11.9</v>
      </c>
      <c r="AT46" s="11">
        <v>-94</v>
      </c>
      <c r="AU46" s="11">
        <v>-13.3</v>
      </c>
      <c r="AV46" s="11">
        <v>-95</v>
      </c>
      <c r="AW46" s="11">
        <v>-13.3</v>
      </c>
    </row>
    <row r="47" spans="2:49" x14ac:dyDescent="0.25">
      <c r="M47" t="s">
        <v>39</v>
      </c>
      <c r="N47" s="11">
        <v>-62</v>
      </c>
      <c r="O47" s="11">
        <v>-8.9</v>
      </c>
      <c r="P47" s="3">
        <v>-64</v>
      </c>
      <c r="Q47" s="3">
        <v>-9.1999999999999993</v>
      </c>
      <c r="R47" s="11">
        <v>-70</v>
      </c>
      <c r="S47" s="11">
        <v>-10</v>
      </c>
      <c r="T47" s="11">
        <v>-63</v>
      </c>
      <c r="U47" s="11">
        <v>-9.1</v>
      </c>
      <c r="V47" s="3">
        <v>-57</v>
      </c>
      <c r="W47" s="3">
        <v>-8.3000000000000007</v>
      </c>
      <c r="X47" s="3">
        <v>-62</v>
      </c>
      <c r="Y47" s="3">
        <v>-8.9</v>
      </c>
      <c r="Z47" s="11">
        <v>-58</v>
      </c>
      <c r="AA47" s="11">
        <v>-8.4</v>
      </c>
      <c r="AB47" s="3">
        <v>-60</v>
      </c>
      <c r="AC47" s="3">
        <v>-8.6</v>
      </c>
      <c r="AD47" s="3">
        <v>-59</v>
      </c>
      <c r="AE47" s="3">
        <v>-8.6</v>
      </c>
      <c r="AF47" s="3">
        <v>-62</v>
      </c>
      <c r="AG47" s="3">
        <v>-9</v>
      </c>
      <c r="AH47" s="3">
        <v>-41</v>
      </c>
      <c r="AI47" s="3">
        <v>-6.6</v>
      </c>
      <c r="AJ47" s="3">
        <v>-41</v>
      </c>
      <c r="AK47" s="3">
        <v>-6.6</v>
      </c>
      <c r="AL47" s="3">
        <v>-41</v>
      </c>
      <c r="AM47" s="3">
        <v>-6.6</v>
      </c>
      <c r="AN47" s="3">
        <v>-63</v>
      </c>
      <c r="AO47" s="3">
        <v>-9</v>
      </c>
      <c r="AP47" s="3">
        <v>-62</v>
      </c>
      <c r="AQ47" s="3">
        <v>-9</v>
      </c>
      <c r="AR47" s="3">
        <v>-62</v>
      </c>
      <c r="AS47" s="3">
        <v>-9</v>
      </c>
      <c r="AT47" s="11">
        <v>-71</v>
      </c>
      <c r="AU47" s="11">
        <v>-10.199999999999999</v>
      </c>
      <c r="AV47" s="11">
        <v>-71</v>
      </c>
      <c r="AW47" s="11">
        <v>-10.199999999999999</v>
      </c>
    </row>
    <row r="48" spans="2:49" x14ac:dyDescent="0.25">
      <c r="M48" t="s">
        <v>40</v>
      </c>
      <c r="N48" s="11">
        <v>-52</v>
      </c>
      <c r="O48" s="11">
        <v>-7.4</v>
      </c>
      <c r="P48" s="3">
        <v>-54</v>
      </c>
      <c r="Q48" s="3">
        <v>-7.7</v>
      </c>
      <c r="R48" s="11">
        <v>-60</v>
      </c>
      <c r="S48" s="11">
        <v>-8.5</v>
      </c>
      <c r="T48" s="11">
        <v>-53</v>
      </c>
      <c r="U48" s="11">
        <v>-7.6</v>
      </c>
      <c r="V48" s="3">
        <v>-49</v>
      </c>
      <c r="W48" s="3">
        <v>-6.9</v>
      </c>
      <c r="X48" s="3">
        <v>-53</v>
      </c>
      <c r="Y48" s="3">
        <v>-7.5</v>
      </c>
      <c r="Z48" s="11">
        <v>-47</v>
      </c>
      <c r="AA48" s="11">
        <v>-6.8</v>
      </c>
      <c r="AB48" s="3">
        <v>-50</v>
      </c>
      <c r="AC48" s="3">
        <v>-7.1</v>
      </c>
      <c r="AD48" s="3">
        <v>-51</v>
      </c>
      <c r="AE48" s="3">
        <v>-7.2</v>
      </c>
      <c r="AF48" s="3">
        <v>-53</v>
      </c>
      <c r="AG48" s="3">
        <v>-7.5</v>
      </c>
      <c r="AH48" s="3">
        <v>-27</v>
      </c>
      <c r="AI48" s="3">
        <v>-4.7</v>
      </c>
      <c r="AJ48" s="3">
        <v>-27</v>
      </c>
      <c r="AK48" s="3">
        <v>-4.7</v>
      </c>
      <c r="AL48" s="3">
        <v>-27</v>
      </c>
      <c r="AM48" s="3">
        <v>-4.7</v>
      </c>
      <c r="AN48" s="3">
        <v>-53</v>
      </c>
      <c r="AO48" s="3">
        <v>-7.5</v>
      </c>
      <c r="AP48" s="3">
        <v>-53</v>
      </c>
      <c r="AQ48" s="3">
        <v>-7.5</v>
      </c>
      <c r="AR48" s="3">
        <v>-53</v>
      </c>
      <c r="AS48" s="3">
        <v>-7.5</v>
      </c>
      <c r="AT48" s="11">
        <v>-61</v>
      </c>
      <c r="AU48" s="11">
        <v>-8.8000000000000007</v>
      </c>
      <c r="AV48" s="11">
        <v>-61</v>
      </c>
      <c r="AW48" s="11">
        <v>-8.6999999999999993</v>
      </c>
    </row>
    <row r="49" spans="13:49" x14ac:dyDescent="0.25">
      <c r="M49" t="s">
        <v>41</v>
      </c>
      <c r="N49" s="11">
        <v>-43</v>
      </c>
      <c r="O49" s="11">
        <v>-6.1</v>
      </c>
      <c r="P49" s="3">
        <v>-45</v>
      </c>
      <c r="Q49" s="3">
        <v>-6.3</v>
      </c>
      <c r="R49" s="11">
        <v>-49</v>
      </c>
      <c r="S49" s="11">
        <v>-6.9</v>
      </c>
      <c r="T49" s="11">
        <v>-44</v>
      </c>
      <c r="U49" s="11">
        <v>-6.2</v>
      </c>
      <c r="V49" s="3">
        <v>-41</v>
      </c>
      <c r="W49" s="3">
        <v>-5.7</v>
      </c>
      <c r="X49" s="3">
        <v>-44</v>
      </c>
      <c r="Y49" s="3">
        <v>-6.1</v>
      </c>
      <c r="Z49" s="11">
        <v>-40</v>
      </c>
      <c r="AA49" s="11">
        <v>-5.7</v>
      </c>
      <c r="AB49" s="3">
        <v>-42</v>
      </c>
      <c r="AC49" s="3">
        <v>-5.9</v>
      </c>
      <c r="AD49" s="3">
        <v>-42</v>
      </c>
      <c r="AE49" s="3">
        <v>-5.9</v>
      </c>
      <c r="AF49" s="3">
        <v>-44</v>
      </c>
      <c r="AG49" s="3">
        <v>-6.2</v>
      </c>
      <c r="AH49" s="3">
        <v>-15</v>
      </c>
      <c r="AI49" s="3">
        <v>-2.6</v>
      </c>
      <c r="AJ49" s="3">
        <v>-15</v>
      </c>
      <c r="AK49" s="3">
        <v>-2.6</v>
      </c>
      <c r="AL49" s="3">
        <v>-15</v>
      </c>
      <c r="AM49" s="3">
        <v>-2.6</v>
      </c>
      <c r="AN49" s="3">
        <v>-44</v>
      </c>
      <c r="AO49" s="3">
        <v>-6.2</v>
      </c>
      <c r="AP49" s="3">
        <v>-44</v>
      </c>
      <c r="AQ49" s="3">
        <v>-6.1</v>
      </c>
      <c r="AR49" s="3">
        <v>-44</v>
      </c>
      <c r="AS49" s="3">
        <v>-6.1</v>
      </c>
      <c r="AT49" s="11">
        <v>-50</v>
      </c>
      <c r="AU49" s="11">
        <v>-7</v>
      </c>
      <c r="AV49" s="11">
        <v>-49</v>
      </c>
      <c r="AW49" s="11">
        <v>-7</v>
      </c>
    </row>
    <row r="50" spans="13:49" x14ac:dyDescent="0.25">
      <c r="M50" t="s">
        <v>42</v>
      </c>
      <c r="N50" s="11">
        <v>-33</v>
      </c>
      <c r="O50" s="11">
        <v>-4.9000000000000004</v>
      </c>
      <c r="P50" s="3">
        <v>-34</v>
      </c>
      <c r="Q50" s="3">
        <v>-5.0999999999999996</v>
      </c>
      <c r="R50" s="11">
        <v>-38</v>
      </c>
      <c r="S50" s="11">
        <v>-5.6</v>
      </c>
      <c r="T50" s="11">
        <v>-33</v>
      </c>
      <c r="U50" s="11">
        <v>-5</v>
      </c>
      <c r="V50" s="3">
        <v>-29</v>
      </c>
      <c r="W50" s="3">
        <v>-4.4000000000000004</v>
      </c>
      <c r="X50" s="3">
        <v>-33</v>
      </c>
      <c r="Y50" s="3">
        <v>-4.9000000000000004</v>
      </c>
      <c r="Z50" s="11">
        <v>-31</v>
      </c>
      <c r="AA50" s="11">
        <v>-4.5999999999999996</v>
      </c>
      <c r="AB50" s="3">
        <v>-32</v>
      </c>
      <c r="AC50" s="3">
        <v>-4.7</v>
      </c>
      <c r="AD50" s="3">
        <v>-30</v>
      </c>
      <c r="AE50" s="3">
        <v>-4.5</v>
      </c>
      <c r="AF50" s="3">
        <v>-33</v>
      </c>
      <c r="AG50" s="3">
        <v>-4.9000000000000004</v>
      </c>
      <c r="AH50" s="3">
        <v>-21</v>
      </c>
      <c r="AI50" s="3">
        <v>-4.0999999999999996</v>
      </c>
      <c r="AJ50" s="3">
        <v>-21</v>
      </c>
      <c r="AK50" s="3">
        <v>-4.0999999999999996</v>
      </c>
      <c r="AL50" s="3">
        <v>-21</v>
      </c>
      <c r="AM50" s="3">
        <v>-4.0999999999999996</v>
      </c>
      <c r="AN50" s="3">
        <v>-33</v>
      </c>
      <c r="AO50" s="3">
        <v>-4.9000000000000004</v>
      </c>
      <c r="AP50" s="3">
        <v>-33</v>
      </c>
      <c r="AQ50" s="3">
        <v>-4.9000000000000004</v>
      </c>
      <c r="AR50" s="3">
        <v>-33</v>
      </c>
      <c r="AS50" s="3">
        <v>-4.9000000000000004</v>
      </c>
      <c r="AT50" s="11">
        <v>-39</v>
      </c>
      <c r="AU50" s="11">
        <v>-5.7</v>
      </c>
      <c r="AV50" s="11">
        <v>-39</v>
      </c>
      <c r="AW50" s="11">
        <v>-5.7</v>
      </c>
    </row>
    <row r="51" spans="13:49" x14ac:dyDescent="0.25">
      <c r="M51" t="s">
        <v>64</v>
      </c>
      <c r="N51" s="11">
        <v>-42</v>
      </c>
      <c r="O51" s="11">
        <v>-6.4</v>
      </c>
      <c r="P51" s="3">
        <v>-44</v>
      </c>
      <c r="Q51" s="3">
        <v>-6.6</v>
      </c>
      <c r="R51" s="11">
        <v>-49</v>
      </c>
      <c r="S51" s="11">
        <v>-7.3</v>
      </c>
      <c r="T51" s="11">
        <v>-43</v>
      </c>
      <c r="U51" s="11">
        <v>-6.5</v>
      </c>
      <c r="V51" s="3">
        <v>-39</v>
      </c>
      <c r="W51" s="3">
        <v>-5.9</v>
      </c>
      <c r="X51" s="3">
        <v>-42</v>
      </c>
      <c r="Y51" s="3">
        <v>-6.4</v>
      </c>
      <c r="Z51" s="11">
        <v>-39</v>
      </c>
      <c r="AA51" s="11">
        <v>-5.9</v>
      </c>
      <c r="AB51" s="3">
        <v>-41</v>
      </c>
      <c r="AC51" s="3">
        <v>-6.1</v>
      </c>
      <c r="AD51" s="3">
        <v>-41</v>
      </c>
      <c r="AE51" s="3">
        <v>-6.1</v>
      </c>
      <c r="AF51" s="3">
        <v>-43</v>
      </c>
      <c r="AG51" s="3">
        <v>-6.4</v>
      </c>
      <c r="AH51" s="3">
        <v>-31</v>
      </c>
      <c r="AI51" s="3">
        <v>-5.4</v>
      </c>
      <c r="AJ51" s="3">
        <v>-31</v>
      </c>
      <c r="AK51" s="3">
        <v>-5.4</v>
      </c>
      <c r="AL51" s="3">
        <v>-31</v>
      </c>
      <c r="AM51" s="3">
        <v>-5.4</v>
      </c>
      <c r="AN51" s="3">
        <v>-43</v>
      </c>
      <c r="AO51" s="3">
        <v>-6.4</v>
      </c>
      <c r="AP51" s="3">
        <v>-43</v>
      </c>
      <c r="AQ51" s="3">
        <v>-6.4</v>
      </c>
      <c r="AR51" s="3">
        <v>-43</v>
      </c>
      <c r="AS51" s="3">
        <v>-6.4</v>
      </c>
      <c r="AT51" s="11">
        <v>-50</v>
      </c>
      <c r="AU51" s="11">
        <v>-7.5</v>
      </c>
      <c r="AV51" s="11">
        <v>-50</v>
      </c>
      <c r="AW51" s="11">
        <v>-7.5</v>
      </c>
    </row>
    <row r="52" spans="13:49" x14ac:dyDescent="0.25">
      <c r="M52" t="s">
        <v>44</v>
      </c>
      <c r="N52" s="11">
        <v>-80</v>
      </c>
      <c r="O52" s="11">
        <v>-11.4</v>
      </c>
      <c r="P52" s="3">
        <v>-82</v>
      </c>
      <c r="Q52" s="3">
        <v>-11.6</v>
      </c>
      <c r="R52" s="11">
        <v>-88</v>
      </c>
      <c r="S52" s="11">
        <v>-12.4</v>
      </c>
      <c r="T52" s="11">
        <v>-81</v>
      </c>
      <c r="U52" s="11">
        <v>-11.5</v>
      </c>
      <c r="V52" s="3">
        <v>-76</v>
      </c>
      <c r="W52" s="3">
        <v>-10.7</v>
      </c>
      <c r="X52" s="3">
        <v>-80</v>
      </c>
      <c r="Y52" s="3">
        <v>-11.4</v>
      </c>
      <c r="Z52" s="11">
        <v>-77</v>
      </c>
      <c r="AA52" s="11">
        <v>-10.9</v>
      </c>
      <c r="AB52" s="3">
        <v>-78</v>
      </c>
      <c r="AC52" s="3">
        <v>-11.1</v>
      </c>
      <c r="AD52" s="3">
        <v>-77</v>
      </c>
      <c r="AE52" s="3">
        <v>-10.9</v>
      </c>
      <c r="AF52" s="3">
        <v>-81</v>
      </c>
      <c r="AG52" s="3">
        <v>-11.4</v>
      </c>
      <c r="AH52" s="3">
        <v>-46</v>
      </c>
      <c r="AI52" s="3">
        <v>-7.4</v>
      </c>
      <c r="AJ52" s="3">
        <v>-46</v>
      </c>
      <c r="AK52" s="3">
        <v>-7.4</v>
      </c>
      <c r="AL52" s="3">
        <v>-46</v>
      </c>
      <c r="AM52" s="3">
        <v>-7.4</v>
      </c>
      <c r="AN52" s="3">
        <v>-81</v>
      </c>
      <c r="AO52" s="3">
        <v>-11.4</v>
      </c>
      <c r="AP52" s="3">
        <v>-81</v>
      </c>
      <c r="AQ52" s="3">
        <v>-11.4</v>
      </c>
      <c r="AR52" s="3">
        <v>-80</v>
      </c>
      <c r="AS52" s="3">
        <v>-11.4</v>
      </c>
      <c r="AT52" s="11">
        <v>-89</v>
      </c>
      <c r="AU52" s="11">
        <v>-12.6</v>
      </c>
      <c r="AV52" s="11">
        <v>-89</v>
      </c>
      <c r="AW52" s="11">
        <v>-12.6</v>
      </c>
    </row>
    <row r="53" spans="13:49" x14ac:dyDescent="0.25">
      <c r="M53" t="s">
        <v>45</v>
      </c>
      <c r="N53" s="11">
        <v>-98</v>
      </c>
      <c r="O53" s="11">
        <v>-13.5</v>
      </c>
      <c r="P53" s="3">
        <v>-100</v>
      </c>
      <c r="Q53" s="3">
        <v>-13.8</v>
      </c>
      <c r="R53" s="11">
        <v>-107</v>
      </c>
      <c r="S53" s="11">
        <v>-14.8</v>
      </c>
      <c r="T53" s="11">
        <v>-98</v>
      </c>
      <c r="U53" s="11">
        <v>-13.6</v>
      </c>
      <c r="V53" s="3">
        <v>-90</v>
      </c>
      <c r="W53" s="3">
        <v>-12.6</v>
      </c>
      <c r="X53" s="3">
        <v>-97</v>
      </c>
      <c r="Y53" s="3">
        <v>-13.4</v>
      </c>
      <c r="Z53" s="11">
        <v>-94</v>
      </c>
      <c r="AA53" s="11">
        <v>-13</v>
      </c>
      <c r="AB53" s="3">
        <v>-94</v>
      </c>
      <c r="AC53" s="3">
        <v>-13.1</v>
      </c>
      <c r="AD53" s="3">
        <v>-91</v>
      </c>
      <c r="AE53" s="3">
        <v>-12.8</v>
      </c>
      <c r="AF53" s="3">
        <v>-97</v>
      </c>
      <c r="AG53" s="3">
        <v>-13.5</v>
      </c>
      <c r="AH53" s="3">
        <v>-70</v>
      </c>
      <c r="AI53" s="3">
        <v>-10.4</v>
      </c>
      <c r="AJ53" s="3">
        <v>-70</v>
      </c>
      <c r="AK53" s="3">
        <v>-10.4</v>
      </c>
      <c r="AL53" s="3">
        <v>-69</v>
      </c>
      <c r="AM53" s="3">
        <v>-10.4</v>
      </c>
      <c r="AN53" s="3">
        <v>-97</v>
      </c>
      <c r="AO53" s="3">
        <v>-13.5</v>
      </c>
      <c r="AP53" s="3">
        <v>-97</v>
      </c>
      <c r="AQ53" s="3">
        <v>-13.5</v>
      </c>
      <c r="AR53" s="3">
        <v>-97</v>
      </c>
      <c r="AS53" s="3">
        <v>-13.5</v>
      </c>
      <c r="AT53" s="11">
        <v>-109</v>
      </c>
      <c r="AU53" s="11">
        <v>-15</v>
      </c>
      <c r="AV53" s="11">
        <v>-109</v>
      </c>
      <c r="AW53" s="11">
        <v>-15.1</v>
      </c>
    </row>
    <row r="54" spans="13:49" x14ac:dyDescent="0.25">
      <c r="M54" t="s">
        <v>46</v>
      </c>
      <c r="N54" s="11">
        <v>-138</v>
      </c>
      <c r="O54" s="11">
        <v>-18.100000000000001</v>
      </c>
      <c r="P54" s="3">
        <v>-140</v>
      </c>
      <c r="Q54" s="3">
        <v>-18.399999999999999</v>
      </c>
      <c r="R54" s="11">
        <v>-147</v>
      </c>
      <c r="S54" s="11">
        <v>-19.2</v>
      </c>
      <c r="T54" s="11">
        <v>-139</v>
      </c>
      <c r="U54" s="11">
        <v>-18.100000000000001</v>
      </c>
      <c r="V54" s="3">
        <v>-132</v>
      </c>
      <c r="W54" s="3">
        <v>-17.100000000000001</v>
      </c>
      <c r="X54" s="3">
        <v>-138</v>
      </c>
      <c r="Y54" s="3">
        <v>-18</v>
      </c>
      <c r="Z54" s="11">
        <v>-134</v>
      </c>
      <c r="AA54" s="11">
        <v>-17.600000000000001</v>
      </c>
      <c r="AB54" s="3">
        <v>-135</v>
      </c>
      <c r="AC54" s="3">
        <v>-17.7</v>
      </c>
      <c r="AD54" s="3">
        <v>-133</v>
      </c>
      <c r="AE54" s="3">
        <v>-17.3</v>
      </c>
      <c r="AF54" s="3">
        <v>-138</v>
      </c>
      <c r="AG54" s="3">
        <v>-18</v>
      </c>
      <c r="AH54" s="3">
        <v>-71</v>
      </c>
      <c r="AI54" s="3">
        <v>-10.7</v>
      </c>
      <c r="AJ54" s="3">
        <v>-71</v>
      </c>
      <c r="AK54" s="3">
        <v>-10.7</v>
      </c>
      <c r="AL54" s="3">
        <v>-71</v>
      </c>
      <c r="AM54" s="3">
        <v>-10.7</v>
      </c>
      <c r="AN54" s="3">
        <v>-138</v>
      </c>
      <c r="AO54" s="3">
        <v>-18</v>
      </c>
      <c r="AP54" s="3">
        <v>-138</v>
      </c>
      <c r="AQ54" s="3">
        <v>-18</v>
      </c>
      <c r="AR54" s="3">
        <v>-138</v>
      </c>
      <c r="AS54" s="3">
        <v>-18</v>
      </c>
      <c r="AT54" s="11">
        <v>-149</v>
      </c>
      <c r="AU54" s="11">
        <v>-19.5</v>
      </c>
      <c r="AV54" s="11">
        <v>-149</v>
      </c>
      <c r="AW54" s="11">
        <v>-19.600000000000001</v>
      </c>
    </row>
  </sheetData>
  <mergeCells count="4">
    <mergeCell ref="N41:O41"/>
    <mergeCell ref="P41:Q41"/>
    <mergeCell ref="R41:S41"/>
    <mergeCell ref="T41:U41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I69" sqref="I69"/>
    </sheetView>
  </sheetViews>
  <sheetFormatPr defaultRowHeight="15" x14ac:dyDescent="0.25"/>
  <sheetData>
    <row r="1" spans="1:1" x14ac:dyDescent="0.25">
      <c r="A1" t="s">
        <v>102</v>
      </c>
    </row>
    <row r="2" spans="1:1" x14ac:dyDescent="0.25">
      <c r="A2" t="s">
        <v>109</v>
      </c>
    </row>
    <row r="3" spans="1:1" x14ac:dyDescent="0.25">
      <c r="A3" t="s">
        <v>110</v>
      </c>
    </row>
    <row r="4" spans="1:1" x14ac:dyDescent="0.25">
      <c r="A4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F10" sqref="F10"/>
    </sheetView>
  </sheetViews>
  <sheetFormatPr defaultRowHeight="15" x14ac:dyDescent="0.25"/>
  <sheetData>
    <row r="1" spans="1:18" x14ac:dyDescent="0.25">
      <c r="B1" t="s">
        <v>17</v>
      </c>
      <c r="C1" t="s">
        <v>18</v>
      </c>
      <c r="F1" t="s">
        <v>54</v>
      </c>
    </row>
    <row r="2" spans="1:18" x14ac:dyDescent="0.25">
      <c r="A2" t="s">
        <v>19</v>
      </c>
      <c r="B2">
        <v>-97.08735066666668</v>
      </c>
      <c r="C2">
        <v>-12.842096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8" t="s">
        <v>40</v>
      </c>
      <c r="L2" s="8" t="s">
        <v>41</v>
      </c>
      <c r="M2" s="8" t="s">
        <v>42</v>
      </c>
      <c r="N2" s="8" t="s">
        <v>43</v>
      </c>
      <c r="O2" s="8" t="s">
        <v>44</v>
      </c>
      <c r="P2" s="8" t="s">
        <v>45</v>
      </c>
      <c r="Q2" s="8" t="s">
        <v>46</v>
      </c>
      <c r="R2" s="12"/>
    </row>
    <row r="3" spans="1:18" ht="41.25" x14ac:dyDescent="0.25">
      <c r="A3" t="s">
        <v>20</v>
      </c>
      <c r="B3">
        <v>-95.414681999999985</v>
      </c>
      <c r="C3">
        <v>-12.730832999999999</v>
      </c>
      <c r="F3" s="10" t="s">
        <v>92</v>
      </c>
      <c r="G3" s="11">
        <v>-135</v>
      </c>
      <c r="H3" s="11">
        <v>-117</v>
      </c>
      <c r="I3" s="11">
        <v>-114</v>
      </c>
      <c r="J3" s="11">
        <v>-84</v>
      </c>
      <c r="K3" s="11">
        <v>-62</v>
      </c>
      <c r="L3" s="11">
        <v>-52</v>
      </c>
      <c r="M3" s="11">
        <v>-43</v>
      </c>
      <c r="N3" s="11">
        <v>-33</v>
      </c>
      <c r="O3" s="11">
        <v>-42</v>
      </c>
      <c r="P3" s="11">
        <v>-80</v>
      </c>
      <c r="Q3" s="11">
        <v>-98</v>
      </c>
      <c r="R3" s="11">
        <v>-138</v>
      </c>
    </row>
    <row r="4" spans="1:18" ht="41.25" x14ac:dyDescent="0.25">
      <c r="A4" t="s">
        <v>21</v>
      </c>
      <c r="B4">
        <v>-103.70294233333334</v>
      </c>
      <c r="C4">
        <v>-14.184130666666666</v>
      </c>
      <c r="F4" s="10" t="s">
        <v>93</v>
      </c>
      <c r="G4" s="11">
        <v>-17.399999999999999</v>
      </c>
      <c r="H4" s="11">
        <v>-16.100000000000001</v>
      </c>
      <c r="I4" s="11">
        <v>-15.6</v>
      </c>
      <c r="J4" s="11">
        <v>-11.9</v>
      </c>
      <c r="K4" s="11">
        <v>-8.9</v>
      </c>
      <c r="L4" s="11">
        <v>-7.4</v>
      </c>
      <c r="M4" s="11">
        <v>-6.1</v>
      </c>
      <c r="N4" s="11">
        <v>-4.9000000000000004</v>
      </c>
      <c r="O4" s="11">
        <v>-6.4</v>
      </c>
      <c r="P4" s="11">
        <v>-11.4</v>
      </c>
      <c r="Q4" s="11">
        <v>-13.5</v>
      </c>
      <c r="R4" s="11">
        <v>-18.100000000000001</v>
      </c>
    </row>
    <row r="5" spans="1:18" x14ac:dyDescent="0.25">
      <c r="A5" t="s">
        <v>22</v>
      </c>
      <c r="B5">
        <v>-98.75139866666666</v>
      </c>
      <c r="C5">
        <v>-12.780006333333333</v>
      </c>
      <c r="F5" s="9"/>
    </row>
    <row r="6" spans="1:18" x14ac:dyDescent="0.25">
      <c r="A6" t="s">
        <v>23</v>
      </c>
      <c r="B6">
        <v>-98.18713533333333</v>
      </c>
      <c r="C6">
        <v>-13.032775000000001</v>
      </c>
      <c r="F6" s="9"/>
    </row>
    <row r="7" spans="1:18" x14ac:dyDescent="0.25">
      <c r="A7" t="s">
        <v>24</v>
      </c>
      <c r="B7">
        <v>-80.765973333333321</v>
      </c>
      <c r="C7">
        <v>-10.398829999999998</v>
      </c>
      <c r="F7" t="s">
        <v>50</v>
      </c>
    </row>
    <row r="8" spans="1:18" x14ac:dyDescent="0.25">
      <c r="A8" t="s">
        <v>25</v>
      </c>
      <c r="B8">
        <v>-74.257901666666669</v>
      </c>
      <c r="C8">
        <v>-8.0906856666666673</v>
      </c>
      <c r="F8">
        <v>37.562109999999997</v>
      </c>
      <c r="G8" t="s">
        <v>51</v>
      </c>
    </row>
    <row r="9" spans="1:18" x14ac:dyDescent="0.25">
      <c r="A9" t="s">
        <v>26</v>
      </c>
      <c r="B9">
        <v>-99.482580333333331</v>
      </c>
      <c r="C9">
        <v>-12.681070333333333</v>
      </c>
      <c r="F9">
        <v>-109.73632000000001</v>
      </c>
      <c r="G9" t="s">
        <v>52</v>
      </c>
    </row>
    <row r="10" spans="1:18" x14ac:dyDescent="0.25">
      <c r="A10" t="s">
        <v>27</v>
      </c>
      <c r="B10">
        <v>-92.183305000000004</v>
      </c>
      <c r="C10">
        <v>-11.009747666666668</v>
      </c>
      <c r="F10" s="4">
        <v>1865.9860000000001</v>
      </c>
      <c r="G10" s="4"/>
      <c r="H10" s="4"/>
      <c r="I10" s="4"/>
      <c r="O10" s="17" t="s">
        <v>95</v>
      </c>
      <c r="P10" s="17"/>
    </row>
    <row r="11" spans="1:18" ht="41.25" x14ac:dyDescent="0.25">
      <c r="A11" t="s">
        <v>28</v>
      </c>
      <c r="B11">
        <v>-23.067121666666665</v>
      </c>
      <c r="C11">
        <v>-2.3916513333333334</v>
      </c>
      <c r="O11" s="10" t="s">
        <v>92</v>
      </c>
      <c r="P11" s="10" t="s">
        <v>93</v>
      </c>
    </row>
    <row r="12" spans="1:18" x14ac:dyDescent="0.25">
      <c r="A12" t="s">
        <v>29</v>
      </c>
      <c r="B12">
        <v>-35.24569533333333</v>
      </c>
      <c r="C12">
        <v>-4.7365033333333342</v>
      </c>
      <c r="F12" t="s">
        <v>53</v>
      </c>
      <c r="N12" s="8" t="s">
        <v>35</v>
      </c>
      <c r="O12" s="11">
        <v>-135</v>
      </c>
      <c r="P12" s="11">
        <v>-17.399999999999999</v>
      </c>
    </row>
    <row r="13" spans="1:18" x14ac:dyDescent="0.25">
      <c r="A13" t="s">
        <v>30</v>
      </c>
      <c r="B13">
        <v>-93.834863333333331</v>
      </c>
      <c r="C13">
        <v>-12.247993333333334</v>
      </c>
      <c r="N13" s="8" t="s">
        <v>36</v>
      </c>
      <c r="O13" s="11">
        <v>-117</v>
      </c>
      <c r="P13" s="11">
        <v>-16.100000000000001</v>
      </c>
    </row>
    <row r="14" spans="1:18" x14ac:dyDescent="0.25">
      <c r="A14" t="s">
        <v>31</v>
      </c>
      <c r="B14">
        <v>-36.417165666666669</v>
      </c>
      <c r="C14">
        <v>-5.5183503333333332</v>
      </c>
      <c r="N14" s="8" t="s">
        <v>37</v>
      </c>
      <c r="O14" s="11">
        <v>-114</v>
      </c>
      <c r="P14" s="11">
        <v>-15.6</v>
      </c>
    </row>
    <row r="15" spans="1:18" x14ac:dyDescent="0.25">
      <c r="A15" t="s">
        <v>32</v>
      </c>
      <c r="B15">
        <v>-35.31993933333333</v>
      </c>
      <c r="C15">
        <v>-5.2493443333333332</v>
      </c>
      <c r="N15" s="8" t="s">
        <v>38</v>
      </c>
      <c r="O15" s="11">
        <v>-84</v>
      </c>
      <c r="P15" s="11">
        <v>-11.9</v>
      </c>
    </row>
    <row r="16" spans="1:18" x14ac:dyDescent="0.25">
      <c r="A16" t="s">
        <v>33</v>
      </c>
      <c r="B16">
        <v>-30.911778999999999</v>
      </c>
      <c r="C16">
        <v>-4.6647249999999998</v>
      </c>
      <c r="N16" s="8" t="s">
        <v>39</v>
      </c>
      <c r="O16" s="11">
        <v>-62</v>
      </c>
      <c r="P16" s="11">
        <v>-8.9</v>
      </c>
    </row>
    <row r="17" spans="1:16" x14ac:dyDescent="0.25">
      <c r="A17" t="s">
        <v>34</v>
      </c>
      <c r="B17">
        <v>-29.619667333333336</v>
      </c>
      <c r="C17">
        <v>-4.5491090000000005</v>
      </c>
      <c r="N17" s="8" t="s">
        <v>40</v>
      </c>
      <c r="O17" s="11">
        <v>-52</v>
      </c>
      <c r="P17" s="11">
        <v>-7.4</v>
      </c>
    </row>
    <row r="18" spans="1:16" x14ac:dyDescent="0.25">
      <c r="N18" s="8" t="s">
        <v>41</v>
      </c>
      <c r="O18" s="11">
        <v>-43</v>
      </c>
      <c r="P18" s="11">
        <v>-6.1</v>
      </c>
    </row>
    <row r="19" spans="1:16" x14ac:dyDescent="0.25">
      <c r="N19" s="8" t="s">
        <v>42</v>
      </c>
      <c r="O19" s="11">
        <v>-33</v>
      </c>
      <c r="P19" s="11">
        <v>-4.9000000000000004</v>
      </c>
    </row>
    <row r="20" spans="1:16" x14ac:dyDescent="0.25">
      <c r="N20" s="8" t="s">
        <v>43</v>
      </c>
      <c r="O20" s="11">
        <v>-42</v>
      </c>
      <c r="P20" s="11">
        <v>-6.4</v>
      </c>
    </row>
    <row r="21" spans="1:16" x14ac:dyDescent="0.25">
      <c r="N21" s="8" t="s">
        <v>44</v>
      </c>
      <c r="O21" s="11">
        <v>-80</v>
      </c>
      <c r="P21" s="11">
        <v>-11.4</v>
      </c>
    </row>
    <row r="22" spans="1:16" x14ac:dyDescent="0.25">
      <c r="N22" s="8" t="s">
        <v>45</v>
      </c>
      <c r="O22" s="11">
        <v>-98</v>
      </c>
      <c r="P22" s="11">
        <v>-13.5</v>
      </c>
    </row>
    <row r="23" spans="1:16" x14ac:dyDescent="0.25">
      <c r="N23" s="8" t="s">
        <v>46</v>
      </c>
      <c r="O23" s="11">
        <v>-138</v>
      </c>
      <c r="P23" s="11">
        <v>-18.100000000000001</v>
      </c>
    </row>
  </sheetData>
  <mergeCells count="1">
    <mergeCell ref="O10:P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10" sqref="F10"/>
    </sheetView>
  </sheetViews>
  <sheetFormatPr defaultRowHeight="15" x14ac:dyDescent="0.25"/>
  <cols>
    <col min="6" max="6" width="10" bestFit="1" customWidth="1"/>
  </cols>
  <sheetData>
    <row r="1" spans="1:17" x14ac:dyDescent="0.25">
      <c r="B1" t="s">
        <v>17</v>
      </c>
      <c r="C1" t="s">
        <v>18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</row>
    <row r="2" spans="1:17" ht="47.25" x14ac:dyDescent="0.25">
      <c r="A2" t="s">
        <v>19</v>
      </c>
      <c r="B2">
        <v>-97.08735066666668</v>
      </c>
      <c r="C2">
        <v>-12.842096</v>
      </c>
      <c r="E2" s="2" t="s">
        <v>47</v>
      </c>
      <c r="F2" s="3">
        <v>-138</v>
      </c>
      <c r="G2" s="3">
        <v>-119</v>
      </c>
      <c r="H2" s="3">
        <v>-116</v>
      </c>
      <c r="I2" s="3">
        <v>-86</v>
      </c>
      <c r="J2" s="3">
        <v>-64</v>
      </c>
      <c r="K2" s="3">
        <v>-54</v>
      </c>
      <c r="L2" s="3">
        <v>-45</v>
      </c>
      <c r="M2" s="3">
        <v>-34</v>
      </c>
      <c r="N2" s="3">
        <v>-44</v>
      </c>
      <c r="O2" s="3">
        <v>-82</v>
      </c>
      <c r="P2" s="3">
        <v>-100</v>
      </c>
      <c r="Q2" s="3">
        <v>-140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48</v>
      </c>
      <c r="F3" s="3">
        <v>-17.7</v>
      </c>
      <c r="G3" s="3">
        <v>-16.3</v>
      </c>
      <c r="H3" s="3">
        <v>-15.9</v>
      </c>
      <c r="I3" s="3">
        <v>-12.1</v>
      </c>
      <c r="J3" s="3">
        <v>-9.1999999999999993</v>
      </c>
      <c r="K3" s="3">
        <v>-7.7</v>
      </c>
      <c r="L3" s="3">
        <v>-6.3</v>
      </c>
      <c r="M3" s="3">
        <v>-5.0999999999999996</v>
      </c>
      <c r="N3" s="3">
        <v>-6.6</v>
      </c>
      <c r="O3" s="3">
        <v>-11.6</v>
      </c>
      <c r="P3" s="3">
        <v>-13.8</v>
      </c>
      <c r="Q3" s="3">
        <v>-18.399999999999999</v>
      </c>
    </row>
    <row r="4" spans="1:17" x14ac:dyDescent="0.25">
      <c r="A4" t="s">
        <v>21</v>
      </c>
      <c r="B4">
        <v>-103.70294233333334</v>
      </c>
      <c r="C4">
        <v>-14.184130666666666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  <c r="F8">
        <v>37.552109999999999</v>
      </c>
      <c r="G8" t="s">
        <v>51</v>
      </c>
    </row>
    <row r="9" spans="1:17" x14ac:dyDescent="0.25">
      <c r="A9" t="s">
        <v>26</v>
      </c>
      <c r="B9">
        <v>-99.482580333333331</v>
      </c>
      <c r="C9">
        <v>-12.681070333333333</v>
      </c>
      <c r="F9">
        <v>-109.80328</v>
      </c>
      <c r="G9" t="s">
        <v>52</v>
      </c>
    </row>
    <row r="10" spans="1:17" x14ac:dyDescent="0.25">
      <c r="A10" t="s">
        <v>27</v>
      </c>
      <c r="B10">
        <v>-92.183305000000004</v>
      </c>
      <c r="C10">
        <v>-11.009747666666668</v>
      </c>
      <c r="F10">
        <v>2001.01</v>
      </c>
      <c r="G10" t="s">
        <v>55</v>
      </c>
    </row>
    <row r="11" spans="1:17" x14ac:dyDescent="0.25">
      <c r="A11" t="s">
        <v>28</v>
      </c>
      <c r="B11">
        <v>-23.067121666666665</v>
      </c>
      <c r="C11">
        <v>-2.3916513333333334</v>
      </c>
    </row>
    <row r="12" spans="1:17" x14ac:dyDescent="0.25">
      <c r="A12" t="s">
        <v>29</v>
      </c>
      <c r="B12">
        <v>-35.24569533333333</v>
      </c>
      <c r="C12">
        <v>-4.7365033333333342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3" x14ac:dyDescent="0.25">
      <c r="A17" t="s">
        <v>34</v>
      </c>
      <c r="B17">
        <v>-29.619667333333336</v>
      </c>
      <c r="C17">
        <v>-4.5491090000000005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11" sqref="E11"/>
    </sheetView>
  </sheetViews>
  <sheetFormatPr defaultRowHeight="15" x14ac:dyDescent="0.25"/>
  <cols>
    <col min="5" max="5" width="10.7109375" bestFit="1" customWidth="1"/>
  </cols>
  <sheetData>
    <row r="1" spans="1:10" x14ac:dyDescent="0.25">
      <c r="B1" t="s">
        <v>17</v>
      </c>
      <c r="C1" t="s">
        <v>18</v>
      </c>
    </row>
    <row r="2" spans="1:10" x14ac:dyDescent="0.25">
      <c r="A2" t="s">
        <v>19</v>
      </c>
      <c r="B2">
        <v>-97.08735066666668</v>
      </c>
      <c r="C2">
        <v>-12.842096</v>
      </c>
    </row>
    <row r="3" spans="1:10" x14ac:dyDescent="0.25">
      <c r="A3" t="s">
        <v>20</v>
      </c>
      <c r="B3">
        <v>-95.414681999999985</v>
      </c>
      <c r="C3">
        <v>-12.730832999999999</v>
      </c>
    </row>
    <row r="4" spans="1:10" x14ac:dyDescent="0.25">
      <c r="A4" t="s">
        <v>21</v>
      </c>
      <c r="B4">
        <v>-103.70294233333334</v>
      </c>
      <c r="C4">
        <v>-14.184130666666666</v>
      </c>
    </row>
    <row r="5" spans="1:10" x14ac:dyDescent="0.25">
      <c r="A5" t="s">
        <v>22</v>
      </c>
      <c r="B5">
        <v>-98.75139866666666</v>
      </c>
      <c r="C5">
        <v>-12.780006333333333</v>
      </c>
    </row>
    <row r="6" spans="1:10" x14ac:dyDescent="0.25">
      <c r="A6" t="s">
        <v>23</v>
      </c>
      <c r="B6">
        <v>-98.18713533333333</v>
      </c>
      <c r="C6">
        <v>-13.032775000000001</v>
      </c>
    </row>
    <row r="7" spans="1:10" x14ac:dyDescent="0.25">
      <c r="A7" t="s">
        <v>24</v>
      </c>
      <c r="B7">
        <v>-80.765973333333321</v>
      </c>
      <c r="C7">
        <v>-10.398829999999998</v>
      </c>
    </row>
    <row r="8" spans="1:10" x14ac:dyDescent="0.25">
      <c r="A8" t="s">
        <v>25</v>
      </c>
      <c r="B8">
        <v>-74.257901666666669</v>
      </c>
      <c r="C8">
        <v>-8.0906856666666673</v>
      </c>
    </row>
    <row r="9" spans="1:10" x14ac:dyDescent="0.25">
      <c r="A9" t="s">
        <v>26</v>
      </c>
      <c r="B9">
        <v>-99.482580333333331</v>
      </c>
      <c r="C9">
        <v>-12.681070333333333</v>
      </c>
      <c r="E9">
        <v>37.610889999999998</v>
      </c>
    </row>
    <row r="10" spans="1:10" x14ac:dyDescent="0.25">
      <c r="A10" t="s">
        <v>27</v>
      </c>
      <c r="B10">
        <v>-92.183305000000004</v>
      </c>
      <c r="C10">
        <v>-11.009747666666668</v>
      </c>
      <c r="E10">
        <v>-109.87915</v>
      </c>
    </row>
    <row r="11" spans="1:10" x14ac:dyDescent="0.25">
      <c r="A11" t="s">
        <v>28</v>
      </c>
      <c r="B11">
        <v>-23.067121666666665</v>
      </c>
      <c r="C11">
        <v>-2.3916513333333334</v>
      </c>
      <c r="E11">
        <v>2390.8510000000001</v>
      </c>
    </row>
    <row r="12" spans="1:10" x14ac:dyDescent="0.25">
      <c r="A12" t="s">
        <v>29</v>
      </c>
      <c r="B12">
        <v>-35.24569533333333</v>
      </c>
      <c r="C12">
        <v>-4.7365033333333342</v>
      </c>
    </row>
    <row r="13" spans="1:10" x14ac:dyDescent="0.25">
      <c r="A13" t="s">
        <v>30</v>
      </c>
      <c r="B13">
        <v>-93.834863333333331</v>
      </c>
      <c r="C13">
        <v>-12.247993333333334</v>
      </c>
      <c r="I13" s="17" t="s">
        <v>7</v>
      </c>
      <c r="J13" s="17"/>
    </row>
    <row r="14" spans="1:10" ht="41.25" x14ac:dyDescent="0.25">
      <c r="A14" t="s">
        <v>31</v>
      </c>
      <c r="B14">
        <v>-36.417165666666669</v>
      </c>
      <c r="C14">
        <v>-5.5183503333333332</v>
      </c>
      <c r="I14" s="10" t="s">
        <v>92</v>
      </c>
      <c r="J14" s="10" t="s">
        <v>93</v>
      </c>
    </row>
    <row r="15" spans="1:10" x14ac:dyDescent="0.25">
      <c r="A15" t="s">
        <v>32</v>
      </c>
      <c r="B15">
        <v>-35.31993933333333</v>
      </c>
      <c r="C15">
        <v>-5.2493443333333332</v>
      </c>
      <c r="H15" t="s">
        <v>77</v>
      </c>
      <c r="I15" s="11">
        <v>-145</v>
      </c>
      <c r="J15" s="11">
        <v>-18.600000000000001</v>
      </c>
    </row>
    <row r="16" spans="1:10" x14ac:dyDescent="0.25">
      <c r="A16" t="s">
        <v>33</v>
      </c>
      <c r="B16">
        <v>-30.911778999999999</v>
      </c>
      <c r="C16">
        <v>-4.6647249999999998</v>
      </c>
      <c r="H16" t="s">
        <v>78</v>
      </c>
      <c r="I16" s="11">
        <v>-127</v>
      </c>
      <c r="J16" s="11">
        <v>-17.3</v>
      </c>
    </row>
    <row r="17" spans="1:10" x14ac:dyDescent="0.25">
      <c r="A17" t="s">
        <v>34</v>
      </c>
      <c r="B17">
        <v>-29.619667333333336</v>
      </c>
      <c r="C17">
        <v>-4.5491090000000005</v>
      </c>
      <c r="H17" t="s">
        <v>79</v>
      </c>
      <c r="I17" s="11">
        <v>-122</v>
      </c>
      <c r="J17" s="11">
        <v>-16.7</v>
      </c>
    </row>
    <row r="18" spans="1:10" x14ac:dyDescent="0.25">
      <c r="H18" t="s">
        <v>80</v>
      </c>
      <c r="I18" s="11">
        <v>-92</v>
      </c>
      <c r="J18" s="11">
        <v>-13</v>
      </c>
    </row>
    <row r="19" spans="1:10" x14ac:dyDescent="0.25">
      <c r="H19" t="s">
        <v>81</v>
      </c>
      <c r="I19" s="11">
        <v>-70</v>
      </c>
      <c r="J19" s="11">
        <v>-10</v>
      </c>
    </row>
    <row r="20" spans="1:10" x14ac:dyDescent="0.25">
      <c r="H20" t="s">
        <v>82</v>
      </c>
      <c r="I20" s="11">
        <v>-60</v>
      </c>
      <c r="J20" s="11">
        <v>-8.5</v>
      </c>
    </row>
    <row r="21" spans="1:10" x14ac:dyDescent="0.25">
      <c r="H21" t="s">
        <v>83</v>
      </c>
      <c r="I21" s="11">
        <v>-49</v>
      </c>
      <c r="J21" s="11">
        <v>-6.9</v>
      </c>
    </row>
    <row r="22" spans="1:10" x14ac:dyDescent="0.25">
      <c r="H22" t="s">
        <v>84</v>
      </c>
      <c r="I22" s="11">
        <v>-38</v>
      </c>
      <c r="J22" s="11">
        <v>-5.6</v>
      </c>
    </row>
    <row r="23" spans="1:10" x14ac:dyDescent="0.25">
      <c r="H23" t="s">
        <v>85</v>
      </c>
      <c r="I23" s="11">
        <v>-49</v>
      </c>
      <c r="J23" s="11">
        <v>-7.3</v>
      </c>
    </row>
    <row r="24" spans="1:10" x14ac:dyDescent="0.25">
      <c r="H24" t="s">
        <v>86</v>
      </c>
      <c r="I24" s="11">
        <v>-88</v>
      </c>
      <c r="J24" s="11">
        <v>-12.4</v>
      </c>
    </row>
    <row r="25" spans="1:10" x14ac:dyDescent="0.25">
      <c r="H25" t="s">
        <v>87</v>
      </c>
      <c r="I25" s="11">
        <v>-107</v>
      </c>
      <c r="J25" s="11">
        <v>-14.8</v>
      </c>
    </row>
    <row r="26" spans="1:10" x14ac:dyDescent="0.25">
      <c r="H26" t="s">
        <v>88</v>
      </c>
      <c r="I26" s="11">
        <v>-147</v>
      </c>
      <c r="J26" s="11">
        <v>-19.2</v>
      </c>
    </row>
  </sheetData>
  <mergeCells count="1">
    <mergeCell ref="I13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4" workbookViewId="0">
      <selection activeCell="F20" sqref="F20"/>
    </sheetView>
  </sheetViews>
  <sheetFormatPr defaultRowHeight="15" x14ac:dyDescent="0.25"/>
  <sheetData>
    <row r="1" spans="1:19" x14ac:dyDescent="0.25">
      <c r="B1" t="s">
        <v>17</v>
      </c>
      <c r="C1" t="s">
        <v>18</v>
      </c>
    </row>
    <row r="2" spans="1:19" x14ac:dyDescent="0.25">
      <c r="A2" t="s">
        <v>19</v>
      </c>
      <c r="B2">
        <v>-97.08735066666668</v>
      </c>
      <c r="C2">
        <v>-12.842096</v>
      </c>
      <c r="G2" s="8" t="s">
        <v>35</v>
      </c>
      <c r="H2" s="8" t="s">
        <v>36</v>
      </c>
      <c r="I2" s="8" t="s">
        <v>37</v>
      </c>
      <c r="J2" s="8" t="s">
        <v>38</v>
      </c>
      <c r="K2" s="8" t="s">
        <v>39</v>
      </c>
      <c r="L2" s="8" t="s">
        <v>40</v>
      </c>
      <c r="M2" s="8" t="s">
        <v>41</v>
      </c>
      <c r="N2" s="8" t="s">
        <v>42</v>
      </c>
      <c r="O2" s="8" t="s">
        <v>43</v>
      </c>
      <c r="P2" s="8" t="s">
        <v>44</v>
      </c>
      <c r="Q2" s="8" t="s">
        <v>45</v>
      </c>
      <c r="R2" s="8" t="s">
        <v>46</v>
      </c>
      <c r="S2" s="12"/>
    </row>
    <row r="3" spans="1:19" ht="41.25" x14ac:dyDescent="0.25">
      <c r="A3" t="s">
        <v>20</v>
      </c>
      <c r="B3">
        <v>-95.414681999999985</v>
      </c>
      <c r="C3">
        <v>-12.730832999999999</v>
      </c>
      <c r="G3" s="10" t="s">
        <v>92</v>
      </c>
      <c r="H3" s="11">
        <v>-137</v>
      </c>
      <c r="I3" s="11">
        <v>-117</v>
      </c>
      <c r="J3" s="11">
        <v>-115</v>
      </c>
      <c r="K3" s="11">
        <v>-85</v>
      </c>
      <c r="L3" s="11">
        <v>-63</v>
      </c>
      <c r="M3" s="11">
        <v>-53</v>
      </c>
      <c r="N3" s="11">
        <v>-44</v>
      </c>
      <c r="O3" s="11">
        <v>-33</v>
      </c>
      <c r="P3" s="11">
        <v>-43</v>
      </c>
      <c r="Q3" s="11">
        <v>-81</v>
      </c>
      <c r="R3" s="11">
        <v>-98</v>
      </c>
      <c r="S3" s="11">
        <v>-139</v>
      </c>
    </row>
    <row r="4" spans="1:19" ht="41.25" x14ac:dyDescent="0.25">
      <c r="A4" t="s">
        <v>21</v>
      </c>
      <c r="B4">
        <v>-103.70294233333334</v>
      </c>
      <c r="C4">
        <v>-14.184130666666666</v>
      </c>
      <c r="G4" s="10" t="s">
        <v>93</v>
      </c>
      <c r="H4" s="11">
        <v>-17.5</v>
      </c>
      <c r="I4" s="11">
        <v>-16.100000000000001</v>
      </c>
      <c r="J4" s="11">
        <v>-15.7</v>
      </c>
      <c r="K4" s="11">
        <v>-12</v>
      </c>
      <c r="L4" s="11">
        <v>-9.1</v>
      </c>
      <c r="M4" s="11">
        <v>-7.6</v>
      </c>
      <c r="N4" s="11">
        <v>-6.2</v>
      </c>
      <c r="O4" s="11">
        <v>-5</v>
      </c>
      <c r="P4" s="11">
        <v>-6.5</v>
      </c>
      <c r="Q4" s="11">
        <v>-11.5</v>
      </c>
      <c r="R4" s="11">
        <v>-13.6</v>
      </c>
      <c r="S4" s="11">
        <v>-18.100000000000001</v>
      </c>
    </row>
    <row r="5" spans="1:19" x14ac:dyDescent="0.25">
      <c r="A5" t="s">
        <v>22</v>
      </c>
      <c r="B5">
        <v>-98.75139866666666</v>
      </c>
      <c r="C5">
        <v>-12.780006333333333</v>
      </c>
    </row>
    <row r="6" spans="1:19" x14ac:dyDescent="0.25">
      <c r="A6" t="s">
        <v>23</v>
      </c>
      <c r="B6">
        <v>-98.18713533333333</v>
      </c>
      <c r="C6">
        <v>-13.032775000000001</v>
      </c>
    </row>
    <row r="7" spans="1:19" x14ac:dyDescent="0.25">
      <c r="A7" t="s">
        <v>24</v>
      </c>
      <c r="B7">
        <v>-80.765973333333321</v>
      </c>
      <c r="C7">
        <v>-10.398829999999998</v>
      </c>
    </row>
    <row r="8" spans="1:19" x14ac:dyDescent="0.25">
      <c r="A8" t="s">
        <v>25</v>
      </c>
      <c r="B8">
        <v>-74.257901666666669</v>
      </c>
      <c r="C8">
        <v>-8.0906856666666673</v>
      </c>
    </row>
    <row r="9" spans="1:19" x14ac:dyDescent="0.25">
      <c r="A9" t="s">
        <v>26</v>
      </c>
      <c r="B9">
        <v>-99.482580333333331</v>
      </c>
      <c r="C9">
        <v>-12.681070333333333</v>
      </c>
    </row>
    <row r="10" spans="1:19" x14ac:dyDescent="0.25">
      <c r="A10" t="s">
        <v>27</v>
      </c>
      <c r="B10">
        <v>-92.183305000000004</v>
      </c>
      <c r="C10">
        <v>-11.009747666666668</v>
      </c>
      <c r="M10" s="17" t="s">
        <v>94</v>
      </c>
      <c r="N10" s="17"/>
    </row>
    <row r="11" spans="1:19" ht="41.25" x14ac:dyDescent="0.25">
      <c r="A11" t="s">
        <v>28</v>
      </c>
      <c r="B11">
        <v>-23.067121666666665</v>
      </c>
      <c r="C11">
        <v>-2.3916513333333334</v>
      </c>
      <c r="M11" s="10" t="s">
        <v>92</v>
      </c>
      <c r="N11" s="10" t="s">
        <v>93</v>
      </c>
    </row>
    <row r="12" spans="1:19" x14ac:dyDescent="0.25">
      <c r="A12" t="s">
        <v>29</v>
      </c>
      <c r="B12">
        <v>-35.24569533333333</v>
      </c>
      <c r="C12">
        <v>-4.7365033333333342</v>
      </c>
      <c r="L12" s="8" t="s">
        <v>35</v>
      </c>
      <c r="M12" s="11">
        <v>-137</v>
      </c>
      <c r="N12" s="11">
        <v>-17.5</v>
      </c>
    </row>
    <row r="13" spans="1:19" x14ac:dyDescent="0.25">
      <c r="A13" t="s">
        <v>30</v>
      </c>
      <c r="B13">
        <v>-93.834863333333331</v>
      </c>
      <c r="C13">
        <v>-12.247993333333334</v>
      </c>
      <c r="L13" s="8" t="s">
        <v>36</v>
      </c>
      <c r="M13" s="11">
        <v>-117</v>
      </c>
      <c r="N13" s="11">
        <v>-16.100000000000001</v>
      </c>
    </row>
    <row r="14" spans="1:19" x14ac:dyDescent="0.25">
      <c r="A14" t="s">
        <v>31</v>
      </c>
      <c r="B14">
        <v>-36.417165666666669</v>
      </c>
      <c r="C14">
        <v>-5.5183503333333332</v>
      </c>
      <c r="L14" s="8" t="s">
        <v>37</v>
      </c>
      <c r="M14" s="11">
        <v>-115</v>
      </c>
      <c r="N14" s="11">
        <v>-15.7</v>
      </c>
    </row>
    <row r="15" spans="1:19" x14ac:dyDescent="0.25">
      <c r="A15" t="s">
        <v>32</v>
      </c>
      <c r="B15">
        <v>-35.31993933333333</v>
      </c>
      <c r="C15">
        <v>-5.2493443333333332</v>
      </c>
      <c r="L15" s="8" t="s">
        <v>38</v>
      </c>
      <c r="M15" s="11">
        <v>-85</v>
      </c>
      <c r="N15" s="11">
        <v>-12</v>
      </c>
    </row>
    <row r="16" spans="1:19" x14ac:dyDescent="0.25">
      <c r="A16" t="s">
        <v>33</v>
      </c>
      <c r="B16">
        <v>-30.911778999999999</v>
      </c>
      <c r="C16">
        <v>-4.6647249999999998</v>
      </c>
      <c r="L16" s="8" t="s">
        <v>39</v>
      </c>
      <c r="M16" s="11">
        <v>-63</v>
      </c>
      <c r="N16" s="11">
        <v>-9.1</v>
      </c>
    </row>
    <row r="17" spans="1:14" x14ac:dyDescent="0.25">
      <c r="A17" t="s">
        <v>34</v>
      </c>
      <c r="B17">
        <v>-29.619667333333336</v>
      </c>
      <c r="C17">
        <v>-4.5491090000000005</v>
      </c>
      <c r="L17" s="8" t="s">
        <v>40</v>
      </c>
      <c r="M17" s="11">
        <v>-53</v>
      </c>
      <c r="N17" s="11">
        <v>-7.6</v>
      </c>
    </row>
    <row r="18" spans="1:14" x14ac:dyDescent="0.25">
      <c r="F18">
        <v>37.483110000000003</v>
      </c>
      <c r="L18" s="8" t="s">
        <v>41</v>
      </c>
      <c r="M18" s="11">
        <v>-44</v>
      </c>
      <c r="N18" s="11">
        <v>-6.2</v>
      </c>
    </row>
    <row r="19" spans="1:14" x14ac:dyDescent="0.25">
      <c r="F19">
        <v>-109.92849</v>
      </c>
      <c r="L19" s="8" t="s">
        <v>42</v>
      </c>
      <c r="M19" s="11">
        <v>-33</v>
      </c>
      <c r="N19" s="11">
        <v>-5</v>
      </c>
    </row>
    <row r="20" spans="1:14" x14ac:dyDescent="0.25">
      <c r="F20">
        <v>1945.8430000000001</v>
      </c>
      <c r="L20" s="8" t="s">
        <v>43</v>
      </c>
      <c r="M20" s="11">
        <v>-43</v>
      </c>
      <c r="N20" s="11">
        <v>-6.5</v>
      </c>
    </row>
    <row r="21" spans="1:14" x14ac:dyDescent="0.25">
      <c r="L21" s="8" t="s">
        <v>44</v>
      </c>
      <c r="M21" s="11">
        <v>-81</v>
      </c>
      <c r="N21" s="11">
        <v>-11.5</v>
      </c>
    </row>
    <row r="22" spans="1:14" x14ac:dyDescent="0.25">
      <c r="L22" s="8" t="s">
        <v>45</v>
      </c>
      <c r="M22" s="11">
        <v>-98</v>
      </c>
      <c r="N22" s="11">
        <v>-13.6</v>
      </c>
    </row>
    <row r="23" spans="1:14" x14ac:dyDescent="0.25">
      <c r="L23" s="8" t="s">
        <v>46</v>
      </c>
      <c r="M23" s="11">
        <v>-139</v>
      </c>
      <c r="N23" s="11">
        <v>-18.100000000000001</v>
      </c>
    </row>
  </sheetData>
  <mergeCells count="1">
    <mergeCell ref="M10:N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11" sqref="E11"/>
    </sheetView>
  </sheetViews>
  <sheetFormatPr defaultRowHeight="15" x14ac:dyDescent="0.25"/>
  <sheetData>
    <row r="1" spans="1:17" x14ac:dyDescent="0.25">
      <c r="B1" t="s">
        <v>17</v>
      </c>
      <c r="C1" t="s">
        <v>18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</row>
    <row r="2" spans="1:17" ht="47.25" x14ac:dyDescent="0.25">
      <c r="A2" t="s">
        <v>19</v>
      </c>
      <c r="B2">
        <v>-97.08735066666668</v>
      </c>
      <c r="C2">
        <v>-12.842096</v>
      </c>
      <c r="E2" s="2" t="s">
        <v>47</v>
      </c>
      <c r="F2" s="3">
        <v>-131</v>
      </c>
      <c r="G2" s="3">
        <v>-109</v>
      </c>
      <c r="H2" s="3">
        <v>-108</v>
      </c>
      <c r="I2" s="3">
        <v>-79</v>
      </c>
      <c r="J2" s="3">
        <v>-57</v>
      </c>
      <c r="K2" s="3">
        <v>-49</v>
      </c>
      <c r="L2" s="3">
        <v>-41</v>
      </c>
      <c r="M2" s="3">
        <v>-29</v>
      </c>
      <c r="N2" s="3">
        <v>-39</v>
      </c>
      <c r="O2" s="3">
        <v>-76</v>
      </c>
      <c r="P2" s="3">
        <v>-90</v>
      </c>
      <c r="Q2" s="3">
        <v>-132</v>
      </c>
    </row>
    <row r="3" spans="1:17" ht="47.25" x14ac:dyDescent="0.25">
      <c r="A3" t="s">
        <v>20</v>
      </c>
      <c r="B3">
        <v>-95.414681999999985</v>
      </c>
      <c r="C3">
        <v>-12.730832999999999</v>
      </c>
      <c r="E3" s="2" t="s">
        <v>48</v>
      </c>
      <c r="F3" s="3">
        <v>-16.600000000000001</v>
      </c>
      <c r="G3" s="3">
        <v>-15</v>
      </c>
      <c r="H3" s="3">
        <v>-14.8</v>
      </c>
      <c r="I3" s="3">
        <v>-11.2</v>
      </c>
      <c r="J3" s="3">
        <v>-8.3000000000000007</v>
      </c>
      <c r="K3" s="3">
        <v>-6.9</v>
      </c>
      <c r="L3" s="3">
        <v>-5.7</v>
      </c>
      <c r="M3" s="3">
        <v>-4.4000000000000004</v>
      </c>
      <c r="N3" s="3">
        <v>-5.9</v>
      </c>
      <c r="O3" s="3">
        <v>-10.7</v>
      </c>
      <c r="P3" s="3">
        <v>-12.6</v>
      </c>
      <c r="Q3" s="3">
        <v>-17.100000000000001</v>
      </c>
    </row>
    <row r="4" spans="1:17" x14ac:dyDescent="0.25">
      <c r="A4" t="s">
        <v>21</v>
      </c>
      <c r="B4">
        <v>-103.70294233333334</v>
      </c>
      <c r="C4">
        <v>-14.184130666666666</v>
      </c>
    </row>
    <row r="5" spans="1:17" x14ac:dyDescent="0.25">
      <c r="A5" t="s">
        <v>22</v>
      </c>
      <c r="B5">
        <v>-98.75139866666666</v>
      </c>
      <c r="C5">
        <v>-12.780006333333333</v>
      </c>
    </row>
    <row r="6" spans="1:17" x14ac:dyDescent="0.25">
      <c r="A6" t="s">
        <v>23</v>
      </c>
      <c r="B6">
        <v>-98.18713533333333</v>
      </c>
      <c r="C6">
        <v>-13.032775000000001</v>
      </c>
    </row>
    <row r="7" spans="1:17" x14ac:dyDescent="0.25">
      <c r="A7" t="s">
        <v>24</v>
      </c>
      <c r="B7">
        <v>-80.765973333333321</v>
      </c>
      <c r="C7">
        <v>-10.398829999999998</v>
      </c>
    </row>
    <row r="8" spans="1:17" x14ac:dyDescent="0.25">
      <c r="A8" t="s">
        <v>25</v>
      </c>
      <c r="B8">
        <v>-74.257901666666669</v>
      </c>
      <c r="C8">
        <v>-8.0906856666666673</v>
      </c>
    </row>
    <row r="9" spans="1:17" x14ac:dyDescent="0.25">
      <c r="A9" t="s">
        <v>26</v>
      </c>
      <c r="B9">
        <v>-99.482580333333331</v>
      </c>
      <c r="C9">
        <v>-12.681070333333333</v>
      </c>
      <c r="E9">
        <v>37.437530000000002</v>
      </c>
    </row>
    <row r="10" spans="1:17" x14ac:dyDescent="0.25">
      <c r="A10" t="s">
        <v>27</v>
      </c>
      <c r="B10">
        <v>-92.183305000000004</v>
      </c>
      <c r="C10">
        <v>-11.009747666666668</v>
      </c>
      <c r="E10">
        <v>-110.173102</v>
      </c>
    </row>
    <row r="11" spans="1:17" x14ac:dyDescent="0.25">
      <c r="A11" t="s">
        <v>28</v>
      </c>
      <c r="B11">
        <v>-23.067121666666665</v>
      </c>
      <c r="C11">
        <v>-2.3916513333333334</v>
      </c>
      <c r="E11">
        <v>1529.18</v>
      </c>
    </row>
    <row r="12" spans="1:17" x14ac:dyDescent="0.25">
      <c r="A12" t="s">
        <v>29</v>
      </c>
      <c r="B12">
        <v>-35.24569533333333</v>
      </c>
      <c r="C12">
        <v>-4.7365033333333342</v>
      </c>
    </row>
    <row r="13" spans="1:17" x14ac:dyDescent="0.25">
      <c r="A13" t="s">
        <v>30</v>
      </c>
      <c r="B13">
        <v>-93.834863333333331</v>
      </c>
      <c r="C13">
        <v>-12.247993333333334</v>
      </c>
    </row>
    <row r="14" spans="1:17" x14ac:dyDescent="0.25">
      <c r="A14" t="s">
        <v>31</v>
      </c>
      <c r="B14">
        <v>-36.417165666666669</v>
      </c>
      <c r="C14">
        <v>-5.5183503333333332</v>
      </c>
    </row>
    <row r="15" spans="1:17" x14ac:dyDescent="0.25">
      <c r="A15" t="s">
        <v>32</v>
      </c>
      <c r="B15">
        <v>-35.31993933333333</v>
      </c>
      <c r="C15">
        <v>-5.2493443333333332</v>
      </c>
    </row>
    <row r="16" spans="1:17" x14ac:dyDescent="0.25">
      <c r="A16" t="s">
        <v>33</v>
      </c>
      <c r="B16">
        <v>-30.911778999999999</v>
      </c>
      <c r="C16">
        <v>-4.6647249999999998</v>
      </c>
    </row>
    <row r="17" spans="1:3" x14ac:dyDescent="0.25">
      <c r="A17" t="s">
        <v>34</v>
      </c>
      <c r="B17">
        <v>-29.619667333333336</v>
      </c>
      <c r="C17">
        <v>-4.5491090000000005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6" workbookViewId="0">
      <selection activeCell="F29" sqref="F29"/>
    </sheetView>
  </sheetViews>
  <sheetFormatPr defaultRowHeight="15" x14ac:dyDescent="0.25"/>
  <sheetData>
    <row r="1" spans="1:19" x14ac:dyDescent="0.25">
      <c r="B1" t="s">
        <v>17</v>
      </c>
      <c r="C1" t="s">
        <v>18</v>
      </c>
    </row>
    <row r="2" spans="1:19" x14ac:dyDescent="0.25">
      <c r="A2" t="s">
        <v>19</v>
      </c>
      <c r="B2">
        <v>-97.08735066666668</v>
      </c>
      <c r="C2">
        <v>-12.842096</v>
      </c>
      <c r="G2" s="1"/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</row>
    <row r="3" spans="1:19" ht="47.25" x14ac:dyDescent="0.25">
      <c r="A3" t="s">
        <v>20</v>
      </c>
      <c r="B3">
        <v>-95.414681999999985</v>
      </c>
      <c r="C3">
        <v>-12.730832999999999</v>
      </c>
      <c r="G3" s="2" t="s">
        <v>47</v>
      </c>
      <c r="H3" s="3">
        <v>-136</v>
      </c>
      <c r="I3" s="3">
        <v>-116</v>
      </c>
      <c r="J3" s="3">
        <v>-114</v>
      </c>
      <c r="K3" s="3">
        <v>-84</v>
      </c>
      <c r="L3" s="3">
        <v>-62</v>
      </c>
      <c r="M3" s="3">
        <v>-53</v>
      </c>
      <c r="N3" s="3">
        <v>-44</v>
      </c>
      <c r="O3" s="3">
        <v>-33</v>
      </c>
      <c r="P3" s="3">
        <v>-42</v>
      </c>
      <c r="Q3" s="3">
        <v>-80</v>
      </c>
      <c r="R3" s="3">
        <v>-97</v>
      </c>
      <c r="S3" s="3">
        <v>-138</v>
      </c>
    </row>
    <row r="4" spans="1:19" ht="47.25" x14ac:dyDescent="0.25">
      <c r="A4" t="s">
        <v>21</v>
      </c>
      <c r="B4">
        <v>-103.70294233333334</v>
      </c>
      <c r="C4">
        <v>-14.184130666666666</v>
      </c>
      <c r="G4" s="2" t="s">
        <v>48</v>
      </c>
      <c r="H4" s="3">
        <v>-17.399999999999999</v>
      </c>
      <c r="I4" s="3">
        <v>-15.9</v>
      </c>
      <c r="J4" s="3">
        <v>-15.6</v>
      </c>
      <c r="K4" s="3">
        <v>-11.8</v>
      </c>
      <c r="L4" s="3">
        <v>-8.9</v>
      </c>
      <c r="M4" s="3">
        <v>-7.5</v>
      </c>
      <c r="N4" s="3">
        <v>-6.1</v>
      </c>
      <c r="O4" s="3">
        <v>-4.9000000000000004</v>
      </c>
      <c r="P4" s="3">
        <v>-6.4</v>
      </c>
      <c r="Q4" s="3">
        <v>-11.4</v>
      </c>
      <c r="R4" s="3">
        <v>-13.4</v>
      </c>
      <c r="S4" s="3">
        <v>-18</v>
      </c>
    </row>
    <row r="5" spans="1:19" x14ac:dyDescent="0.25">
      <c r="A5" t="s">
        <v>22</v>
      </c>
      <c r="B5">
        <v>-98.75139866666666</v>
      </c>
      <c r="C5">
        <v>-12.780006333333333</v>
      </c>
    </row>
    <row r="6" spans="1:19" x14ac:dyDescent="0.25">
      <c r="A6" t="s">
        <v>23</v>
      </c>
      <c r="B6">
        <v>-98.18713533333333</v>
      </c>
      <c r="C6">
        <v>-13.032775000000001</v>
      </c>
    </row>
    <row r="7" spans="1:19" x14ac:dyDescent="0.25">
      <c r="A7" t="s">
        <v>24</v>
      </c>
      <c r="B7">
        <v>-80.765973333333321</v>
      </c>
      <c r="C7">
        <v>-10.398829999999998</v>
      </c>
    </row>
    <row r="8" spans="1:19" x14ac:dyDescent="0.25">
      <c r="A8" t="s">
        <v>25</v>
      </c>
      <c r="B8">
        <v>-74.257901666666669</v>
      </c>
      <c r="C8">
        <v>-8.0906856666666673</v>
      </c>
    </row>
    <row r="9" spans="1:19" x14ac:dyDescent="0.25">
      <c r="A9" t="s">
        <v>26</v>
      </c>
      <c r="B9">
        <v>-99.482580333333331</v>
      </c>
      <c r="C9">
        <v>-12.681070333333333</v>
      </c>
    </row>
    <row r="10" spans="1:19" x14ac:dyDescent="0.25">
      <c r="A10" t="s">
        <v>27</v>
      </c>
      <c r="B10">
        <v>-92.183305000000004</v>
      </c>
      <c r="C10">
        <v>-11.009747666666668</v>
      </c>
    </row>
    <row r="11" spans="1:19" x14ac:dyDescent="0.25">
      <c r="A11" t="s">
        <v>28</v>
      </c>
      <c r="B11">
        <v>-23.067121666666665</v>
      </c>
      <c r="C11">
        <v>-2.3916513333333334</v>
      </c>
    </row>
    <row r="12" spans="1:19" x14ac:dyDescent="0.25">
      <c r="A12" t="s">
        <v>29</v>
      </c>
      <c r="B12">
        <v>-35.24569533333333</v>
      </c>
      <c r="C12">
        <v>-4.7365033333333342</v>
      </c>
    </row>
    <row r="13" spans="1:19" x14ac:dyDescent="0.25">
      <c r="A13" t="s">
        <v>30</v>
      </c>
      <c r="B13">
        <v>-93.834863333333331</v>
      </c>
      <c r="C13">
        <v>-12.247993333333334</v>
      </c>
    </row>
    <row r="14" spans="1:19" x14ac:dyDescent="0.25">
      <c r="A14" t="s">
        <v>31</v>
      </c>
      <c r="B14">
        <v>-36.417165666666669</v>
      </c>
      <c r="C14">
        <v>-5.5183503333333332</v>
      </c>
    </row>
    <row r="15" spans="1:19" x14ac:dyDescent="0.25">
      <c r="A15" t="s">
        <v>32</v>
      </c>
      <c r="B15">
        <v>-35.31993933333333</v>
      </c>
      <c r="C15">
        <v>-5.2493443333333332</v>
      </c>
    </row>
    <row r="16" spans="1:19" x14ac:dyDescent="0.25">
      <c r="A16" t="s">
        <v>33</v>
      </c>
      <c r="B16">
        <v>-30.911778999999999</v>
      </c>
      <c r="C16">
        <v>-4.6647249999999998</v>
      </c>
    </row>
    <row r="17" spans="1:6" x14ac:dyDescent="0.25">
      <c r="A17" t="s">
        <v>34</v>
      </c>
      <c r="B17">
        <v>-29.619667333333336</v>
      </c>
      <c r="C17">
        <v>-4.5491090000000005</v>
      </c>
    </row>
    <row r="27" spans="1:6" x14ac:dyDescent="0.25">
      <c r="F27">
        <v>37.509270999999998</v>
      </c>
    </row>
    <row r="28" spans="1:6" x14ac:dyDescent="0.25">
      <c r="F28">
        <v>-109.924593</v>
      </c>
    </row>
    <row r="29" spans="1:6" ht="15.75" x14ac:dyDescent="0.25">
      <c r="F29" s="5">
        <v>1869.34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4" workbookViewId="0">
      <selection activeCell="E24" sqref="E24"/>
    </sheetView>
  </sheetViews>
  <sheetFormatPr defaultRowHeight="15" x14ac:dyDescent="0.25"/>
  <sheetData>
    <row r="1" spans="1:18" x14ac:dyDescent="0.25">
      <c r="B1" t="s">
        <v>17</v>
      </c>
      <c r="C1" t="s">
        <v>18</v>
      </c>
    </row>
    <row r="2" spans="1:18" x14ac:dyDescent="0.25">
      <c r="A2" t="s">
        <v>19</v>
      </c>
      <c r="B2">
        <v>-97.08735066666668</v>
      </c>
      <c r="C2">
        <v>-12.842096</v>
      </c>
      <c r="F2" s="1"/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</row>
    <row r="3" spans="1:18" ht="47.25" x14ac:dyDescent="0.25">
      <c r="A3" t="s">
        <v>20</v>
      </c>
      <c r="B3">
        <v>-95.414681999999985</v>
      </c>
      <c r="C3">
        <v>-12.730832999999999</v>
      </c>
      <c r="F3" s="2" t="s">
        <v>47</v>
      </c>
      <c r="G3" s="3">
        <v>-133</v>
      </c>
      <c r="H3" s="3">
        <v>-114</v>
      </c>
      <c r="I3" s="3">
        <v>-112</v>
      </c>
      <c r="J3" s="3">
        <v>-82</v>
      </c>
      <c r="K3" s="3">
        <v>-60</v>
      </c>
      <c r="L3" s="3">
        <v>-50</v>
      </c>
      <c r="M3" s="3">
        <v>-42</v>
      </c>
      <c r="N3" s="3">
        <v>-32</v>
      </c>
      <c r="O3" s="3">
        <v>-41</v>
      </c>
      <c r="P3" s="3">
        <v>-78</v>
      </c>
      <c r="Q3" s="3">
        <v>-94</v>
      </c>
      <c r="R3" s="3">
        <v>-135</v>
      </c>
    </row>
    <row r="4" spans="1:18" ht="47.25" x14ac:dyDescent="0.25">
      <c r="A4" t="s">
        <v>21</v>
      </c>
      <c r="B4">
        <v>-103.70294233333334</v>
      </c>
      <c r="C4">
        <v>-14.184130666666666</v>
      </c>
      <c r="F4" s="2" t="s">
        <v>48</v>
      </c>
      <c r="G4" s="3">
        <v>-17.100000000000001</v>
      </c>
      <c r="H4" s="3">
        <v>-15.6</v>
      </c>
      <c r="I4" s="3">
        <v>-15.2</v>
      </c>
      <c r="J4" s="3">
        <v>-11.5</v>
      </c>
      <c r="K4" s="3">
        <v>-8.6</v>
      </c>
      <c r="L4" s="3">
        <v>-7.1</v>
      </c>
      <c r="M4" s="3">
        <v>-5.9</v>
      </c>
      <c r="N4" s="3">
        <v>-4.7</v>
      </c>
      <c r="O4" s="3">
        <v>-6.1</v>
      </c>
      <c r="P4" s="3">
        <v>-11.1</v>
      </c>
      <c r="Q4" s="3">
        <v>-13.1</v>
      </c>
      <c r="R4" s="3">
        <v>-17.7</v>
      </c>
    </row>
    <row r="5" spans="1:18" x14ac:dyDescent="0.25">
      <c r="A5" t="s">
        <v>22</v>
      </c>
      <c r="B5">
        <v>-98.75139866666666</v>
      </c>
      <c r="C5">
        <v>-12.780006333333333</v>
      </c>
    </row>
    <row r="6" spans="1:18" x14ac:dyDescent="0.25">
      <c r="A6" t="s">
        <v>23</v>
      </c>
      <c r="B6">
        <v>-98.18713533333333</v>
      </c>
      <c r="C6">
        <v>-13.032775000000001</v>
      </c>
    </row>
    <row r="7" spans="1:18" x14ac:dyDescent="0.25">
      <c r="A7" t="s">
        <v>24</v>
      </c>
      <c r="B7">
        <v>-80.765973333333321</v>
      </c>
      <c r="C7">
        <v>-10.398829999999998</v>
      </c>
    </row>
    <row r="8" spans="1:18" x14ac:dyDescent="0.25">
      <c r="A8" t="s">
        <v>25</v>
      </c>
      <c r="B8">
        <v>-74.257901666666669</v>
      </c>
      <c r="C8">
        <v>-8.0906856666666673</v>
      </c>
    </row>
    <row r="9" spans="1:18" x14ac:dyDescent="0.25">
      <c r="A9" t="s">
        <v>26</v>
      </c>
      <c r="B9">
        <v>-99.482580333333331</v>
      </c>
      <c r="C9">
        <v>-12.681070333333333</v>
      </c>
    </row>
    <row r="10" spans="1:18" x14ac:dyDescent="0.25">
      <c r="A10" t="s">
        <v>27</v>
      </c>
      <c r="B10">
        <v>-92.183305000000004</v>
      </c>
      <c r="C10">
        <v>-11.009747666666668</v>
      </c>
    </row>
    <row r="11" spans="1:18" x14ac:dyDescent="0.25">
      <c r="A11" t="s">
        <v>28</v>
      </c>
      <c r="B11">
        <v>-23.067121666666665</v>
      </c>
      <c r="C11">
        <v>-2.3916513333333334</v>
      </c>
    </row>
    <row r="12" spans="1:18" x14ac:dyDescent="0.25">
      <c r="A12" t="s">
        <v>29</v>
      </c>
      <c r="B12">
        <v>-35.24569533333333</v>
      </c>
      <c r="C12">
        <v>-4.7365033333333342</v>
      </c>
    </row>
    <row r="13" spans="1:18" x14ac:dyDescent="0.25">
      <c r="A13" t="s">
        <v>30</v>
      </c>
      <c r="B13">
        <v>-93.834863333333331</v>
      </c>
      <c r="C13">
        <v>-12.247993333333334</v>
      </c>
    </row>
    <row r="14" spans="1:18" x14ac:dyDescent="0.25">
      <c r="A14" t="s">
        <v>31</v>
      </c>
      <c r="B14">
        <v>-36.417165666666669</v>
      </c>
      <c r="C14">
        <v>-5.5183503333333332</v>
      </c>
    </row>
    <row r="15" spans="1:18" x14ac:dyDescent="0.25">
      <c r="A15" t="s">
        <v>32</v>
      </c>
      <c r="B15">
        <v>-35.31993933333333</v>
      </c>
      <c r="C15">
        <v>-5.2493443333333332</v>
      </c>
    </row>
    <row r="16" spans="1:18" x14ac:dyDescent="0.25">
      <c r="A16" t="s">
        <v>33</v>
      </c>
      <c r="B16">
        <v>-30.911778999999999</v>
      </c>
      <c r="C16">
        <v>-4.6647249999999998</v>
      </c>
    </row>
    <row r="17" spans="1:5" x14ac:dyDescent="0.25">
      <c r="A17" t="s">
        <v>34</v>
      </c>
      <c r="B17">
        <v>-29.619667333333336</v>
      </c>
      <c r="C17">
        <v>-4.5491090000000005</v>
      </c>
    </row>
    <row r="22" spans="1:5" x14ac:dyDescent="0.25">
      <c r="E22">
        <v>37.466830999999999</v>
      </c>
    </row>
    <row r="23" spans="1:5" x14ac:dyDescent="0.25">
      <c r="E23">
        <v>-109.81561600000001</v>
      </c>
    </row>
    <row r="24" spans="1:5" x14ac:dyDescent="0.25">
      <c r="E24">
        <v>1744.07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EXAMPLE</vt:lpstr>
      <vt:lpstr>Sheet1</vt:lpstr>
      <vt:lpstr>BE1</vt:lpstr>
      <vt:lpstr>BE2</vt:lpstr>
      <vt:lpstr>BE3</vt:lpstr>
      <vt:lpstr>BE4</vt:lpstr>
      <vt:lpstr>BE5</vt:lpstr>
      <vt:lpstr>BE6</vt:lpstr>
      <vt:lpstr>BE7</vt:lpstr>
      <vt:lpstr>BE8</vt:lpstr>
      <vt:lpstr>BE9</vt:lpstr>
      <vt:lpstr>BE10</vt:lpstr>
      <vt:lpstr>BE11</vt:lpstr>
      <vt:lpstr>BE12</vt:lpstr>
      <vt:lpstr>BE13</vt:lpstr>
      <vt:lpstr>BE14</vt:lpstr>
      <vt:lpstr>BE15</vt:lpstr>
      <vt:lpstr>BE16</vt:lpstr>
      <vt:lpstr>UMU1</vt:lpstr>
      <vt:lpstr>UMU25</vt:lpstr>
      <vt:lpstr>Summary</vt:lpstr>
      <vt:lpstr>Model Data Averages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Zanazzi</dc:creator>
  <cp:lastModifiedBy>Windows User</cp:lastModifiedBy>
  <dcterms:created xsi:type="dcterms:W3CDTF">2017-09-08T17:43:28Z</dcterms:created>
  <dcterms:modified xsi:type="dcterms:W3CDTF">2018-01-22T22:47:28Z</dcterms:modified>
</cp:coreProperties>
</file>