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CPP\ALMA-FETMS-beameff\"/>
    </mc:Choice>
  </mc:AlternateContent>
  <bookViews>
    <workbookView xWindow="0" yWindow="0" windowWidth="16875" windowHeight="11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B12" i="1"/>
  <c r="B13" i="1" s="1"/>
  <c r="B11" i="1"/>
  <c r="E7" i="1"/>
  <c r="E11" i="1" s="1"/>
  <c r="B7" i="1"/>
</calcChain>
</file>

<file path=xl/sharedStrings.xml><?xml version="1.0" encoding="utf-8"?>
<sst xmlns="http://schemas.openxmlformats.org/spreadsheetml/2006/main" count="39" uniqueCount="31">
  <si>
    <t>Read amp</t>
  </si>
  <si>
    <t>Read phase</t>
  </si>
  <si>
    <t>C val</t>
  </si>
  <si>
    <t>k</t>
  </si>
  <si>
    <t>dB</t>
  </si>
  <si>
    <t>deg</t>
  </si>
  <si>
    <t>Version</t>
  </si>
  <si>
    <t>1.3.6</t>
  </si>
  <si>
    <t>sideband_flipped</t>
  </si>
  <si>
    <t>az, el, phase *-1 if USB</t>
  </si>
  <si>
    <t>2.0.16b3</t>
  </si>
  <si>
    <t>zdistance</t>
  </si>
  <si>
    <t>p[3]</t>
  </si>
  <si>
    <t>rotate</t>
  </si>
  <si>
    <t>invertPhase</t>
  </si>
  <si>
    <t>-az, -el if true</t>
  </si>
  <si>
    <t>-phi if true</t>
  </si>
  <si>
    <t>rad</t>
  </si>
  <si>
    <t>zRadians</t>
  </si>
  <si>
    <t>mm/ns</t>
  </si>
  <si>
    <t>m/s</t>
  </si>
  <si>
    <t>f</t>
  </si>
  <si>
    <t>GHz</t>
  </si>
  <si>
    <t>rad/m</t>
  </si>
  <si>
    <t>mm</t>
  </si>
  <si>
    <t>sb</t>
  </si>
  <si>
    <t>USB</t>
  </si>
  <si>
    <t>nominalFocusZ_m</t>
  </si>
  <si>
    <t>scale</t>
  </si>
  <si>
    <t>rad^2/deg^2</t>
  </si>
  <si>
    <t>rad^3/deg^2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</si>
</sst>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2" workbookViewId="0">
      <selection activeCell="B15" sqref="B15"/>
    </sheetView>
  </sheetViews>
  <sheetFormatPr defaultRowHeight="15" x14ac:dyDescent="0.25"/>
  <cols>
    <col min="1" max="1" width="16.7109375" bestFit="1" customWidth="1"/>
    <col min="2" max="2" width="22.28515625" style="1" bestFit="1" customWidth="1"/>
    <col min="3" max="3" width="12" style="3" bestFit="1" customWidth="1"/>
    <col min="4" max="4" width="17.28515625" style="3" bestFit="1" customWidth="1"/>
    <col min="5" max="5" width="14.140625" style="1" customWidth="1"/>
  </cols>
  <sheetData>
    <row r="1" spans="1:6" x14ac:dyDescent="0.25">
      <c r="A1" s="6" t="s">
        <v>6</v>
      </c>
      <c r="B1" s="7" t="s">
        <v>7</v>
      </c>
      <c r="C1" s="8"/>
      <c r="D1" s="8"/>
      <c r="E1" s="7" t="s">
        <v>10</v>
      </c>
    </row>
    <row r="2" spans="1:6" x14ac:dyDescent="0.25">
      <c r="A2" t="s">
        <v>21</v>
      </c>
      <c r="B2" s="1">
        <v>676</v>
      </c>
      <c r="C2" s="3" t="s">
        <v>22</v>
      </c>
      <c r="E2" s="1">
        <v>676</v>
      </c>
      <c r="F2" t="s">
        <v>22</v>
      </c>
    </row>
    <row r="3" spans="1:6" x14ac:dyDescent="0.25">
      <c r="A3" t="s">
        <v>25</v>
      </c>
      <c r="B3" s="1" t="s">
        <v>26</v>
      </c>
      <c r="E3" s="1" t="s">
        <v>26</v>
      </c>
    </row>
    <row r="4" spans="1:6" x14ac:dyDescent="0.25">
      <c r="A4" t="s">
        <v>0</v>
      </c>
      <c r="B4" s="1" t="s">
        <v>4</v>
      </c>
      <c r="E4" s="1" t="s">
        <v>4</v>
      </c>
    </row>
    <row r="5" spans="1:6" x14ac:dyDescent="0.25">
      <c r="A5" t="s">
        <v>1</v>
      </c>
      <c r="B5" s="1" t="s">
        <v>5</v>
      </c>
      <c r="E5" s="1" t="s">
        <v>17</v>
      </c>
    </row>
    <row r="6" spans="1:6" x14ac:dyDescent="0.25">
      <c r="A6" t="s">
        <v>2</v>
      </c>
      <c r="B6" s="1">
        <v>299.79000000000002</v>
      </c>
      <c r="C6" s="3" t="s">
        <v>19</v>
      </c>
      <c r="E6" s="5">
        <v>299792458</v>
      </c>
      <c r="F6" t="s">
        <v>20</v>
      </c>
    </row>
    <row r="7" spans="1:6" x14ac:dyDescent="0.25">
      <c r="A7" t="s">
        <v>3</v>
      </c>
      <c r="B7" s="1">
        <f>2*PI()*B2/(B6/1000)</f>
        <v>14168.028512136498</v>
      </c>
      <c r="C7" s="3" t="s">
        <v>23</v>
      </c>
      <c r="E7" s="1">
        <f>2*PI()*E2*1000000000/E6</f>
        <v>14167.912348393369</v>
      </c>
      <c r="F7" t="s">
        <v>23</v>
      </c>
    </row>
    <row r="8" spans="1:6" x14ac:dyDescent="0.25">
      <c r="A8" t="s">
        <v>8</v>
      </c>
      <c r="B8" s="2" t="s">
        <v>9</v>
      </c>
      <c r="C8" s="4"/>
      <c r="D8" s="4" t="s">
        <v>13</v>
      </c>
      <c r="E8" s="2" t="s">
        <v>15</v>
      </c>
    </row>
    <row r="9" spans="1:6" x14ac:dyDescent="0.25">
      <c r="B9" s="2"/>
      <c r="C9" s="4"/>
      <c r="D9" s="4" t="s">
        <v>14</v>
      </c>
      <c r="E9" s="2" t="s">
        <v>16</v>
      </c>
    </row>
    <row r="10" spans="1:6" x14ac:dyDescent="0.25">
      <c r="A10" t="s">
        <v>11</v>
      </c>
      <c r="B10" s="1">
        <v>260</v>
      </c>
      <c r="C10" s="3" t="s">
        <v>24</v>
      </c>
      <c r="D10" s="3" t="s">
        <v>27</v>
      </c>
      <c r="E10" s="1">
        <v>260</v>
      </c>
      <c r="F10" t="s">
        <v>24</v>
      </c>
    </row>
    <row r="11" spans="1:6" x14ac:dyDescent="0.25">
      <c r="B11" s="1">
        <f>B10*-0.001*B7</f>
        <v>-3683.6874131554896</v>
      </c>
      <c r="C11" s="3" t="s">
        <v>17</v>
      </c>
      <c r="D11" s="3" t="s">
        <v>18</v>
      </c>
      <c r="E11" s="1">
        <f>E10*E7/1000</f>
        <v>3683.6572105822761</v>
      </c>
      <c r="F11" t="s">
        <v>17</v>
      </c>
    </row>
    <row r="12" spans="1:6" x14ac:dyDescent="0.25">
      <c r="A12" t="s">
        <v>28</v>
      </c>
      <c r="B12" s="1">
        <f>POWER(PI()/180, 2)</f>
        <v>3.0461741978670857E-4</v>
      </c>
      <c r="C12" s="3" t="s">
        <v>29</v>
      </c>
      <c r="E12" s="1">
        <v>1</v>
      </c>
    </row>
    <row r="13" spans="1:6" x14ac:dyDescent="0.25">
      <c r="A13" t="s">
        <v>12</v>
      </c>
      <c r="B13" s="1">
        <f>B11*B12</f>
        <v>-1.1221153550962004</v>
      </c>
      <c r="C13" s="3" t="s">
        <v>30</v>
      </c>
      <c r="E13" s="1">
        <f>E11*E12</f>
        <v>3683.6572105822761</v>
      </c>
      <c r="F13" t="s">
        <v>17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McLeod</dc:creator>
  <cp:lastModifiedBy>Morgan McLeod</cp:lastModifiedBy>
  <dcterms:created xsi:type="dcterms:W3CDTF">2021-08-19T19:28:52Z</dcterms:created>
  <dcterms:modified xsi:type="dcterms:W3CDTF">2021-08-20T16:53:11Z</dcterms:modified>
</cp:coreProperties>
</file>