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n\Downloads\"/>
    </mc:Choice>
  </mc:AlternateContent>
  <xr:revisionPtr revIDLastSave="0" documentId="13_ncr:1_{8248E979-B99A-42D1-BC78-22981DE5B400}" xr6:coauthVersionLast="47" xr6:coauthVersionMax="47" xr10:uidLastSave="{00000000-0000-0000-0000-000000000000}"/>
  <bookViews>
    <workbookView xWindow="5460" yWindow="18411" windowWidth="22149" windowHeight="13200" activeTab="4" xr2:uid="{4AB71C3D-77FD-4A9F-B0C3-2104F1D3EB44}"/>
  </bookViews>
  <sheets>
    <sheet name="Sheet1" sheetId="1" r:id="rId1"/>
    <sheet name="Sheet2" sheetId="2" r:id="rId2"/>
    <sheet name="Sheet2 (2)" sheetId="5" r:id="rId3"/>
    <sheet name="Sheet3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P16" i="1"/>
  <c r="O16" i="1"/>
  <c r="N16" i="1"/>
  <c r="O15" i="1"/>
  <c r="N15" i="1"/>
  <c r="Q7" i="1"/>
  <c r="P7" i="1"/>
  <c r="O7" i="1"/>
  <c r="P6" i="1"/>
  <c r="O6" i="1"/>
  <c r="J14" i="1"/>
  <c r="O14" i="1" s="1"/>
  <c r="I14" i="1"/>
  <c r="N14" i="1" s="1"/>
  <c r="K15" i="1"/>
  <c r="P15" i="1" s="1"/>
  <c r="J15" i="1"/>
  <c r="I15" i="1"/>
  <c r="L16" i="1"/>
  <c r="K16" i="1"/>
  <c r="J16" i="1"/>
  <c r="I16" i="1"/>
  <c r="M21" i="1"/>
  <c r="R21" i="1" s="1"/>
  <c r="L21" i="1"/>
  <c r="Q21" i="1" s="1"/>
  <c r="K21" i="1"/>
  <c r="P21" i="1" s="1"/>
  <c r="J21" i="1"/>
  <c r="O21" i="1" s="1"/>
  <c r="I21" i="1"/>
  <c r="N21" i="1" s="1"/>
  <c r="M20" i="1"/>
  <c r="R20" i="1" s="1"/>
  <c r="L20" i="1"/>
  <c r="Q20" i="1" s="1"/>
  <c r="K20" i="1"/>
  <c r="P20" i="1" s="1"/>
  <c r="J20" i="1"/>
  <c r="O20" i="1" s="1"/>
  <c r="I20" i="1"/>
  <c r="N20" i="1" s="1"/>
  <c r="M19" i="1"/>
  <c r="R19" i="1" s="1"/>
  <c r="L19" i="1"/>
  <c r="Q19" i="1" s="1"/>
  <c r="K19" i="1"/>
  <c r="P19" i="1" s="1"/>
  <c r="J19" i="1"/>
  <c r="O19" i="1" s="1"/>
  <c r="I19" i="1"/>
  <c r="N19" i="1" s="1"/>
  <c r="M18" i="1"/>
  <c r="R18" i="1" s="1"/>
  <c r="L18" i="1"/>
  <c r="Q18" i="1" s="1"/>
  <c r="K18" i="1"/>
  <c r="P18" i="1" s="1"/>
  <c r="J18" i="1"/>
  <c r="O18" i="1" s="1"/>
  <c r="I18" i="1"/>
  <c r="N18" i="1" s="1"/>
  <c r="M17" i="1"/>
  <c r="R17" i="1" s="1"/>
  <c r="L17" i="1"/>
  <c r="Q17" i="1" s="1"/>
  <c r="K17" i="1"/>
  <c r="P17" i="1" s="1"/>
  <c r="J17" i="1"/>
  <c r="O17" i="1" s="1"/>
  <c r="I17" i="1"/>
  <c r="N17" i="1" s="1"/>
  <c r="I13" i="1"/>
  <c r="N13" i="1" s="1"/>
  <c r="J5" i="1"/>
  <c r="O5" i="1" s="1"/>
  <c r="K6" i="1"/>
  <c r="J6" i="1"/>
  <c r="L7" i="1"/>
  <c r="K7" i="1"/>
  <c r="J7" i="1"/>
  <c r="M11" i="1"/>
  <c r="R11" i="1" s="1"/>
  <c r="L11" i="1"/>
  <c r="Q11" i="1" s="1"/>
  <c r="K11" i="1"/>
  <c r="P11" i="1" s="1"/>
  <c r="J11" i="1"/>
  <c r="O11" i="1" s="1"/>
  <c r="M10" i="1"/>
  <c r="R10" i="1" s="1"/>
  <c r="L10" i="1"/>
  <c r="Q10" i="1" s="1"/>
  <c r="K10" i="1"/>
  <c r="P10" i="1" s="1"/>
  <c r="J10" i="1"/>
  <c r="O10" i="1" s="1"/>
  <c r="M9" i="1"/>
  <c r="R9" i="1" s="1"/>
  <c r="L9" i="1"/>
  <c r="Q9" i="1" s="1"/>
  <c r="K9" i="1"/>
  <c r="P9" i="1" s="1"/>
  <c r="J9" i="1"/>
  <c r="O9" i="1" s="1"/>
  <c r="M8" i="1"/>
  <c r="R8" i="1" s="1"/>
  <c r="L8" i="1"/>
  <c r="Q8" i="1" s="1"/>
  <c r="K8" i="1"/>
  <c r="P8" i="1" s="1"/>
  <c r="J8" i="1"/>
  <c r="O8" i="1" s="1"/>
  <c r="M12" i="1"/>
  <c r="R12" i="1" s="1"/>
  <c r="L12" i="1"/>
  <c r="Q12" i="1" s="1"/>
  <c r="K12" i="1"/>
  <c r="P12" i="1" s="1"/>
  <c r="J12" i="1"/>
  <c r="O12" i="1" s="1"/>
  <c r="I12" i="1"/>
  <c r="N12" i="1" s="1"/>
  <c r="I11" i="1"/>
  <c r="N11" i="1" s="1"/>
  <c r="I10" i="1"/>
  <c r="N10" i="1" s="1"/>
  <c r="I9" i="1"/>
  <c r="N9" i="1" s="1"/>
  <c r="I8" i="1"/>
  <c r="N8" i="1" s="1"/>
  <c r="I7" i="1"/>
  <c r="N7" i="1" s="1"/>
  <c r="I6" i="1"/>
  <c r="N6" i="1" s="1"/>
  <c r="I5" i="1"/>
  <c r="N5" i="1" s="1"/>
  <c r="I4" i="1"/>
  <c r="N4" i="1" s="1"/>
  <c r="D3" i="4"/>
  <c r="E4" i="3"/>
  <c r="F4" i="3"/>
  <c r="G4" i="3"/>
  <c r="E5" i="3"/>
  <c r="F5" i="3"/>
  <c r="G5" i="3"/>
  <c r="E6" i="3"/>
  <c r="F6" i="3"/>
  <c r="G6" i="3"/>
  <c r="E7" i="3"/>
  <c r="F7" i="3"/>
  <c r="G7" i="3"/>
  <c r="F3" i="3"/>
  <c r="G3" i="3"/>
  <c r="E3" i="3"/>
</calcChain>
</file>

<file path=xl/sharedStrings.xml><?xml version="1.0" encoding="utf-8"?>
<sst xmlns="http://schemas.openxmlformats.org/spreadsheetml/2006/main" count="133" uniqueCount="69">
  <si>
    <t>Log-Threads</t>
  </si>
  <si>
    <t>Log-Shards</t>
  </si>
  <si>
    <t>Pattern</t>
  </si>
  <si>
    <t>Nothing</t>
  </si>
  <si>
    <t>Glider</t>
  </si>
  <si>
    <t>20-Cell Quadratic Growth</t>
  </si>
  <si>
    <t>Lidka</t>
  </si>
  <si>
    <t>Rehashing</t>
  </si>
  <si>
    <t>Task Queue</t>
  </si>
  <si>
    <t>Planning</t>
  </si>
  <si>
    <t>Viewport</t>
  </si>
  <si>
    <t>Total</t>
  </si>
  <si>
    <t>Solving</t>
  </si>
  <si>
    <t>Output</t>
  </si>
  <si>
    <t>Hashmap Ops</t>
  </si>
  <si>
    <t>Setting Locks</t>
  </si>
  <si>
    <t>Unsetting Locks</t>
  </si>
  <si>
    <t>Timing</t>
  </si>
  <si>
    <t>Statistics</t>
  </si>
  <si>
    <t>Hashmap Accesses</t>
  </si>
  <si>
    <t>Thread-Seconds</t>
  </si>
  <si>
    <t>Average Seconds per Thread</t>
  </si>
  <si>
    <t>Avg Buckets Probed</t>
  </si>
  <si>
    <t>Avg Lock Time</t>
  </si>
  <si>
    <t>Contention Rate</t>
  </si>
  <si>
    <t>Avg Shards Accessed</t>
  </si>
  <si>
    <t>New Node Constructed</t>
  </si>
  <si>
    <t>Existing Node Returned</t>
  </si>
  <si>
    <t>N/A</t>
  </si>
  <si>
    <t>0.001s</t>
  </si>
  <si>
    <t>0.003s</t>
  </si>
  <si>
    <t>1.167s</t>
  </si>
  <si>
    <t>2.385s</t>
  </si>
  <si>
    <t>0.952s</t>
  </si>
  <si>
    <t xml:space="preserve">6.532 (S=2.82, E=0.70)	</t>
  </si>
  <si>
    <t>0.003s (S=2.95, E=0.74)</t>
  </si>
  <si>
    <t xml:space="preserve">6.531s (S=2.82, E=0.70)	</t>
  </si>
  <si>
    <t>5.424s (S=2.60, E=0.65)</t>
  </si>
  <si>
    <t>1.103s (S=3.9, E=0.97)</t>
  </si>
  <si>
    <t>6.654s (S=2.88, E=0.72)</t>
  </si>
  <si>
    <t>6.653s (S=2.88, E=0.72)</t>
  </si>
  <si>
    <t>1.196s</t>
  </si>
  <si>
    <t>2.472s</t>
  </si>
  <si>
    <t>0.972s</t>
  </si>
  <si>
    <t>0.003s (S=3.14, E=0.78)</t>
  </si>
  <si>
    <t>5.556s  (S=2.68, E=0.67)</t>
  </si>
  <si>
    <t>1.093s (S=3.87s, E=0.97)</t>
  </si>
  <si>
    <t>7.089s (S=2.51, E0.63)</t>
  </si>
  <si>
    <t>7.017s (S=2.51, E0.63)</t>
  </si>
  <si>
    <t>0.004s</t>
  </si>
  <si>
    <t>0.002s (S=3.89, E=0.97)</t>
  </si>
  <si>
    <t>5.859s (S=2.28, E=0.57)</t>
  </si>
  <si>
    <t>1.084s (S=3.934, E=0.98)</t>
  </si>
  <si>
    <t>0.068s (S=1.85s, E=0.462)</t>
  </si>
  <si>
    <t>1.319s</t>
  </si>
  <si>
    <t>2.580s</t>
  </si>
  <si>
    <t>0.993s</t>
  </si>
  <si>
    <t>1.179s</t>
  </si>
  <si>
    <t>2.222s</t>
  </si>
  <si>
    <t>0.894s</t>
  </si>
  <si>
    <t>6.360s (S=2.69, E=0.67)</t>
  </si>
  <si>
    <t>6.325s (S=2.69, E=0.67)</t>
  </si>
  <si>
    <t>0.032s (S=1.84, E=0.46)</t>
  </si>
  <si>
    <t>0.003s (S=3.15, E=0.79)</t>
  </si>
  <si>
    <t>5.212s (S=2.45, E=0.61)</t>
  </si>
  <si>
    <t>1.076s, (S=3.93, E=0.98)</t>
  </si>
  <si>
    <t>Time (seconds)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</si>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</sst>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"/>
    <numFmt numFmtId="166" formatCode="0.0000"/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/>
    <xf numFmtId="0" fontId="0" fillId="0" borderId="4" xfId="0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7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1" fontId="4" fillId="0" borderId="7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1" fontId="4" fillId="0" borderId="2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5" xfId="1" applyNumberFormat="1" applyFont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7" xfId="1" applyNumberFormat="1" applyFont="1" applyFill="1" applyBorder="1" applyAlignment="1">
      <alignment horizontal="center" vertical="center"/>
    </xf>
    <xf numFmtId="0" fontId="4" fillId="0" borderId="7" xfId="1" applyNumberFormat="1" applyFont="1" applyBorder="1" applyAlignment="1">
      <alignment horizontal="center" vertical="center"/>
    </xf>
    <xf numFmtId="0" fontId="4" fillId="0" borderId="8" xfId="1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2" borderId="2" xfId="0" applyNumberFormat="1" applyFont="1" applyFill="1" applyBorder="1" applyAlignment="1">
      <alignment horizontal="center" vertical="center"/>
    </xf>
    <xf numFmtId="165" fontId="4" fillId="2" borderId="3" xfId="0" applyNumberFormat="1" applyFont="1" applyFill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165" fontId="4" fillId="2" borderId="5" xfId="0" applyNumberFormat="1" applyFont="1" applyFill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0" fontId="3" fillId="7" borderId="0" xfId="0" applyFont="1" applyFill="1"/>
    <xf numFmtId="0" fontId="3" fillId="4" borderId="1" xfId="0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center" textRotation="90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3" fillId="4" borderId="6" xfId="0" applyFont="1" applyFill="1" applyBorder="1" applyAlignment="1">
      <alignment horizontal="center" vertical="center" textRotation="90"/>
    </xf>
    <xf numFmtId="0" fontId="3" fillId="3" borderId="7" xfId="0" applyFont="1" applyFill="1" applyBorder="1" applyAlignment="1">
      <alignment horizontal="center" vertical="center" textRotation="90"/>
    </xf>
    <xf numFmtId="0" fontId="3" fillId="3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506E0-77E6-4C59-9BBB-15D2A2116B87}">
  <dimension ref="A1:R21"/>
  <sheetViews>
    <sheetView zoomScaleNormal="100" workbookViewId="0">
      <selection activeCell="H12" sqref="A1:R21"/>
    </sheetView>
  </sheetViews>
  <sheetFormatPr defaultRowHeight="14.5" x14ac:dyDescent="0.35"/>
  <cols>
    <col min="1" max="1" width="3.81640625" style="3" customWidth="1"/>
    <col min="2" max="3" width="3.81640625" customWidth="1"/>
    <col min="4" max="18" width="10.26953125" customWidth="1"/>
  </cols>
  <sheetData>
    <row r="1" spans="1:18" ht="18.5" x14ac:dyDescent="0.45">
      <c r="A1" s="87"/>
      <c r="B1" s="87"/>
      <c r="C1" s="87"/>
      <c r="D1" s="96" t="s">
        <v>66</v>
      </c>
      <c r="E1" s="97"/>
      <c r="F1" s="97"/>
      <c r="G1" s="97"/>
      <c r="H1" s="97"/>
      <c r="I1" s="97" t="s">
        <v>67</v>
      </c>
      <c r="J1" s="97"/>
      <c r="K1" s="97"/>
      <c r="L1" s="97"/>
      <c r="M1" s="97"/>
      <c r="N1" s="97" t="s">
        <v>68</v>
      </c>
      <c r="O1" s="97"/>
      <c r="P1" s="97"/>
      <c r="Q1" s="97"/>
      <c r="R1" s="98"/>
    </row>
    <row r="2" spans="1:18" ht="14.5" customHeight="1" x14ac:dyDescent="0.45">
      <c r="A2" s="87"/>
      <c r="B2" s="87"/>
      <c r="C2" s="87"/>
      <c r="D2" s="99" t="s">
        <v>0</v>
      </c>
      <c r="E2" s="100"/>
      <c r="F2" s="100"/>
      <c r="G2" s="100"/>
      <c r="H2" s="100"/>
      <c r="I2" s="100" t="s">
        <v>0</v>
      </c>
      <c r="J2" s="100"/>
      <c r="K2" s="100"/>
      <c r="L2" s="100"/>
      <c r="M2" s="100"/>
      <c r="N2" s="100" t="s">
        <v>0</v>
      </c>
      <c r="O2" s="100"/>
      <c r="P2" s="100"/>
      <c r="Q2" s="100"/>
      <c r="R2" s="101"/>
    </row>
    <row r="3" spans="1:18" ht="19" thickBot="1" x14ac:dyDescent="0.5">
      <c r="A3" s="87"/>
      <c r="B3" s="87"/>
      <c r="C3" s="87"/>
      <c r="D3" s="102">
        <v>1</v>
      </c>
      <c r="E3" s="103">
        <v>2</v>
      </c>
      <c r="F3" s="103">
        <v>3</v>
      </c>
      <c r="G3" s="103">
        <v>4</v>
      </c>
      <c r="H3" s="103">
        <v>5</v>
      </c>
      <c r="I3" s="103">
        <v>1</v>
      </c>
      <c r="J3" s="103">
        <v>2</v>
      </c>
      <c r="K3" s="103">
        <v>3</v>
      </c>
      <c r="L3" s="103">
        <v>4</v>
      </c>
      <c r="M3" s="103">
        <v>5</v>
      </c>
      <c r="N3" s="103">
        <v>1</v>
      </c>
      <c r="O3" s="103">
        <v>2</v>
      </c>
      <c r="P3" s="103">
        <v>3</v>
      </c>
      <c r="Q3" s="103">
        <v>4</v>
      </c>
      <c r="R3" s="95">
        <v>5</v>
      </c>
    </row>
    <row r="4" spans="1:18" ht="14.5" customHeight="1" x14ac:dyDescent="0.35">
      <c r="A4" s="88" t="s">
        <v>5</v>
      </c>
      <c r="B4" s="89" t="s">
        <v>1</v>
      </c>
      <c r="C4" s="90">
        <v>2</v>
      </c>
      <c r="D4" s="75">
        <v>13.626057005</v>
      </c>
      <c r="E4" s="76"/>
      <c r="F4" s="76"/>
      <c r="G4" s="76"/>
      <c r="H4" s="76"/>
      <c r="I4" s="75">
        <f>17.79339/D4</f>
        <v>1.3058355761663716</v>
      </c>
      <c r="J4" s="76"/>
      <c r="K4" s="76"/>
      <c r="L4" s="76"/>
      <c r="M4" s="77"/>
      <c r="N4" s="78">
        <f>I4/(2^N$3)</f>
        <v>0.65291778808318579</v>
      </c>
      <c r="O4" s="76"/>
      <c r="P4" s="76"/>
      <c r="Q4" s="76"/>
      <c r="R4" s="77"/>
    </row>
    <row r="5" spans="1:18" ht="18.5" x14ac:dyDescent="0.35">
      <c r="A5" s="91"/>
      <c r="B5" s="92"/>
      <c r="C5" s="62">
        <v>3</v>
      </c>
      <c r="D5" s="79">
        <v>13.181367432</v>
      </c>
      <c r="E5" s="80">
        <v>12.080762403</v>
      </c>
      <c r="F5" s="81"/>
      <c r="G5" s="81"/>
      <c r="H5" s="81"/>
      <c r="I5" s="79">
        <f t="shared" ref="I5:I12" si="0">17.79339/D5</f>
        <v>1.349889538531756</v>
      </c>
      <c r="J5" s="80">
        <f>17.79339/E5</f>
        <v>1.4728697913619582</v>
      </c>
      <c r="K5" s="81"/>
      <c r="L5" s="81"/>
      <c r="M5" s="82"/>
      <c r="N5" s="80">
        <f t="shared" ref="N5:N21" si="1">I5/(2^N$3)</f>
        <v>0.67494476926587799</v>
      </c>
      <c r="O5" s="80">
        <f t="shared" ref="O5:O21" si="2">J5/(2^O$3)</f>
        <v>0.36821744784048954</v>
      </c>
      <c r="P5" s="81"/>
      <c r="Q5" s="81"/>
      <c r="R5" s="82"/>
    </row>
    <row r="6" spans="1:18" ht="18.5" x14ac:dyDescent="0.35">
      <c r="A6" s="91"/>
      <c r="B6" s="92"/>
      <c r="C6" s="62">
        <v>4</v>
      </c>
      <c r="D6" s="79">
        <v>12.717494749</v>
      </c>
      <c r="E6" s="80">
        <v>10.814131400000001</v>
      </c>
      <c r="F6" s="80">
        <v>31.914592094</v>
      </c>
      <c r="G6" s="81"/>
      <c r="H6" s="81"/>
      <c r="I6" s="79">
        <f t="shared" si="0"/>
        <v>1.3991269783224503</v>
      </c>
      <c r="J6" s="80">
        <f t="shared" ref="J6:K6" si="3">17.79339/E6</f>
        <v>1.6453831881495353</v>
      </c>
      <c r="K6" s="80">
        <f t="shared" si="3"/>
        <v>0.55753148740212755</v>
      </c>
      <c r="L6" s="81"/>
      <c r="M6" s="82"/>
      <c r="N6" s="80">
        <f t="shared" si="1"/>
        <v>0.69956348916122513</v>
      </c>
      <c r="O6" s="80">
        <f t="shared" si="2"/>
        <v>0.41134579703738383</v>
      </c>
      <c r="P6" s="80">
        <f t="shared" ref="P6:P21" si="4">K6/(2^P$3)</f>
        <v>6.9691435925265943E-2</v>
      </c>
      <c r="Q6" s="81"/>
      <c r="R6" s="82"/>
    </row>
    <row r="7" spans="1:18" ht="18.5" x14ac:dyDescent="0.35">
      <c r="A7" s="91"/>
      <c r="B7" s="92"/>
      <c r="C7" s="62">
        <v>5</v>
      </c>
      <c r="D7" s="79">
        <v>12.948661455</v>
      </c>
      <c r="E7" s="80">
        <v>8.8062256720000001</v>
      </c>
      <c r="F7" s="80">
        <v>20.629589340999999</v>
      </c>
      <c r="G7" s="80">
        <v>103.297373057</v>
      </c>
      <c r="H7" s="81"/>
      <c r="I7" s="79">
        <f t="shared" si="0"/>
        <v>1.3741489853477677</v>
      </c>
      <c r="J7" s="80">
        <f t="shared" ref="J7:L7" si="5">17.79339/E7</f>
        <v>2.0205466749024277</v>
      </c>
      <c r="K7" s="80">
        <f t="shared" si="5"/>
        <v>0.86251789630328535</v>
      </c>
      <c r="L7" s="80">
        <f t="shared" si="5"/>
        <v>0.17225404164132535</v>
      </c>
      <c r="M7" s="82"/>
      <c r="N7" s="80">
        <f t="shared" si="1"/>
        <v>0.68707449267388387</v>
      </c>
      <c r="O7" s="80">
        <f t="shared" si="2"/>
        <v>0.50513666872560692</v>
      </c>
      <c r="P7" s="80">
        <f t="shared" si="4"/>
        <v>0.10781473703791067</v>
      </c>
      <c r="Q7" s="80">
        <f t="shared" ref="Q7:Q21" si="6">L7/(2^Q$3)</f>
        <v>1.0765877602582834E-2</v>
      </c>
      <c r="R7" s="82"/>
    </row>
    <row r="8" spans="1:18" ht="18.5" x14ac:dyDescent="0.35">
      <c r="A8" s="91"/>
      <c r="B8" s="92"/>
      <c r="C8" s="62">
        <v>6</v>
      </c>
      <c r="D8" s="79">
        <v>12.473831212</v>
      </c>
      <c r="E8" s="80">
        <v>8.1097263890000004</v>
      </c>
      <c r="F8" s="80">
        <v>17.266089969999999</v>
      </c>
      <c r="G8" s="80">
        <v>102.33752526000001</v>
      </c>
      <c r="H8" s="80">
        <v>191.157801638</v>
      </c>
      <c r="I8" s="79">
        <f t="shared" si="0"/>
        <v>1.4264574930982319</v>
      </c>
      <c r="J8" s="80">
        <f t="shared" ref="J8:J11" si="7">17.79339/E8</f>
        <v>2.1940801879746377</v>
      </c>
      <c r="K8" s="80">
        <f t="shared" ref="K8:K11" si="8">17.79339/F8</f>
        <v>1.0305396317820763</v>
      </c>
      <c r="L8" s="80">
        <f t="shared" ref="L8:L11" si="9">17.79339/G8</f>
        <v>0.1738696529429834</v>
      </c>
      <c r="M8" s="83">
        <f t="shared" ref="M8:M11" si="10">17.79339/H8</f>
        <v>9.3082206677056051E-2</v>
      </c>
      <c r="N8" s="80">
        <f t="shared" si="1"/>
        <v>0.71322874654911594</v>
      </c>
      <c r="O8" s="80">
        <f t="shared" si="2"/>
        <v>0.54852004699365942</v>
      </c>
      <c r="P8" s="80">
        <f t="shared" si="4"/>
        <v>0.12881745397275954</v>
      </c>
      <c r="Q8" s="80">
        <f t="shared" si="6"/>
        <v>1.0866853308936462E-2</v>
      </c>
      <c r="R8" s="83">
        <f t="shared" ref="R8:R21" si="11">M8/(2^R$3)</f>
        <v>2.9088189586580016E-3</v>
      </c>
    </row>
    <row r="9" spans="1:18" ht="18.5" x14ac:dyDescent="0.35">
      <c r="A9" s="91"/>
      <c r="B9" s="92"/>
      <c r="C9" s="62">
        <v>7</v>
      </c>
      <c r="D9" s="79">
        <v>12.162694667</v>
      </c>
      <c r="E9" s="80">
        <v>7.2945804470000004</v>
      </c>
      <c r="F9" s="80">
        <v>16.156564187000001</v>
      </c>
      <c r="G9" s="80">
        <v>121.521452146</v>
      </c>
      <c r="H9" s="80">
        <v>215.917180312</v>
      </c>
      <c r="I9" s="79">
        <f t="shared" si="0"/>
        <v>1.4629480133442208</v>
      </c>
      <c r="J9" s="80">
        <f t="shared" si="7"/>
        <v>2.4392616037729464</v>
      </c>
      <c r="K9" s="80">
        <f t="shared" si="8"/>
        <v>1.101310265849532</v>
      </c>
      <c r="L9" s="80">
        <f t="shared" si="9"/>
        <v>0.14642180195989113</v>
      </c>
      <c r="M9" s="83">
        <f t="shared" si="10"/>
        <v>8.2408402954728177E-2</v>
      </c>
      <c r="N9" s="80">
        <f t="shared" si="1"/>
        <v>0.73147400667211038</v>
      </c>
      <c r="O9" s="80">
        <f t="shared" si="2"/>
        <v>0.60981540094323661</v>
      </c>
      <c r="P9" s="80">
        <f t="shared" si="4"/>
        <v>0.13766378323119149</v>
      </c>
      <c r="Q9" s="80">
        <f t="shared" si="6"/>
        <v>9.1513626224931956E-3</v>
      </c>
      <c r="R9" s="83">
        <f t="shared" si="11"/>
        <v>2.5752625923352555E-3</v>
      </c>
    </row>
    <row r="10" spans="1:18" ht="18.5" x14ac:dyDescent="0.35">
      <c r="A10" s="91"/>
      <c r="B10" s="92"/>
      <c r="C10" s="62">
        <v>8</v>
      </c>
      <c r="D10" s="79">
        <v>11.932178378</v>
      </c>
      <c r="E10" s="80">
        <v>7.2458499109999996</v>
      </c>
      <c r="F10" s="80">
        <v>14.412675367</v>
      </c>
      <c r="G10" s="80">
        <v>107.345110358</v>
      </c>
      <c r="H10" s="80">
        <v>216.91368450900001</v>
      </c>
      <c r="I10" s="79">
        <f t="shared" si="0"/>
        <v>1.4912105263869195</v>
      </c>
      <c r="J10" s="80">
        <f t="shared" si="7"/>
        <v>2.4556663771061098</v>
      </c>
      <c r="K10" s="80">
        <f t="shared" si="8"/>
        <v>1.234565377136063</v>
      </c>
      <c r="L10" s="80">
        <f t="shared" si="9"/>
        <v>0.16575873778189218</v>
      </c>
      <c r="M10" s="83">
        <f t="shared" si="10"/>
        <v>8.2029817714251815E-2</v>
      </c>
      <c r="N10" s="80">
        <f t="shared" si="1"/>
        <v>0.74560526319345977</v>
      </c>
      <c r="O10" s="80">
        <f t="shared" si="2"/>
        <v>0.61391659427652745</v>
      </c>
      <c r="P10" s="80">
        <f t="shared" si="4"/>
        <v>0.15432067214200787</v>
      </c>
      <c r="Q10" s="80">
        <f t="shared" si="6"/>
        <v>1.0359921111368261E-2</v>
      </c>
      <c r="R10" s="83">
        <f t="shared" si="11"/>
        <v>2.5634318035703692E-3</v>
      </c>
    </row>
    <row r="11" spans="1:18" ht="18.5" x14ac:dyDescent="0.35">
      <c r="A11" s="91"/>
      <c r="B11" s="92"/>
      <c r="C11" s="62">
        <v>9</v>
      </c>
      <c r="D11" s="79">
        <v>11.695144319000001</v>
      </c>
      <c r="E11" s="80">
        <v>7.0608317659999997</v>
      </c>
      <c r="F11" s="80">
        <v>14.770782791</v>
      </c>
      <c r="G11" s="80">
        <v>111.42536984</v>
      </c>
      <c r="H11" s="80">
        <v>216.954834777</v>
      </c>
      <c r="I11" s="79">
        <f t="shared" si="0"/>
        <v>1.5214339827421157</v>
      </c>
      <c r="J11" s="80">
        <f t="shared" si="7"/>
        <v>2.5200133057525109</v>
      </c>
      <c r="K11" s="80">
        <f t="shared" si="8"/>
        <v>1.2046341924980244</v>
      </c>
      <c r="L11" s="80">
        <f t="shared" si="9"/>
        <v>0.15968885744377798</v>
      </c>
      <c r="M11" s="83">
        <f t="shared" si="10"/>
        <v>8.2014258950666746E-2</v>
      </c>
      <c r="N11" s="80">
        <f t="shared" si="1"/>
        <v>0.76071699137105786</v>
      </c>
      <c r="O11" s="80">
        <f t="shared" si="2"/>
        <v>0.63000332643812773</v>
      </c>
      <c r="P11" s="80">
        <f t="shared" si="4"/>
        <v>0.15057927406225305</v>
      </c>
      <c r="Q11" s="80">
        <f t="shared" si="6"/>
        <v>9.9805535902361235E-3</v>
      </c>
      <c r="R11" s="83">
        <f t="shared" si="11"/>
        <v>2.5629455922083358E-3</v>
      </c>
    </row>
    <row r="12" spans="1:18" ht="19" thickBot="1" x14ac:dyDescent="0.4">
      <c r="A12" s="91"/>
      <c r="B12" s="92"/>
      <c r="C12" s="62">
        <v>10</v>
      </c>
      <c r="D12" s="79">
        <v>12.054800044</v>
      </c>
      <c r="E12" s="80">
        <v>7.0890042690000001</v>
      </c>
      <c r="F12" s="80">
        <v>12.857128616000001</v>
      </c>
      <c r="G12" s="80">
        <v>111.693118899</v>
      </c>
      <c r="H12" s="80">
        <v>200.831689065125</v>
      </c>
      <c r="I12" s="79">
        <f t="shared" si="0"/>
        <v>1.4760419032297636</v>
      </c>
      <c r="J12" s="80">
        <f t="shared" ref="J12:M12" si="12">17.79339/E12</f>
        <v>2.5099984884774229</v>
      </c>
      <c r="K12" s="80">
        <f t="shared" si="12"/>
        <v>1.3839318662377762</v>
      </c>
      <c r="L12" s="80">
        <f t="shared" si="12"/>
        <v>0.15930605372466955</v>
      </c>
      <c r="M12" s="83">
        <f t="shared" si="12"/>
        <v>8.8598517907350863E-2</v>
      </c>
      <c r="N12" s="80">
        <f t="shared" si="1"/>
        <v>0.73802095161488179</v>
      </c>
      <c r="O12" s="80">
        <f t="shared" si="2"/>
        <v>0.62749962211935573</v>
      </c>
      <c r="P12" s="80">
        <f t="shared" si="4"/>
        <v>0.17299148327972202</v>
      </c>
      <c r="Q12" s="80">
        <f t="shared" si="6"/>
        <v>9.9566283577918469E-3</v>
      </c>
      <c r="R12" s="83">
        <f t="shared" si="11"/>
        <v>2.7687036846047145E-3</v>
      </c>
    </row>
    <row r="13" spans="1:18" ht="14.5" customHeight="1" x14ac:dyDescent="0.35">
      <c r="A13" s="91" t="s">
        <v>6</v>
      </c>
      <c r="B13" s="92" t="s">
        <v>1</v>
      </c>
      <c r="C13" s="62">
        <v>2</v>
      </c>
      <c r="D13" s="75">
        <v>13.676872652</v>
      </c>
      <c r="E13" s="76"/>
      <c r="F13" s="76"/>
      <c r="G13" s="76"/>
      <c r="H13" s="76"/>
      <c r="I13" s="75">
        <f>17.1084/D13</f>
        <v>1.2508999999717187</v>
      </c>
      <c r="J13" s="76"/>
      <c r="K13" s="76"/>
      <c r="L13" s="76"/>
      <c r="M13" s="77"/>
      <c r="N13" s="78">
        <f t="shared" si="1"/>
        <v>0.62544999998585937</v>
      </c>
      <c r="O13" s="76"/>
      <c r="P13" s="76"/>
      <c r="Q13" s="76"/>
      <c r="R13" s="77"/>
    </row>
    <row r="14" spans="1:18" ht="18.5" x14ac:dyDescent="0.35">
      <c r="A14" s="91"/>
      <c r="B14" s="92"/>
      <c r="C14" s="62">
        <v>3</v>
      </c>
      <c r="D14" s="79">
        <v>12.584820840000001</v>
      </c>
      <c r="E14" s="80">
        <v>12.262909468</v>
      </c>
      <c r="F14" s="81"/>
      <c r="G14" s="81"/>
      <c r="H14" s="81"/>
      <c r="I14" s="79">
        <f t="shared" ref="I14:J14" si="13">17.1084/D14</f>
        <v>1.3594472434301257</v>
      </c>
      <c r="J14" s="80">
        <f t="shared" si="13"/>
        <v>1.3951338419845862</v>
      </c>
      <c r="K14" s="81"/>
      <c r="L14" s="81"/>
      <c r="M14" s="82"/>
      <c r="N14" s="80">
        <f t="shared" si="1"/>
        <v>0.67972362171506284</v>
      </c>
      <c r="O14" s="80">
        <f t="shared" si="2"/>
        <v>0.34878346049614656</v>
      </c>
      <c r="P14" s="81"/>
      <c r="Q14" s="81"/>
      <c r="R14" s="82"/>
    </row>
    <row r="15" spans="1:18" ht="18.5" x14ac:dyDescent="0.35">
      <c r="A15" s="91"/>
      <c r="B15" s="92"/>
      <c r="C15" s="62">
        <v>4</v>
      </c>
      <c r="D15" s="79">
        <v>12.349959237</v>
      </c>
      <c r="E15" s="80">
        <v>8.8453319710000002</v>
      </c>
      <c r="F15" s="80">
        <v>15.555664202000001</v>
      </c>
      <c r="G15" s="81"/>
      <c r="H15" s="81"/>
      <c r="I15" s="79">
        <f t="shared" ref="I15:K15" si="14">17.1084/D15</f>
        <v>1.3853001189464573</v>
      </c>
      <c r="J15" s="80">
        <f t="shared" si="14"/>
        <v>1.9341727428762434</v>
      </c>
      <c r="K15" s="80">
        <f t="shared" si="14"/>
        <v>1.0998180327009348</v>
      </c>
      <c r="L15" s="81"/>
      <c r="M15" s="82"/>
      <c r="N15" s="80">
        <f t="shared" si="1"/>
        <v>0.69265005947322866</v>
      </c>
      <c r="O15" s="80">
        <f t="shared" si="2"/>
        <v>0.48354318571906085</v>
      </c>
      <c r="P15" s="80">
        <f t="shared" si="4"/>
        <v>0.13747725408761685</v>
      </c>
      <c r="Q15" s="81"/>
      <c r="R15" s="82"/>
    </row>
    <row r="16" spans="1:18" ht="18.5" x14ac:dyDescent="0.35">
      <c r="A16" s="91"/>
      <c r="B16" s="92"/>
      <c r="C16" s="62">
        <v>5</v>
      </c>
      <c r="D16" s="79">
        <v>12.070050875</v>
      </c>
      <c r="E16" s="80">
        <v>9.2737135800000008</v>
      </c>
      <c r="F16" s="80">
        <v>14.881301240000001</v>
      </c>
      <c r="G16" s="80">
        <v>105.73128406399999</v>
      </c>
      <c r="H16" s="81"/>
      <c r="I16" s="79">
        <f t="shared" ref="I16:L16" si="15">17.1084/D16</f>
        <v>1.4174256742724789</v>
      </c>
      <c r="J16" s="80">
        <f t="shared" si="15"/>
        <v>1.844827301642844</v>
      </c>
      <c r="K16" s="80">
        <f t="shared" si="15"/>
        <v>1.1496575282014787</v>
      </c>
      <c r="L16" s="80">
        <f t="shared" si="15"/>
        <v>0.16181019791308074</v>
      </c>
      <c r="M16" s="82"/>
      <c r="N16" s="80">
        <f t="shared" si="1"/>
        <v>0.70871283713623945</v>
      </c>
      <c r="O16" s="80">
        <f t="shared" si="2"/>
        <v>0.46120682541071101</v>
      </c>
      <c r="P16" s="80">
        <f t="shared" si="4"/>
        <v>0.14370719102518484</v>
      </c>
      <c r="Q16" s="80">
        <f t="shared" si="6"/>
        <v>1.0113137369567546E-2</v>
      </c>
      <c r="R16" s="82"/>
    </row>
    <row r="17" spans="1:18" ht="18.5" x14ac:dyDescent="0.35">
      <c r="A17" s="91"/>
      <c r="B17" s="92"/>
      <c r="C17" s="62">
        <v>6</v>
      </c>
      <c r="D17" s="79">
        <v>11.852174951</v>
      </c>
      <c r="E17" s="80">
        <v>7.0180616029999996</v>
      </c>
      <c r="F17" s="80">
        <v>10.767868498</v>
      </c>
      <c r="G17" s="80">
        <v>114.90254856</v>
      </c>
      <c r="H17" s="80">
        <v>210.08177219699999</v>
      </c>
      <c r="I17" s="79">
        <f t="shared" ref="I17:I21" si="16">17.1084/D17</f>
        <v>1.4434818985317557</v>
      </c>
      <c r="J17" s="80">
        <f t="shared" ref="J17:J21" si="17">17.1084/E17</f>
        <v>2.4377671453734031</v>
      </c>
      <c r="K17" s="80">
        <f t="shared" ref="K17:K21" si="18">17.1084/F17</f>
        <v>1.5888381255006667</v>
      </c>
      <c r="L17" s="80">
        <f t="shared" ref="L17:L21" si="19">17.1084/G17</f>
        <v>0.14889486973447161</v>
      </c>
      <c r="M17" s="83">
        <f t="shared" ref="M17:M21" si="20">17.1084/H17</f>
        <v>8.1436860614241866E-2</v>
      </c>
      <c r="N17" s="80">
        <f t="shared" si="1"/>
        <v>0.72174094926587784</v>
      </c>
      <c r="O17" s="80">
        <f t="shared" si="2"/>
        <v>0.60944178634335078</v>
      </c>
      <c r="P17" s="80">
        <f t="shared" si="4"/>
        <v>0.19860476568758334</v>
      </c>
      <c r="Q17" s="80">
        <f t="shared" si="6"/>
        <v>9.3059293584044755E-3</v>
      </c>
      <c r="R17" s="83">
        <f t="shared" si="11"/>
        <v>2.5449018941950583E-3</v>
      </c>
    </row>
    <row r="18" spans="1:18" ht="18.5" x14ac:dyDescent="0.35">
      <c r="A18" s="91"/>
      <c r="B18" s="92"/>
      <c r="C18" s="62">
        <v>7</v>
      </c>
      <c r="D18" s="79">
        <v>11.522771573</v>
      </c>
      <c r="E18" s="80">
        <v>6.8717518569999996</v>
      </c>
      <c r="F18" s="80">
        <v>8.6159269139999992</v>
      </c>
      <c r="G18" s="80">
        <v>119.340098423</v>
      </c>
      <c r="H18" s="80">
        <v>204.81139461999999</v>
      </c>
      <c r="I18" s="79">
        <f t="shared" si="16"/>
        <v>1.4847469544643381</v>
      </c>
      <c r="J18" s="80">
        <f t="shared" si="17"/>
        <v>2.4896708082630057</v>
      </c>
      <c r="K18" s="80">
        <f t="shared" si="18"/>
        <v>1.9856714397380275</v>
      </c>
      <c r="L18" s="80">
        <f t="shared" si="19"/>
        <v>0.14335835336216513</v>
      </c>
      <c r="M18" s="83">
        <f t="shared" si="20"/>
        <v>8.3532461813183467E-2</v>
      </c>
      <c r="N18" s="80">
        <f t="shared" si="1"/>
        <v>0.74237347723216907</v>
      </c>
      <c r="O18" s="80">
        <f t="shared" si="2"/>
        <v>0.62241770206575142</v>
      </c>
      <c r="P18" s="80">
        <f t="shared" si="4"/>
        <v>0.24820892996725344</v>
      </c>
      <c r="Q18" s="80">
        <f t="shared" si="6"/>
        <v>8.9598970851353203E-3</v>
      </c>
      <c r="R18" s="83">
        <f t="shared" si="11"/>
        <v>2.6103894316619834E-3</v>
      </c>
    </row>
    <row r="19" spans="1:18" ht="18.5" x14ac:dyDescent="0.35">
      <c r="A19" s="91"/>
      <c r="B19" s="92"/>
      <c r="C19" s="62">
        <v>8</v>
      </c>
      <c r="D19" s="79">
        <v>11.308961911999999</v>
      </c>
      <c r="E19" s="80">
        <v>6.7065751599999999</v>
      </c>
      <c r="F19" s="80">
        <v>8.882257632</v>
      </c>
      <c r="G19" s="80">
        <v>104.18858843</v>
      </c>
      <c r="H19" s="80">
        <v>222.96533072700001</v>
      </c>
      <c r="I19" s="79">
        <f t="shared" si="16"/>
        <v>1.5128178990368857</v>
      </c>
      <c r="J19" s="80">
        <f t="shared" si="17"/>
        <v>2.5509890803937552</v>
      </c>
      <c r="K19" s="80">
        <f t="shared" si="18"/>
        <v>1.9261319260053635</v>
      </c>
      <c r="L19" s="80">
        <f t="shared" si="19"/>
        <v>0.16420608300586034</v>
      </c>
      <c r="M19" s="83">
        <f t="shared" si="20"/>
        <v>7.673121172792384E-2</v>
      </c>
      <c r="N19" s="80">
        <f t="shared" si="1"/>
        <v>0.75640894951844284</v>
      </c>
      <c r="O19" s="80">
        <f t="shared" si="2"/>
        <v>0.63774727009843879</v>
      </c>
      <c r="P19" s="80">
        <f t="shared" si="4"/>
        <v>0.24076649075067044</v>
      </c>
      <c r="Q19" s="80">
        <f t="shared" si="6"/>
        <v>1.0262880187866271E-2</v>
      </c>
      <c r="R19" s="83">
        <f t="shared" si="11"/>
        <v>2.39785036649762E-3</v>
      </c>
    </row>
    <row r="20" spans="1:18" ht="18.5" x14ac:dyDescent="0.35">
      <c r="A20" s="91"/>
      <c r="B20" s="92"/>
      <c r="C20" s="62">
        <v>9</v>
      </c>
      <c r="D20" s="79">
        <v>11.257126371</v>
      </c>
      <c r="E20" s="80">
        <v>6.5497337809999996</v>
      </c>
      <c r="F20" s="80">
        <v>11.059296492</v>
      </c>
      <c r="G20" s="80">
        <v>109.351034923</v>
      </c>
      <c r="H20" s="80">
        <v>212.30980932200001</v>
      </c>
      <c r="I20" s="79">
        <f t="shared" si="16"/>
        <v>1.5197839516196365</v>
      </c>
      <c r="J20" s="80">
        <f t="shared" si="17"/>
        <v>2.6120756311698403</v>
      </c>
      <c r="K20" s="80">
        <f t="shared" si="18"/>
        <v>1.5469700095639682</v>
      </c>
      <c r="L20" s="80">
        <f t="shared" si="19"/>
        <v>0.15645393765177396</v>
      </c>
      <c r="M20" s="83">
        <f t="shared" si="20"/>
        <v>8.0582239956951393E-2</v>
      </c>
      <c r="N20" s="80">
        <f t="shared" si="1"/>
        <v>0.75989197580981827</v>
      </c>
      <c r="O20" s="80">
        <f t="shared" si="2"/>
        <v>0.65301890779246008</v>
      </c>
      <c r="P20" s="80">
        <f t="shared" si="4"/>
        <v>0.19337125119549603</v>
      </c>
      <c r="Q20" s="80">
        <f t="shared" si="6"/>
        <v>9.7783711032358722E-3</v>
      </c>
      <c r="R20" s="83">
        <f t="shared" si="11"/>
        <v>2.518194998654731E-3</v>
      </c>
    </row>
    <row r="21" spans="1:18" ht="19" thickBot="1" x14ac:dyDescent="0.4">
      <c r="A21" s="93"/>
      <c r="B21" s="94"/>
      <c r="C21" s="95">
        <v>10</v>
      </c>
      <c r="D21" s="84">
        <v>11.652855223</v>
      </c>
      <c r="E21" s="85">
        <v>6.3603587700000004</v>
      </c>
      <c r="F21" s="85">
        <v>10.379489418</v>
      </c>
      <c r="G21" s="85">
        <v>102.805661495</v>
      </c>
      <c r="H21" s="85">
        <v>186.657412424</v>
      </c>
      <c r="I21" s="84">
        <f t="shared" si="16"/>
        <v>1.4681723639912763</v>
      </c>
      <c r="J21" s="85">
        <f t="shared" si="17"/>
        <v>2.689848264644354</v>
      </c>
      <c r="K21" s="85">
        <f t="shared" si="18"/>
        <v>1.6482891702101254</v>
      </c>
      <c r="L21" s="85">
        <f t="shared" si="19"/>
        <v>0.16641495955776789</v>
      </c>
      <c r="M21" s="86">
        <f t="shared" si="20"/>
        <v>9.1656686856547459E-2</v>
      </c>
      <c r="N21" s="85">
        <f t="shared" si="1"/>
        <v>0.73408618199563813</v>
      </c>
      <c r="O21" s="85">
        <f t="shared" si="2"/>
        <v>0.6724620661610885</v>
      </c>
      <c r="P21" s="85">
        <f t="shared" si="4"/>
        <v>0.20603614627626568</v>
      </c>
      <c r="Q21" s="85">
        <f t="shared" si="6"/>
        <v>1.0400934972360493E-2</v>
      </c>
      <c r="R21" s="86">
        <f t="shared" si="11"/>
        <v>2.8642714642671081E-3</v>
      </c>
    </row>
  </sheetData>
  <mergeCells count="10">
    <mergeCell ref="B13:B21"/>
    <mergeCell ref="A13:A21"/>
    <mergeCell ref="D2:H2"/>
    <mergeCell ref="B4:B12"/>
    <mergeCell ref="A4:A12"/>
    <mergeCell ref="I1:M1"/>
    <mergeCell ref="I2:M2"/>
    <mergeCell ref="D1:H1"/>
    <mergeCell ref="N1:R1"/>
    <mergeCell ref="N2:R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C5FF-BBAA-4AA0-9F2E-D5FAFBFE8440}">
  <dimension ref="A1:H33"/>
  <sheetViews>
    <sheetView topLeftCell="A20" zoomScaleNormal="100" workbookViewId="0">
      <selection activeCell="C33" sqref="A1:H33"/>
    </sheetView>
  </sheetViews>
  <sheetFormatPr defaultRowHeight="14.5" x14ac:dyDescent="0.35"/>
  <cols>
    <col min="1" max="1" width="12.26953125" style="1" customWidth="1"/>
    <col min="2" max="2" width="27.453125" style="1" customWidth="1"/>
    <col min="3" max="5" width="19.90625" style="1" customWidth="1"/>
    <col min="6" max="7" width="27.453125" style="1" customWidth="1"/>
    <col min="8" max="8" width="14.54296875" style="1" customWidth="1"/>
    <col min="9" max="9" width="8.7265625" style="1" customWidth="1"/>
    <col min="10" max="16384" width="8.7265625" style="1"/>
  </cols>
  <sheetData>
    <row r="1" spans="1:8" ht="19" thickBot="1" x14ac:dyDescent="0.4">
      <c r="A1" s="53" t="s">
        <v>2</v>
      </c>
      <c r="B1" s="40" t="s">
        <v>17</v>
      </c>
      <c r="C1" s="54"/>
      <c r="D1" s="54"/>
      <c r="E1" s="54"/>
      <c r="F1" s="54"/>
      <c r="G1" s="54"/>
      <c r="H1" s="41"/>
    </row>
    <row r="2" spans="1:8" ht="18.5" x14ac:dyDescent="0.35">
      <c r="A2" s="55" t="s">
        <v>3</v>
      </c>
      <c r="B2" s="56" t="s">
        <v>11</v>
      </c>
      <c r="C2" s="56"/>
      <c r="D2" s="56"/>
      <c r="E2" s="56"/>
      <c r="F2" s="56"/>
      <c r="G2" s="56"/>
      <c r="H2" s="57"/>
    </row>
    <row r="3" spans="1:8" ht="18.5" x14ac:dyDescent="0.35">
      <c r="A3" s="58"/>
      <c r="B3" s="59" t="s">
        <v>34</v>
      </c>
      <c r="C3" s="59"/>
      <c r="D3" s="59"/>
      <c r="E3" s="59"/>
      <c r="F3" s="59"/>
      <c r="G3" s="59"/>
      <c r="H3" s="47"/>
    </row>
    <row r="4" spans="1:8" ht="18.5" x14ac:dyDescent="0.35">
      <c r="A4" s="58"/>
      <c r="B4" s="60" t="s">
        <v>10</v>
      </c>
      <c r="C4" s="60"/>
      <c r="D4" s="60"/>
      <c r="E4" s="60"/>
      <c r="F4" s="60"/>
      <c r="G4" s="61" t="s">
        <v>7</v>
      </c>
      <c r="H4" s="62" t="s">
        <v>8</v>
      </c>
    </row>
    <row r="5" spans="1:8" ht="18.5" x14ac:dyDescent="0.35">
      <c r="A5" s="58"/>
      <c r="B5" s="63" t="s">
        <v>36</v>
      </c>
      <c r="C5" s="63"/>
      <c r="D5" s="63"/>
      <c r="E5" s="63"/>
      <c r="F5" s="63"/>
      <c r="G5" s="11" t="s">
        <v>28</v>
      </c>
      <c r="H5" s="50" t="s">
        <v>29</v>
      </c>
    </row>
    <row r="6" spans="1:8" ht="18.5" x14ac:dyDescent="0.35">
      <c r="A6" s="58"/>
      <c r="B6" s="31" t="s">
        <v>9</v>
      </c>
      <c r="C6" s="64" t="s">
        <v>12</v>
      </c>
      <c r="D6" s="64"/>
      <c r="E6" s="64"/>
      <c r="F6" s="31" t="s">
        <v>13</v>
      </c>
      <c r="G6" s="11"/>
      <c r="H6" s="50"/>
    </row>
    <row r="7" spans="1:8" ht="14.5" customHeight="1" x14ac:dyDescent="0.35">
      <c r="A7" s="58"/>
      <c r="B7" s="11" t="s">
        <v>35</v>
      </c>
      <c r="C7" s="59" t="s">
        <v>37</v>
      </c>
      <c r="D7" s="59"/>
      <c r="E7" s="59"/>
      <c r="F7" s="11" t="s">
        <v>38</v>
      </c>
      <c r="G7" s="11"/>
      <c r="H7" s="50"/>
    </row>
    <row r="8" spans="1:8" ht="18.5" x14ac:dyDescent="0.35">
      <c r="A8" s="58"/>
      <c r="B8" s="11"/>
      <c r="C8" s="31" t="s">
        <v>14</v>
      </c>
      <c r="D8" s="31" t="s">
        <v>15</v>
      </c>
      <c r="E8" s="31" t="s">
        <v>16</v>
      </c>
      <c r="F8" s="11"/>
      <c r="G8" s="11"/>
      <c r="H8" s="50"/>
    </row>
    <row r="9" spans="1:8" ht="19" thickBot="1" x14ac:dyDescent="0.4">
      <c r="A9" s="65"/>
      <c r="B9" s="17"/>
      <c r="C9" s="17" t="s">
        <v>31</v>
      </c>
      <c r="D9" s="17" t="s">
        <v>32</v>
      </c>
      <c r="E9" s="17" t="s">
        <v>33</v>
      </c>
      <c r="F9" s="17"/>
      <c r="G9" s="17"/>
      <c r="H9" s="52"/>
    </row>
    <row r="10" spans="1:8" ht="18.5" x14ac:dyDescent="0.35">
      <c r="A10" s="55" t="s">
        <v>4</v>
      </c>
      <c r="B10" s="56" t="s">
        <v>11</v>
      </c>
      <c r="C10" s="56"/>
      <c r="D10" s="56"/>
      <c r="E10" s="56"/>
      <c r="F10" s="56"/>
      <c r="G10" s="56"/>
      <c r="H10" s="57"/>
    </row>
    <row r="11" spans="1:8" ht="18.5" x14ac:dyDescent="0.35">
      <c r="A11" s="58"/>
      <c r="B11" s="59" t="s">
        <v>39</v>
      </c>
      <c r="C11" s="59"/>
      <c r="D11" s="59"/>
      <c r="E11" s="59"/>
      <c r="F11" s="59"/>
      <c r="G11" s="59"/>
      <c r="H11" s="47"/>
    </row>
    <row r="12" spans="1:8" ht="18.5" x14ac:dyDescent="0.35">
      <c r="A12" s="58"/>
      <c r="B12" s="60" t="s">
        <v>10</v>
      </c>
      <c r="C12" s="60"/>
      <c r="D12" s="60"/>
      <c r="E12" s="60"/>
      <c r="F12" s="60"/>
      <c r="G12" s="61" t="s">
        <v>7</v>
      </c>
      <c r="H12" s="62" t="s">
        <v>8</v>
      </c>
    </row>
    <row r="13" spans="1:8" ht="18.5" x14ac:dyDescent="0.35">
      <c r="A13" s="58"/>
      <c r="B13" s="59" t="s">
        <v>40</v>
      </c>
      <c r="C13" s="59"/>
      <c r="D13" s="59"/>
      <c r="E13" s="59"/>
      <c r="F13" s="59"/>
      <c r="G13" s="11" t="s">
        <v>28</v>
      </c>
      <c r="H13" s="50" t="s">
        <v>29</v>
      </c>
    </row>
    <row r="14" spans="1:8" ht="18.5" x14ac:dyDescent="0.35">
      <c r="A14" s="58"/>
      <c r="B14" s="31" t="s">
        <v>9</v>
      </c>
      <c r="C14" s="64" t="s">
        <v>12</v>
      </c>
      <c r="D14" s="64"/>
      <c r="E14" s="64"/>
      <c r="F14" s="31" t="s">
        <v>13</v>
      </c>
      <c r="G14" s="11"/>
      <c r="H14" s="50"/>
    </row>
    <row r="15" spans="1:8" ht="18.5" x14ac:dyDescent="0.35">
      <c r="A15" s="58"/>
      <c r="B15" s="11" t="s">
        <v>44</v>
      </c>
      <c r="C15" s="59" t="s">
        <v>45</v>
      </c>
      <c r="D15" s="59"/>
      <c r="E15" s="59"/>
      <c r="F15" s="11" t="s">
        <v>46</v>
      </c>
      <c r="G15" s="11"/>
      <c r="H15" s="50"/>
    </row>
    <row r="16" spans="1:8" ht="18.5" x14ac:dyDescent="0.35">
      <c r="A16" s="58"/>
      <c r="B16" s="11"/>
      <c r="C16" s="31" t="s">
        <v>14</v>
      </c>
      <c r="D16" s="31" t="s">
        <v>15</v>
      </c>
      <c r="E16" s="31" t="s">
        <v>16</v>
      </c>
      <c r="F16" s="11"/>
      <c r="G16" s="11"/>
      <c r="H16" s="50"/>
    </row>
    <row r="17" spans="1:8" ht="19" thickBot="1" x14ac:dyDescent="0.4">
      <c r="A17" s="65"/>
      <c r="B17" s="17"/>
      <c r="C17" s="17" t="s">
        <v>41</v>
      </c>
      <c r="D17" s="17" t="s">
        <v>42</v>
      </c>
      <c r="E17" s="17" t="s">
        <v>43</v>
      </c>
      <c r="F17" s="17"/>
      <c r="G17" s="17"/>
      <c r="H17" s="52"/>
    </row>
    <row r="18" spans="1:8" ht="18.5" x14ac:dyDescent="0.35">
      <c r="A18" s="55" t="s">
        <v>5</v>
      </c>
      <c r="B18" s="56" t="s">
        <v>11</v>
      </c>
      <c r="C18" s="56"/>
      <c r="D18" s="56"/>
      <c r="E18" s="56"/>
      <c r="F18" s="56"/>
      <c r="G18" s="56"/>
      <c r="H18" s="57"/>
    </row>
    <row r="19" spans="1:8" ht="18.5" x14ac:dyDescent="0.35">
      <c r="A19" s="58"/>
      <c r="B19" s="63" t="s">
        <v>47</v>
      </c>
      <c r="C19" s="63"/>
      <c r="D19" s="63"/>
      <c r="E19" s="63"/>
      <c r="F19" s="63"/>
      <c r="G19" s="63"/>
      <c r="H19" s="66"/>
    </row>
    <row r="20" spans="1:8" ht="18.5" x14ac:dyDescent="0.35">
      <c r="A20" s="58"/>
      <c r="B20" s="60" t="s">
        <v>10</v>
      </c>
      <c r="C20" s="60"/>
      <c r="D20" s="60"/>
      <c r="E20" s="60"/>
      <c r="F20" s="60"/>
      <c r="G20" s="61" t="s">
        <v>7</v>
      </c>
      <c r="H20" s="62" t="s">
        <v>8</v>
      </c>
    </row>
    <row r="21" spans="1:8" ht="18.5" x14ac:dyDescent="0.35">
      <c r="A21" s="58"/>
      <c r="B21" s="59" t="s">
        <v>48</v>
      </c>
      <c r="C21" s="59"/>
      <c r="D21" s="59"/>
      <c r="E21" s="59"/>
      <c r="F21" s="59"/>
      <c r="G21" s="11" t="s">
        <v>53</v>
      </c>
      <c r="H21" s="50" t="s">
        <v>49</v>
      </c>
    </row>
    <row r="22" spans="1:8" ht="18.5" x14ac:dyDescent="0.35">
      <c r="A22" s="58"/>
      <c r="B22" s="31" t="s">
        <v>9</v>
      </c>
      <c r="C22" s="64" t="s">
        <v>12</v>
      </c>
      <c r="D22" s="64"/>
      <c r="E22" s="64"/>
      <c r="F22" s="31" t="s">
        <v>13</v>
      </c>
      <c r="G22" s="11"/>
      <c r="H22" s="50"/>
    </row>
    <row r="23" spans="1:8" ht="18.5" x14ac:dyDescent="0.35">
      <c r="A23" s="58"/>
      <c r="B23" s="11" t="s">
        <v>50</v>
      </c>
      <c r="C23" s="59" t="s">
        <v>51</v>
      </c>
      <c r="D23" s="59"/>
      <c r="E23" s="59"/>
      <c r="F23" s="11" t="s">
        <v>52</v>
      </c>
      <c r="G23" s="11"/>
      <c r="H23" s="50"/>
    </row>
    <row r="24" spans="1:8" ht="18.5" x14ac:dyDescent="0.35">
      <c r="A24" s="58"/>
      <c r="B24" s="11"/>
      <c r="C24" s="31" t="s">
        <v>14</v>
      </c>
      <c r="D24" s="31" t="s">
        <v>15</v>
      </c>
      <c r="E24" s="31" t="s">
        <v>16</v>
      </c>
      <c r="F24" s="11"/>
      <c r="G24" s="11"/>
      <c r="H24" s="50"/>
    </row>
    <row r="25" spans="1:8" ht="19" thickBot="1" x14ac:dyDescent="0.4">
      <c r="A25" s="65"/>
      <c r="B25" s="17"/>
      <c r="C25" s="17" t="s">
        <v>54</v>
      </c>
      <c r="D25" s="17" t="s">
        <v>55</v>
      </c>
      <c r="E25" s="17" t="s">
        <v>56</v>
      </c>
      <c r="F25" s="17"/>
      <c r="G25" s="17"/>
      <c r="H25" s="52"/>
    </row>
    <row r="26" spans="1:8" ht="18.5" x14ac:dyDescent="0.35">
      <c r="A26" s="55" t="s">
        <v>6</v>
      </c>
      <c r="B26" s="56" t="s">
        <v>11</v>
      </c>
      <c r="C26" s="56"/>
      <c r="D26" s="56"/>
      <c r="E26" s="56"/>
      <c r="F26" s="56"/>
      <c r="G26" s="56"/>
      <c r="H26" s="57"/>
    </row>
    <row r="27" spans="1:8" ht="18.5" x14ac:dyDescent="0.35">
      <c r="A27" s="58"/>
      <c r="B27" s="59" t="s">
        <v>60</v>
      </c>
      <c r="C27" s="59"/>
      <c r="D27" s="59"/>
      <c r="E27" s="59"/>
      <c r="F27" s="59"/>
      <c r="G27" s="59"/>
      <c r="H27" s="47"/>
    </row>
    <row r="28" spans="1:8" ht="18.5" x14ac:dyDescent="0.35">
      <c r="A28" s="58"/>
      <c r="B28" s="60" t="s">
        <v>10</v>
      </c>
      <c r="C28" s="60"/>
      <c r="D28" s="60"/>
      <c r="E28" s="60"/>
      <c r="F28" s="60"/>
      <c r="G28" s="61" t="s">
        <v>7</v>
      </c>
      <c r="H28" s="62" t="s">
        <v>8</v>
      </c>
    </row>
    <row r="29" spans="1:8" ht="18.5" x14ac:dyDescent="0.35">
      <c r="A29" s="58"/>
      <c r="B29" s="67" t="s">
        <v>61</v>
      </c>
      <c r="C29" s="67"/>
      <c r="D29" s="67"/>
      <c r="E29" s="67"/>
      <c r="F29" s="67"/>
      <c r="G29" s="68" t="s">
        <v>62</v>
      </c>
      <c r="H29" s="69" t="s">
        <v>30</v>
      </c>
    </row>
    <row r="30" spans="1:8" ht="18.5" x14ac:dyDescent="0.35">
      <c r="A30" s="58"/>
      <c r="B30" s="31" t="s">
        <v>9</v>
      </c>
      <c r="C30" s="64" t="s">
        <v>12</v>
      </c>
      <c r="D30" s="64"/>
      <c r="E30" s="64"/>
      <c r="F30" s="31" t="s">
        <v>13</v>
      </c>
      <c r="G30" s="68"/>
      <c r="H30" s="69"/>
    </row>
    <row r="31" spans="1:8" ht="18.5" x14ac:dyDescent="0.35">
      <c r="A31" s="58"/>
      <c r="B31" s="70" t="s">
        <v>63</v>
      </c>
      <c r="C31" s="71" t="s">
        <v>64</v>
      </c>
      <c r="D31" s="71"/>
      <c r="E31" s="71"/>
      <c r="F31" s="70" t="s">
        <v>65</v>
      </c>
      <c r="G31" s="68"/>
      <c r="H31" s="69"/>
    </row>
    <row r="32" spans="1:8" ht="18.5" x14ac:dyDescent="0.35">
      <c r="A32" s="58"/>
      <c r="B32" s="70"/>
      <c r="C32" s="31" t="s">
        <v>14</v>
      </c>
      <c r="D32" s="31" t="s">
        <v>15</v>
      </c>
      <c r="E32" s="31" t="s">
        <v>16</v>
      </c>
      <c r="F32" s="70"/>
      <c r="G32" s="68"/>
      <c r="H32" s="69"/>
    </row>
    <row r="33" spans="1:8" ht="19" thickBot="1" x14ac:dyDescent="0.4">
      <c r="A33" s="65"/>
      <c r="B33" s="72"/>
      <c r="C33" s="73" t="s">
        <v>57</v>
      </c>
      <c r="D33" s="73" t="s">
        <v>58</v>
      </c>
      <c r="E33" s="73" t="s">
        <v>59</v>
      </c>
      <c r="F33" s="72"/>
      <c r="G33" s="73"/>
      <c r="H33" s="74"/>
    </row>
  </sheetData>
  <mergeCells count="29">
    <mergeCell ref="A2:A9"/>
    <mergeCell ref="B4:F4"/>
    <mergeCell ref="C31:E31"/>
    <mergeCell ref="B13:F13"/>
    <mergeCell ref="C22:E22"/>
    <mergeCell ref="A26:A33"/>
    <mergeCell ref="B26:H26"/>
    <mergeCell ref="B27:H27"/>
    <mergeCell ref="B28:F28"/>
    <mergeCell ref="B29:F29"/>
    <mergeCell ref="C14:E14"/>
    <mergeCell ref="A18:A25"/>
    <mergeCell ref="B18:H18"/>
    <mergeCell ref="B19:H19"/>
    <mergeCell ref="B20:F20"/>
    <mergeCell ref="B21:F21"/>
    <mergeCell ref="A10:A17"/>
    <mergeCell ref="B10:H10"/>
    <mergeCell ref="B1:H1"/>
    <mergeCell ref="C30:E30"/>
    <mergeCell ref="C7:E7"/>
    <mergeCell ref="C15:E15"/>
    <mergeCell ref="C23:E23"/>
    <mergeCell ref="C6:E6"/>
    <mergeCell ref="B11:H11"/>
    <mergeCell ref="B12:F12"/>
    <mergeCell ref="B5:F5"/>
    <mergeCell ref="B2:H2"/>
    <mergeCell ref="B3:H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736B1-D23D-4D96-985E-66700A3E4943}">
  <dimension ref="A1:C17"/>
  <sheetViews>
    <sheetView workbookViewId="0">
      <selection activeCell="C17" sqref="A1:C17"/>
    </sheetView>
  </sheetViews>
  <sheetFormatPr defaultRowHeight="14.5" x14ac:dyDescent="0.35"/>
  <cols>
    <col min="1" max="1" width="12.08984375" style="1" customWidth="1"/>
    <col min="2" max="3" width="30.453125" style="1" customWidth="1"/>
    <col min="4" max="4" width="8.7265625" style="1" customWidth="1"/>
    <col min="5" max="16384" width="8.7265625" style="1"/>
  </cols>
  <sheetData>
    <row r="1" spans="1:3" ht="19" thickBot="1" x14ac:dyDescent="0.4">
      <c r="A1" s="39" t="s">
        <v>2</v>
      </c>
      <c r="B1" s="40" t="s">
        <v>18</v>
      </c>
      <c r="C1" s="41"/>
    </row>
    <row r="2" spans="1:3" ht="18.5" x14ac:dyDescent="0.35">
      <c r="A2" s="42" t="s">
        <v>3</v>
      </c>
      <c r="B2" s="43" t="s">
        <v>19</v>
      </c>
      <c r="C2" s="44"/>
    </row>
    <row r="3" spans="1:3" ht="18.5" x14ac:dyDescent="0.35">
      <c r="A3" s="45"/>
      <c r="B3" s="46">
        <v>1091568748</v>
      </c>
      <c r="C3" s="47"/>
    </row>
    <row r="4" spans="1:3" ht="18.5" x14ac:dyDescent="0.35">
      <c r="A4" s="45"/>
      <c r="B4" s="48" t="s">
        <v>26</v>
      </c>
      <c r="C4" s="49" t="s">
        <v>27</v>
      </c>
    </row>
    <row r="5" spans="1:3" ht="14.5" customHeight="1" thickBot="1" x14ac:dyDescent="0.4">
      <c r="A5" s="45"/>
      <c r="B5" s="10">
        <v>13</v>
      </c>
      <c r="C5" s="50">
        <v>1091568735</v>
      </c>
    </row>
    <row r="6" spans="1:3" ht="18.5" x14ac:dyDescent="0.35">
      <c r="A6" s="42" t="s">
        <v>4</v>
      </c>
      <c r="B6" s="43" t="s">
        <v>19</v>
      </c>
      <c r="C6" s="44"/>
    </row>
    <row r="7" spans="1:3" ht="18.5" x14ac:dyDescent="0.35">
      <c r="A7" s="45"/>
      <c r="B7" s="46">
        <v>1098628729</v>
      </c>
      <c r="C7" s="47"/>
    </row>
    <row r="8" spans="1:3" ht="18.5" x14ac:dyDescent="0.35">
      <c r="A8" s="45"/>
      <c r="B8" s="48" t="s">
        <v>26</v>
      </c>
      <c r="C8" s="49" t="s">
        <v>27</v>
      </c>
    </row>
    <row r="9" spans="1:3" ht="19" thickBot="1" x14ac:dyDescent="0.4">
      <c r="A9" s="45"/>
      <c r="B9" s="10">
        <v>470</v>
      </c>
      <c r="C9" s="50">
        <v>1098628259</v>
      </c>
    </row>
    <row r="10" spans="1:3" ht="18.5" x14ac:dyDescent="0.35">
      <c r="A10" s="42" t="s">
        <v>5</v>
      </c>
      <c r="B10" s="43" t="s">
        <v>19</v>
      </c>
      <c r="C10" s="44"/>
    </row>
    <row r="11" spans="1:3" ht="18.5" x14ac:dyDescent="0.35">
      <c r="A11" s="45"/>
      <c r="B11" s="46">
        <v>1137099433</v>
      </c>
      <c r="C11" s="47"/>
    </row>
    <row r="12" spans="1:3" ht="18.5" x14ac:dyDescent="0.35">
      <c r="A12" s="45"/>
      <c r="B12" s="48" t="s">
        <v>26</v>
      </c>
      <c r="C12" s="49" t="s">
        <v>27</v>
      </c>
    </row>
    <row r="13" spans="1:3" ht="19" thickBot="1" x14ac:dyDescent="0.4">
      <c r="A13" s="45"/>
      <c r="B13" s="10">
        <v>2649445</v>
      </c>
      <c r="C13" s="50">
        <v>1134449988</v>
      </c>
    </row>
    <row r="14" spans="1:3" ht="18.5" x14ac:dyDescent="0.35">
      <c r="A14" s="42" t="s">
        <v>6</v>
      </c>
      <c r="B14" s="43" t="s">
        <v>19</v>
      </c>
      <c r="C14" s="44"/>
    </row>
    <row r="15" spans="1:3" ht="18.5" x14ac:dyDescent="0.35">
      <c r="A15" s="45"/>
      <c r="B15" s="46">
        <v>1109774483</v>
      </c>
      <c r="C15" s="47"/>
    </row>
    <row r="16" spans="1:3" ht="18.5" x14ac:dyDescent="0.35">
      <c r="A16" s="45"/>
      <c r="B16" s="48" t="s">
        <v>26</v>
      </c>
      <c r="C16" s="49" t="s">
        <v>27</v>
      </c>
    </row>
    <row r="17" spans="1:3" ht="19" thickBot="1" x14ac:dyDescent="0.4">
      <c r="A17" s="51"/>
      <c r="B17" s="24">
        <v>1798079</v>
      </c>
      <c r="C17" s="52">
        <v>1107976404</v>
      </c>
    </row>
  </sheetData>
  <mergeCells count="13">
    <mergeCell ref="A6:A9"/>
    <mergeCell ref="B6:C6"/>
    <mergeCell ref="B7:C7"/>
    <mergeCell ref="B1:C1"/>
    <mergeCell ref="A2:A5"/>
    <mergeCell ref="B2:C2"/>
    <mergeCell ref="B3:C3"/>
    <mergeCell ref="A14:A17"/>
    <mergeCell ref="B14:C14"/>
    <mergeCell ref="B15:C15"/>
    <mergeCell ref="A10:A13"/>
    <mergeCell ref="B10:C10"/>
    <mergeCell ref="B11:C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47F7-9072-48BE-8211-1A78F3839BF8}">
  <dimension ref="A1:H7"/>
  <sheetViews>
    <sheetView workbookViewId="0">
      <selection activeCell="D5" sqref="A1:G7"/>
    </sheetView>
  </sheetViews>
  <sheetFormatPr defaultRowHeight="14.5" x14ac:dyDescent="0.35"/>
  <cols>
    <col min="1" max="1" width="16.08984375" customWidth="1"/>
    <col min="2" max="7" width="18.36328125" customWidth="1"/>
  </cols>
  <sheetData>
    <row r="1" spans="1:8" ht="18.5" x14ac:dyDescent="0.35">
      <c r="A1" s="25" t="s">
        <v>0</v>
      </c>
      <c r="B1" s="26" t="s">
        <v>20</v>
      </c>
      <c r="C1" s="27"/>
      <c r="D1" s="27"/>
      <c r="E1" s="26" t="s">
        <v>21</v>
      </c>
      <c r="F1" s="27"/>
      <c r="G1" s="28"/>
      <c r="H1" s="4"/>
    </row>
    <row r="2" spans="1:8" ht="18.5" x14ac:dyDescent="0.35">
      <c r="A2" s="29"/>
      <c r="B2" s="30" t="s">
        <v>14</v>
      </c>
      <c r="C2" s="31" t="s">
        <v>15</v>
      </c>
      <c r="D2" s="31" t="s">
        <v>16</v>
      </c>
      <c r="E2" s="30" t="s">
        <v>14</v>
      </c>
      <c r="F2" s="31" t="s">
        <v>15</v>
      </c>
      <c r="G2" s="32" t="s">
        <v>16</v>
      </c>
      <c r="H2" s="4"/>
    </row>
    <row r="3" spans="1:8" ht="18.5" x14ac:dyDescent="0.35">
      <c r="A3" s="9">
        <v>1</v>
      </c>
      <c r="B3" s="33">
        <v>41.440300000000001</v>
      </c>
      <c r="C3" s="34">
        <v>60.289099999999998</v>
      </c>
      <c r="D3" s="34">
        <v>28.569299999999998</v>
      </c>
      <c r="E3" s="33">
        <f>B3/(2^$A3)</f>
        <v>20.72015</v>
      </c>
      <c r="F3" s="34">
        <f t="shared" ref="F3:G3" si="0">C3/(2^$A3)</f>
        <v>30.144549999999999</v>
      </c>
      <c r="G3" s="35">
        <f t="shared" si="0"/>
        <v>14.284649999999999</v>
      </c>
      <c r="H3" s="2"/>
    </row>
    <row r="4" spans="1:8" ht="18.5" x14ac:dyDescent="0.35">
      <c r="A4" s="9">
        <v>2</v>
      </c>
      <c r="B4" s="33">
        <v>42.5884</v>
      </c>
      <c r="C4" s="34">
        <v>85.198800000000006</v>
      </c>
      <c r="D4" s="34">
        <v>33.232900000000001</v>
      </c>
      <c r="E4" s="33">
        <f t="shared" ref="E4:E7" si="1">B4/(2^$A4)</f>
        <v>10.6471</v>
      </c>
      <c r="F4" s="34">
        <f t="shared" ref="F4:F7" si="2">C4/(2^$A4)</f>
        <v>21.299700000000001</v>
      </c>
      <c r="G4" s="35">
        <f t="shared" ref="G4:G7" si="3">D4/(2^$A4)</f>
        <v>8.3082250000000002</v>
      </c>
      <c r="H4" s="2"/>
    </row>
    <row r="5" spans="1:8" ht="18.5" x14ac:dyDescent="0.35">
      <c r="A5" s="9">
        <v>3</v>
      </c>
      <c r="B5" s="33">
        <v>44.517899999999997</v>
      </c>
      <c r="C5" s="34">
        <v>418.73700000000002</v>
      </c>
      <c r="D5" s="34">
        <v>50.3095</v>
      </c>
      <c r="E5" s="33">
        <f t="shared" si="1"/>
        <v>5.5647374999999997</v>
      </c>
      <c r="F5" s="34">
        <f t="shared" si="2"/>
        <v>52.342125000000003</v>
      </c>
      <c r="G5" s="35">
        <f t="shared" si="3"/>
        <v>6.2886875</v>
      </c>
      <c r="H5" s="2"/>
    </row>
    <row r="6" spans="1:8" ht="18.5" x14ac:dyDescent="0.35">
      <c r="A6" s="9">
        <v>4</v>
      </c>
      <c r="B6" s="33">
        <v>45.621499999999997</v>
      </c>
      <c r="C6" s="34">
        <v>2430.0100000000002</v>
      </c>
      <c r="D6" s="34">
        <v>139.99100000000001</v>
      </c>
      <c r="E6" s="33">
        <f t="shared" si="1"/>
        <v>2.8513437499999998</v>
      </c>
      <c r="F6" s="34">
        <f t="shared" si="2"/>
        <v>151.87562500000001</v>
      </c>
      <c r="G6" s="35">
        <f t="shared" si="3"/>
        <v>8.7494375000000009</v>
      </c>
      <c r="H6" s="2"/>
    </row>
    <row r="7" spans="1:8" ht="19" thickBot="1" x14ac:dyDescent="0.4">
      <c r="A7" s="15">
        <v>5</v>
      </c>
      <c r="B7" s="36">
        <v>51.207999999999998</v>
      </c>
      <c r="C7" s="37">
        <v>6739.11</v>
      </c>
      <c r="D7" s="37">
        <v>161.22399999999999</v>
      </c>
      <c r="E7" s="36">
        <f t="shared" si="1"/>
        <v>1.60025</v>
      </c>
      <c r="F7" s="37">
        <f t="shared" si="2"/>
        <v>210.59718749999999</v>
      </c>
      <c r="G7" s="38">
        <f t="shared" si="3"/>
        <v>5.0382499999999997</v>
      </c>
      <c r="H7" s="2"/>
    </row>
  </sheetData>
  <mergeCells count="4">
    <mergeCell ref="A1:A2"/>
    <mergeCell ref="B1:D1"/>
    <mergeCell ref="E1:G1"/>
    <mergeCell ref="H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172D-3904-4C59-B2A3-681514F7467D}">
  <dimension ref="A1:E16"/>
  <sheetViews>
    <sheetView tabSelected="1" zoomScaleNormal="100" workbookViewId="0">
      <selection activeCell="E16" sqref="A1:E16"/>
    </sheetView>
  </sheetViews>
  <sheetFormatPr defaultRowHeight="14.5" x14ac:dyDescent="0.35"/>
  <cols>
    <col min="1" max="5" width="24.1796875" style="1" customWidth="1"/>
    <col min="6" max="16384" width="8.7265625" style="1"/>
  </cols>
  <sheetData>
    <row r="1" spans="1:5" ht="18.5" x14ac:dyDescent="0.35">
      <c r="A1" s="5" t="s">
        <v>0</v>
      </c>
      <c r="B1" s="6" t="s">
        <v>22</v>
      </c>
      <c r="C1" s="6" t="s">
        <v>25</v>
      </c>
      <c r="D1" s="7" t="s">
        <v>23</v>
      </c>
      <c r="E1" s="8" t="s">
        <v>24</v>
      </c>
    </row>
    <row r="2" spans="1:5" ht="18.5" x14ac:dyDescent="0.35">
      <c r="A2" s="9">
        <v>1</v>
      </c>
      <c r="B2" s="10">
        <v>1.0057700000000001</v>
      </c>
      <c r="C2" s="11">
        <v>1</v>
      </c>
      <c r="D2" s="12">
        <v>5.6532900000000002E-8</v>
      </c>
      <c r="E2" s="13">
        <v>4.12789E-2</v>
      </c>
    </row>
    <row r="3" spans="1:5" ht="18.5" x14ac:dyDescent="0.35">
      <c r="A3" s="9">
        <v>2</v>
      </c>
      <c r="B3" s="10">
        <v>1.0062899999999999</v>
      </c>
      <c r="C3" s="11">
        <v>1</v>
      </c>
      <c r="D3" s="12">
        <f>0.0000000856234</f>
        <v>8.5623399999999994E-8</v>
      </c>
      <c r="E3" s="13">
        <v>0.339756</v>
      </c>
    </row>
    <row r="4" spans="1:5" ht="18.5" x14ac:dyDescent="0.35">
      <c r="A4" s="9">
        <v>3</v>
      </c>
      <c r="B4" s="14">
        <v>1.0108999999999999</v>
      </c>
      <c r="C4" s="11">
        <v>1.0000100000000001</v>
      </c>
      <c r="D4" s="12">
        <v>4.49738E-7</v>
      </c>
      <c r="E4" s="13">
        <v>0.34587800000000002</v>
      </c>
    </row>
    <row r="5" spans="1:5" ht="18.5" x14ac:dyDescent="0.35">
      <c r="A5" s="9">
        <v>4</v>
      </c>
      <c r="B5" s="10">
        <v>1.0064900000000001</v>
      </c>
      <c r="C5" s="11">
        <v>1</v>
      </c>
      <c r="D5" s="12">
        <v>2.4198800000000002E-6</v>
      </c>
      <c r="E5" s="13">
        <v>0.220861</v>
      </c>
    </row>
    <row r="6" spans="1:5" ht="19" thickBot="1" x14ac:dyDescent="0.4">
      <c r="A6" s="15">
        <v>5</v>
      </c>
      <c r="B6" s="16">
        <v>1.0088999999999999</v>
      </c>
      <c r="C6" s="17">
        <v>1.0000100000000001</v>
      </c>
      <c r="D6" s="18">
        <v>6.7042799999999998E-6</v>
      </c>
      <c r="E6" s="19">
        <v>0.320218</v>
      </c>
    </row>
    <row r="7" spans="1:5" ht="19" thickBot="1" x14ac:dyDescent="0.4">
      <c r="A7" s="104"/>
      <c r="B7" s="104"/>
      <c r="C7" s="104"/>
      <c r="D7" s="104"/>
      <c r="E7" s="104"/>
    </row>
    <row r="8" spans="1:5" ht="19" thickBot="1" x14ac:dyDescent="0.4">
      <c r="A8" s="5" t="s">
        <v>1</v>
      </c>
      <c r="B8" s="6" t="s">
        <v>22</v>
      </c>
      <c r="C8" s="6" t="s">
        <v>25</v>
      </c>
      <c r="D8" s="7" t="s">
        <v>23</v>
      </c>
      <c r="E8" s="8" t="s">
        <v>24</v>
      </c>
    </row>
    <row r="9" spans="1:5" ht="18.5" x14ac:dyDescent="0.35">
      <c r="A9" s="20">
        <v>3</v>
      </c>
      <c r="B9" s="21">
        <v>1.00824</v>
      </c>
      <c r="C9" s="21">
        <v>1</v>
      </c>
      <c r="D9" s="22">
        <v>1.11911E-7</v>
      </c>
      <c r="E9" s="23">
        <v>0.49550899999999998</v>
      </c>
    </row>
    <row r="10" spans="1:5" ht="18.5" x14ac:dyDescent="0.35">
      <c r="A10" s="10">
        <v>4</v>
      </c>
      <c r="B10" s="11">
        <v>1.00762</v>
      </c>
      <c r="C10" s="11">
        <v>1</v>
      </c>
      <c r="D10" s="12">
        <v>9.6262299999999995E-8</v>
      </c>
      <c r="E10" s="13">
        <v>0.47504400000000002</v>
      </c>
    </row>
    <row r="11" spans="1:5" ht="18.5" x14ac:dyDescent="0.35">
      <c r="A11" s="10">
        <v>5</v>
      </c>
      <c r="B11" s="11">
        <v>1.0074700000000001</v>
      </c>
      <c r="C11" s="11">
        <v>1</v>
      </c>
      <c r="D11" s="12">
        <v>9.1169800000000004E-8</v>
      </c>
      <c r="E11" s="13">
        <v>0.40867599999999998</v>
      </c>
    </row>
    <row r="12" spans="1:5" ht="18.5" x14ac:dyDescent="0.35">
      <c r="A12" s="10">
        <v>6</v>
      </c>
      <c r="B12" s="11">
        <v>1.0072399999999999</v>
      </c>
      <c r="C12" s="11">
        <v>1</v>
      </c>
      <c r="D12" s="12">
        <v>9.3621899999999997E-8</v>
      </c>
      <c r="E12" s="13">
        <v>0.38158700000000001</v>
      </c>
    </row>
    <row r="13" spans="1:5" ht="18.5" x14ac:dyDescent="0.35">
      <c r="A13" s="10">
        <v>7</v>
      </c>
      <c r="B13" s="11">
        <v>1.06758</v>
      </c>
      <c r="C13" s="11">
        <v>1</v>
      </c>
      <c r="D13" s="12">
        <v>9.0507799999999995E-8</v>
      </c>
      <c r="E13" s="13">
        <v>0.35047</v>
      </c>
    </row>
    <row r="14" spans="1:5" ht="18.5" x14ac:dyDescent="0.35">
      <c r="A14" s="10">
        <v>8</v>
      </c>
      <c r="B14" s="11">
        <v>1.0274700000000001</v>
      </c>
      <c r="C14" s="11">
        <v>1</v>
      </c>
      <c r="D14" s="12">
        <v>8.5198499999999994E-8</v>
      </c>
      <c r="E14" s="13">
        <v>0.332117</v>
      </c>
    </row>
    <row r="15" spans="1:5" ht="18.5" x14ac:dyDescent="0.35">
      <c r="A15" s="10">
        <v>9</v>
      </c>
      <c r="B15" s="11">
        <v>1.01122</v>
      </c>
      <c r="C15" s="11">
        <v>1</v>
      </c>
      <c r="D15" s="12">
        <v>8.4019700000000004E-8</v>
      </c>
      <c r="E15" s="13">
        <v>0.32701000000000002</v>
      </c>
    </row>
    <row r="16" spans="1:5" ht="19" thickBot="1" x14ac:dyDescent="0.4">
      <c r="A16" s="24">
        <v>10</v>
      </c>
      <c r="B16" s="17">
        <v>1.0062899999999999</v>
      </c>
      <c r="C16" s="17">
        <v>1</v>
      </c>
      <c r="D16" s="18">
        <v>8.5623399999999994E-8</v>
      </c>
      <c r="E16" s="19">
        <v>0.339756</v>
      </c>
    </row>
  </sheetData>
  <mergeCells count="1"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Sheet2 (2)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Morgan</cp:lastModifiedBy>
  <cp:lastPrinted>2024-01-22T05:17:17Z</cp:lastPrinted>
  <dcterms:created xsi:type="dcterms:W3CDTF">2024-01-21T12:36:57Z</dcterms:created>
  <dcterms:modified xsi:type="dcterms:W3CDTF">2024-01-22T16:16:43Z</dcterms:modified>
</cp:coreProperties>
</file>